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dkhome\home\mruiz\Desktop\"/>
    </mc:Choice>
  </mc:AlternateContent>
  <bookViews>
    <workbookView xWindow="0" yWindow="0" windowWidth="25200" windowHeight="11550"/>
  </bookViews>
  <sheets>
    <sheet name="LOT A MALE CONDOMS" sheetId="1" r:id="rId1"/>
    <sheet name="LOT B LUBRICANTS IN  SACHETS" sheetId="2" r:id="rId2"/>
    <sheet name="LOT C FEMALE CONDOMS" sheetId="3" r:id="rId3"/>
    <sheet name="LOT D LUBRICANTS NONUNITS" sheetId="4" r:id="rId4"/>
  </sheets>
  <calcPr calcId="162913"/>
</workbook>
</file>

<file path=xl/calcChain.xml><?xml version="1.0" encoding="utf-8"?>
<calcChain xmlns="http://schemas.openxmlformats.org/spreadsheetml/2006/main">
  <c r="C20" i="4" l="1"/>
  <c r="B20" i="4"/>
  <c r="C41" i="3"/>
  <c r="B41" i="3"/>
  <c r="C27" i="2"/>
  <c r="B27" i="2"/>
  <c r="A59" i="1"/>
  <c r="C56" i="1"/>
</calcChain>
</file>

<file path=xl/comments1.xml><?xml version="1.0" encoding="utf-8"?>
<comments xmlns="http://schemas.openxmlformats.org/spreadsheetml/2006/main">
  <authors>
    <author/>
  </authors>
  <commentList>
    <comment ref="A61" authorId="0" shapeId="0">
      <text>
        <r>
          <rPr>
            <sz val="11"/>
            <color rgb="FF000000"/>
            <rFont val="Calibri"/>
          </rPr>
          <t>+maruiz@unfpa.org to remove the table as it's already in the bid doc
_Assigned to you_
	-Cristina Palau</t>
        </r>
      </text>
    </comment>
  </commentList>
</comments>
</file>

<file path=xl/sharedStrings.xml><?xml version="1.0" encoding="utf-8"?>
<sst xmlns="http://schemas.openxmlformats.org/spreadsheetml/2006/main" count="401" uniqueCount="236">
  <si>
    <t>LOT 2 - FEMALE CONDOMS</t>
  </si>
  <si>
    <t xml:space="preserve">CRITERION </t>
  </si>
  <si>
    <t>LOT B - WATER BASED PERSONAL LUBRICANTS IN SACHETS</t>
  </si>
  <si>
    <t>LOT 1 - MALE CONDOMS</t>
  </si>
  <si>
    <t>Maximum Points</t>
  </si>
  <si>
    <t>To be completed by Bidder INCLUDING the number of points in EACH cell</t>
  </si>
  <si>
    <t>UNFPA PRIORITY COUNTRY LIST</t>
  </si>
  <si>
    <t>CRITERION</t>
  </si>
  <si>
    <t>UNFPA FOCUS COUNTRIES</t>
  </si>
  <si>
    <t xml:space="preserve">1. Capacity to source multiple items within a single order </t>
  </si>
  <si>
    <t xml:space="preserve">1. Total number of country registrations </t>
  </si>
  <si>
    <t>Select ALL the applicable ONES</t>
  </si>
  <si>
    <t>1.1 Supplier can manufacture lubricants in sachets AND lubricants in non-unit use containers</t>
  </si>
  <si>
    <t>Select only ONE  option among 1.1-1.2-1.3. Select ALL applicable ONES from a,b,c. Max total pionts 85</t>
  </si>
  <si>
    <t>Zambia</t>
  </si>
  <si>
    <t>Select only ONE  option among 1.1-1.2. Select ALL applicable ONES from a,b,c. Max total pionts 85</t>
  </si>
  <si>
    <t>Afghanistan</t>
  </si>
  <si>
    <t>Malawi</t>
  </si>
  <si>
    <t>1.1 From 1 to 5 registrations</t>
  </si>
  <si>
    <t>Eritrea</t>
  </si>
  <si>
    <t>Bangladesh</t>
  </si>
  <si>
    <t>Mali</t>
  </si>
  <si>
    <t>1.2 From six and above</t>
  </si>
  <si>
    <t xml:space="preserve">1.2 Supplier can provide lubricants in sachets AND male AND/OR female condoms </t>
  </si>
  <si>
    <t>Total Points for Criterion 1</t>
  </si>
  <si>
    <t>1.2 From 6 to 10 registrations</t>
  </si>
  <si>
    <t>Ghana</t>
  </si>
  <si>
    <t>Benin</t>
  </si>
  <si>
    <t>Mauritania</t>
  </si>
  <si>
    <t>a. Extra  points for having country registrations in any of the countries listed in column D. Each country 1 points with max. 10 countries</t>
  </si>
  <si>
    <t>2. Capacity to offer more than one presentation (i.e different option size of lubricant sachets)</t>
  </si>
  <si>
    <t xml:space="preserve">Select only one option (2.1 or 2.2) </t>
  </si>
  <si>
    <t>1.3 From 10 and above</t>
  </si>
  <si>
    <t>Sierra Leone</t>
  </si>
  <si>
    <t>Bhutan</t>
  </si>
  <si>
    <t>Mongolia</t>
  </si>
  <si>
    <t>b.  Extra points for having  registrations in UNFPA Focus Countries in columns E and F. Each country 2 points with max. 5 countries</t>
  </si>
  <si>
    <t>Ethiopia</t>
  </si>
  <si>
    <t>Bolivia</t>
  </si>
  <si>
    <t>Mozambique</t>
  </si>
  <si>
    <t>c.  Extra points for submitting a complete product registration strategy/plan</t>
  </si>
  <si>
    <t>2.1 Supplier offers 1 type of lubricant sachet</t>
  </si>
  <si>
    <t xml:space="preserve">2.2 Supplier offers 2 or more types of lubricant sachets </t>
  </si>
  <si>
    <t>Total Points for Criterion 2</t>
  </si>
  <si>
    <t>b.  Extra points for having  registrations in UNFPA Focus Countries in columns E and F. Each country 1 points with max. 5 countries</t>
  </si>
  <si>
    <t>Tanzania</t>
  </si>
  <si>
    <t>Burkina Faso</t>
  </si>
  <si>
    <t>3. Capacity to do special packaging presentations or accept special printing on the sachet</t>
  </si>
  <si>
    <t>3.1 Supplier can provide  wallets*</t>
  </si>
  <si>
    <t>Myanmar</t>
  </si>
  <si>
    <t>Total points for Criterion 1</t>
  </si>
  <si>
    <t>3.2. Supplier admits special printing on the sachet</t>
  </si>
  <si>
    <t>Kenya</t>
  </si>
  <si>
    <t>Burundi</t>
  </si>
  <si>
    <t>Nepal</t>
  </si>
  <si>
    <t>2. Performance of WHO/UNFPA prequalified manufacturing sites operated by the supplier</t>
  </si>
  <si>
    <t>Total Points for Criterion 3</t>
  </si>
  <si>
    <t>4. Capacity to hold UNFPA stock without additional cost*</t>
  </si>
  <si>
    <t>Select only ONE option from 2.1 to 2.3. Information will be verified by QA UNFPA Team</t>
  </si>
  <si>
    <t>Madagascar</t>
  </si>
  <si>
    <t xml:space="preserve">Select only one option (4.1 or 4.2) </t>
  </si>
  <si>
    <t xml:space="preserve">4.1 Supplier CAN hold orders in stock witout additional cost. Declaration to be provided as part of the technical bid.  </t>
  </si>
  <si>
    <t>4.2 Supplier CAN NOT hold orders in stock witout additional cost</t>
  </si>
  <si>
    <t>Total Points for Criterion 4</t>
  </si>
  <si>
    <t>5. Capacity to delivery under Incoterms D</t>
  </si>
  <si>
    <t xml:space="preserve">Select only one option (5.1 or 5.2) </t>
  </si>
  <si>
    <t>Cambodia</t>
  </si>
  <si>
    <t xml:space="preserve">5.1 Supplier has the technical capacity, experience and risk appetite  to delivery under D Incoterms. Declaration to be provided as part of the technical bid.  </t>
  </si>
  <si>
    <t>Nicaragua</t>
  </si>
  <si>
    <t xml:space="preserve">5.2 Supplier has NOT the technical capacity EITHER experience AND risk appetite to delivery under D Incoterms </t>
  </si>
  <si>
    <t>2.1 Supplier has not lost the status  UNFPA/WHO prequalified in the last 0 to 3 years</t>
  </si>
  <si>
    <t>Total Points for Criterion 5</t>
  </si>
  <si>
    <t>Algeria</t>
  </si>
  <si>
    <t>Cameroon</t>
  </si>
  <si>
    <t>Niger</t>
  </si>
  <si>
    <t>6. Green Procurement Initiatives to make the lubricants and packaging a more sustainable item</t>
  </si>
  <si>
    <t xml:space="preserve">Select only one option (6.1 or 6.2) </t>
  </si>
  <si>
    <t xml:space="preserve">6.1 Supplier has implemented ONE green procurement iniciative. Documentation is provided as part of the technical bid. </t>
  </si>
  <si>
    <t xml:space="preserve">2.2 Supplier has not lost status of  UNFPA/WHO prequalified in the last  4 to 6 years </t>
  </si>
  <si>
    <t>Iraq</t>
  </si>
  <si>
    <t>Central African Republic</t>
  </si>
  <si>
    <t xml:space="preserve">6.2 Supplier has implemented 2 OR MORE green procurement iniciatives. Documentation is provided as part of the technical bid. </t>
  </si>
  <si>
    <t>Nigeria</t>
  </si>
  <si>
    <t>Total Points for Criterion 6</t>
  </si>
  <si>
    <t>2.3 Supplier has not lost the status of UNFPA/WHO prequalified in the last 6 years</t>
  </si>
  <si>
    <t>GRAND TOTAL ALL Criterion</t>
  </si>
  <si>
    <t>Lao People's Democratic Rep</t>
  </si>
  <si>
    <t>Chad</t>
  </si>
  <si>
    <t>Occupied Palestinian Territories</t>
  </si>
  <si>
    <t>Lebanon</t>
  </si>
  <si>
    <t xml:space="preserve">Comoros </t>
  </si>
  <si>
    <t>Pakistan</t>
  </si>
  <si>
    <t>Total points for Criterion 2</t>
  </si>
  <si>
    <t>Libya</t>
  </si>
  <si>
    <t>Congo DRC</t>
  </si>
  <si>
    <t>Papua New Guinea</t>
  </si>
  <si>
    <t>3. Capacity to source multiple items within a single order (male condoms and lubricants and/or male condoms and female condoms)</t>
  </si>
  <si>
    <t>Palestine</t>
  </si>
  <si>
    <t>Congo Republic</t>
  </si>
  <si>
    <t>Philippines</t>
  </si>
  <si>
    <t>3. Capacity to source multiple items within a single order (male condoms, lubricants in sachets and/or tubes)</t>
  </si>
  <si>
    <t xml:space="preserve">3.1 Supplier can manufacture male latex condoms AND/OR  waterbased lubricants AND/OR  female condoms </t>
  </si>
  <si>
    <t>Viet Nam</t>
  </si>
  <si>
    <t xml:space="preserve">Cote D’Ivoire </t>
  </si>
  <si>
    <t>Rwanda</t>
  </si>
  <si>
    <t>3.2 Supplier can manufacture supply male latex condoms</t>
  </si>
  <si>
    <t>WALLETS OR TRIFOLD EXAMPLE PRESENTATIONS***</t>
  </si>
  <si>
    <t>Syria</t>
  </si>
  <si>
    <t xml:space="preserve">Democratic People’s Republic of Korea </t>
  </si>
  <si>
    <t>Sao Tome and Principe</t>
  </si>
  <si>
    <t>Total points for Criterion 3</t>
  </si>
  <si>
    <t xml:space="preserve">Select only one option (3.1 or 3.2) </t>
  </si>
  <si>
    <t>Kosovo</t>
  </si>
  <si>
    <t>Democratic Republic of the Congo</t>
  </si>
  <si>
    <t>Senegal</t>
  </si>
  <si>
    <t>3.1 Supplier can manufacture female condoms AND/OR male condoms AND/OR waterbased lubricants</t>
  </si>
  <si>
    <t>4. Supplier capabilities of WHO/UNFPA prequalified manufacturing sites operated by the supplier</t>
  </si>
  <si>
    <t>Wallet including one sachet of lubricant</t>
  </si>
  <si>
    <t>Select only ONE option from 4.1 to 4.4</t>
  </si>
  <si>
    <t>Djibouti</t>
  </si>
  <si>
    <t>4.1 Supplier can provide from 1 to 10 different condoms out of the 29 listed  in the Annex E Price Schedule Form LOT A. PriceFormCondom_UNFPA</t>
  </si>
  <si>
    <t>Azerbaijan</t>
  </si>
  <si>
    <t>Ecuador</t>
  </si>
  <si>
    <t>Solomon Islands</t>
  </si>
  <si>
    <t>4.2 Supplier can provide from 10 to 15 different condoms out of the 29 listed  in the  Annex E Price Schedule Form LOT APriceFormCondom_UNFPA</t>
  </si>
  <si>
    <t>Egypt</t>
  </si>
  <si>
    <t>Somalia</t>
  </si>
  <si>
    <t>4.3 Supplier can provide from 15 to 20  different condoms out of the 29 listed  in the Annex E Price Schedule Form LOT APriceFormCondom_UNFPA</t>
  </si>
  <si>
    <t>3.2. Supplier can only manufacture female condoms</t>
  </si>
  <si>
    <t>Uzbekistan</t>
  </si>
  <si>
    <t>South Sudan</t>
  </si>
  <si>
    <t xml:space="preserve">4.4 Supplier can provide 20 or more different condoms out of the 29 listed  in the Annex E Price Schedule Form LOT APriceFormCondom_UNFPA </t>
  </si>
  <si>
    <t>Argentina</t>
  </si>
  <si>
    <t>Sri Lanka</t>
  </si>
  <si>
    <t>Total points for Criterion 4</t>
  </si>
  <si>
    <t>Gambia</t>
  </si>
  <si>
    <t>Sudan</t>
  </si>
  <si>
    <t xml:space="preserve">5. Total Manufacture production capacity million pieces/year for UNFPA </t>
  </si>
  <si>
    <t xml:space="preserve">Trifold in a pack </t>
  </si>
  <si>
    <t>Select only ONE option from 5.1 to 5.3</t>
  </si>
  <si>
    <t>Dominican Republic</t>
  </si>
  <si>
    <t>Swaziland</t>
  </si>
  <si>
    <t xml:space="preserve">5.1 Supplier can manufacture up to 50 million pieces </t>
  </si>
  <si>
    <t>4.1. Supplier can provide female condoms plain only</t>
  </si>
  <si>
    <t>Guinea</t>
  </si>
  <si>
    <t>Tanzania/Zanzibar</t>
  </si>
  <si>
    <t>4.2 Supplier can provide female condoms with color OR flavour</t>
  </si>
  <si>
    <t>5.2 Supplier can manufacture from 50 million to 100 million</t>
  </si>
  <si>
    <t>El Salvador</t>
  </si>
  <si>
    <t>Guinea-Bissau</t>
  </si>
  <si>
    <t>Tajikistan</t>
  </si>
  <si>
    <t>5.3 Supplier can manufacture from 100 million and above</t>
  </si>
  <si>
    <t>4.3 Supplier can provide female condoms with color AND flavour</t>
  </si>
  <si>
    <t>Honduras</t>
  </si>
  <si>
    <t>Haiti</t>
  </si>
  <si>
    <t>Timor Leste</t>
  </si>
  <si>
    <t xml:space="preserve">Design does not belong to UNFPA. </t>
  </si>
  <si>
    <t>Total points for Criterion 5</t>
  </si>
  <si>
    <t>Uruguay</t>
  </si>
  <si>
    <t>Togo</t>
  </si>
  <si>
    <t>6. Good Manufacturing Practices certification</t>
  </si>
  <si>
    <t xml:space="preserve">5. Capacity to do special packaging presentations </t>
  </si>
  <si>
    <t>Select only ONE option  (6.1 or 6.2)</t>
  </si>
  <si>
    <t xml:space="preserve">Chile </t>
  </si>
  <si>
    <t>India</t>
  </si>
  <si>
    <t>Uganda</t>
  </si>
  <si>
    <t>6.1. Yes, certificate is provided with the technical bid</t>
  </si>
  <si>
    <t>Mexico</t>
  </si>
  <si>
    <t>6.2. No. I don't have the certificate either I can't provide it.</t>
  </si>
  <si>
    <t>5.1.Supplier can pack  its in standard packaging presentation only</t>
  </si>
  <si>
    <t>5.1 Supplier can pack in inner boxes of 100 pieces</t>
  </si>
  <si>
    <t>5.2 Supplier can pack  in inner boxes of 3 packs each containing 20 pieces</t>
  </si>
  <si>
    <t>Indonesia</t>
  </si>
  <si>
    <t>United Republic of Tanzania</t>
  </si>
  <si>
    <t>Total points for Criterion 6</t>
  </si>
  <si>
    <t>6. Training Materials and Outreach</t>
  </si>
  <si>
    <t>7. Green Procurement Initiatives to make the condoms and packaging a more sustainable item</t>
  </si>
  <si>
    <t>6.1 Supplier has training models and/or promotional or visual materials which can be facilitated to country offices and third parties as videos, anatomical models, leaflets, etc. - List of materials need to be submitted as part of the technical evaluation</t>
  </si>
  <si>
    <t xml:space="preserve">7.1 Supplier has implemented at least ONE green procurement iniciative. Documentation is provided as part of the technical bid. </t>
  </si>
  <si>
    <t xml:space="preserve">7.2 Supplier has implemented 2 OR MORE green procurement iniciatives. Documentation is provided as part of the technical bid. </t>
  </si>
  <si>
    <t>Kyrgyzstan</t>
  </si>
  <si>
    <t>Western Sahara</t>
  </si>
  <si>
    <t>Total points for Criterion 13</t>
  </si>
  <si>
    <t>Lao People’ s Democratic Republic</t>
  </si>
  <si>
    <t>Yemen</t>
  </si>
  <si>
    <t>8. Capacity to hold UNFPA stock without additional cost*</t>
  </si>
  <si>
    <t>Select only ONE option  (8.1 or 8.2)</t>
  </si>
  <si>
    <t>Lesotho</t>
  </si>
  <si>
    <t xml:space="preserve">Zambia </t>
  </si>
  <si>
    <t>6.2 Supplier has a marketing/promotion strategy to promote the use of the female condom - Strategy needs to be submitted as part of the technical evaluation</t>
  </si>
  <si>
    <t xml:space="preserve">8.1 Supplier CAN hold orders in stock witout additional cost. Declaration to be provided as part of the technical bid.  </t>
  </si>
  <si>
    <t>8.2 Supplier CAN NOT hold orders in stock witout additional cost</t>
  </si>
  <si>
    <t>Liberia</t>
  </si>
  <si>
    <t>Zimbabwe</t>
  </si>
  <si>
    <t>Total points for Criterion 8</t>
  </si>
  <si>
    <t>South Africa</t>
  </si>
  <si>
    <t>7. Capacity to delivery under Incoterms D</t>
  </si>
  <si>
    <t>9. Barcoding in packaging (primary and/or secondary and/or tertiary level)</t>
  </si>
  <si>
    <t xml:space="preserve">Select only one option (7.1 or 7.2) </t>
  </si>
  <si>
    <t xml:space="preserve">7.1 Supplier has the technical capacity, experience and risk appetite  to delivery under D Incoterms. Declaration to be provided as part of the technical bid.  </t>
  </si>
  <si>
    <t xml:space="preserve">9.1 Supplier CAN do barcoding at minimum one level of packaging. Declaration to be provided as part of the technical bid.  </t>
  </si>
  <si>
    <t xml:space="preserve">7.2 Supplier has NOT the technical capacity EITHER experience AND risk appetite to delivery under D Incoterms </t>
  </si>
  <si>
    <t>Total points for Criterion 7</t>
  </si>
  <si>
    <t>8. Green Procurement Initiatives to make female condoms and packaging a more sustainable item</t>
  </si>
  <si>
    <t xml:space="preserve">8.1 Supplier has implemented ONE green procurement iniciative. Documentation is provided as part of the technical bid. </t>
  </si>
  <si>
    <t xml:space="preserve">9.2. Supplier CAN NOT do barcoding at ANY level of packaging. </t>
  </si>
  <si>
    <t xml:space="preserve">8.2 Supplier has implemented 2 OR MORE green procurement iniciatives. Documentation is provided as part of the technical bid. </t>
  </si>
  <si>
    <t>Total points for Criterion 9</t>
  </si>
  <si>
    <t xml:space="preserve">10. Capacity to do special packaging presentations </t>
  </si>
  <si>
    <t>10.1 Supplier can provide wallets AND/OR  trifolds</t>
  </si>
  <si>
    <t xml:space="preserve">10.2 Supplier can pack in non-standard inner boxes (100 or 144 pieces) </t>
  </si>
  <si>
    <t>10.3 Supplier can provide euro or american pallets</t>
  </si>
  <si>
    <t>Total points for Criterion 10</t>
  </si>
  <si>
    <t>11. Capacity to delivery under Incoterms D</t>
  </si>
  <si>
    <t>Select only ONE option (11.1 or 11.2)</t>
  </si>
  <si>
    <t xml:space="preserve">11.1 Supplier has the technical capacity, experience and risk appetite  to delivery under D Incoterms. Declaration to be provided as part of the technical bid.  </t>
  </si>
  <si>
    <t xml:space="preserve">11.2 Supplier has NOT the technical capacity EITHER experience AND risk appetite to delivery under D Incoterms </t>
  </si>
  <si>
    <t>Total points for Criterion 11</t>
  </si>
  <si>
    <t xml:space="preserve">* UNFPA’s general insurance will cover goods as soon as they transition to UNFPA’s inventory and ownership. UNFPA also has cargo insurance, which covers shipment to client. </t>
  </si>
  <si>
    <t>LOT 4 - WATER BASED PERSONAL LUBRICANTS IN NON-UNIT USE CONTAINERS</t>
  </si>
  <si>
    <t xml:space="preserve">Example of a TRIFOLD including 3 condoms in a box. </t>
  </si>
  <si>
    <t>Criterion</t>
  </si>
  <si>
    <t>UNFPA does not own the design</t>
  </si>
  <si>
    <t xml:space="preserve">Example of a condom WALLET including one condom only and/or one condom and one sachet </t>
  </si>
  <si>
    <t>1.0 Supplier manufactures only non unit use containers lubricants</t>
  </si>
  <si>
    <t>1.1 Supplier can manufacture lubricants in non unit use containers AND lubricants in sachets</t>
  </si>
  <si>
    <t xml:space="preserve">1.2 Supplier can provide lubricants in non unit use containers AND male AND/OR female condoms </t>
  </si>
  <si>
    <t>2. Capacity to offer more than one presentation (i.e different option size of lubricant in non unit use containers)</t>
  </si>
  <si>
    <t>2.1 Supplier offers 1 type of lubricant  non unit use container in its offer</t>
  </si>
  <si>
    <t>2.2 Supplier offers 2 or more types of lubricant in non unit use container in its offer</t>
  </si>
  <si>
    <t>3. Capacity to delivery under Incoterms D</t>
  </si>
  <si>
    <t xml:space="preserve">3.1 Supplier has the technical capacity, experience and risk appetite  to delivery under D Incoterms. Declaration to be provided as part of the technical bid.  </t>
  </si>
  <si>
    <t xml:space="preserve">3.2 Supplier has NOT the technical capacity EITHER experience AND risk appetite to delivery under D Incoterms </t>
  </si>
  <si>
    <t>4. Green Procurement Initiatives to make the lubricants and packaging a more sustainable item</t>
  </si>
  <si>
    <t xml:space="preserve">4.1 Supplier has implemented ONE green procurement iniciative. Documentation is provided as part of the technical bid. </t>
  </si>
  <si>
    <t xml:space="preserve">4.2 Supplier has implemented 2 OR MORE green procurement iniciatives. Documentation is provided as part of the technical bid.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</si>
</sst>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rgb="FF000000"/>
      <name val="Calibri"/>
    </font>
    <font>
      <b/>
      <sz val="11"/>
      <color rgb="FF000000"/>
      <name val="Calibri"/>
    </font>
    <font>
      <b/>
      <sz val="12"/>
      <color rgb="FFFFFFFF"/>
      <name val="Calibri"/>
    </font>
    <font>
      <b/>
      <sz val="12"/>
      <color rgb="FF000000"/>
      <name val="Calibri"/>
    </font>
    <font>
      <sz val="11"/>
      <name val="Calibri"/>
    </font>
    <font>
      <b/>
      <sz val="10"/>
      <color rgb="FF000000"/>
      <name val="Calibri"/>
    </font>
    <font>
      <sz val="11"/>
      <color rgb="FF000000"/>
      <name val="Calibri"/>
    </font>
    <font>
      <sz val="10"/>
      <color rgb="FF000000"/>
      <name val="Antique olive"/>
    </font>
    <font>
      <sz val="10"/>
      <color rgb="FF000000"/>
      <name val="Arial"/>
    </font>
    <font>
      <b/>
      <i/>
      <sz val="10"/>
      <color rgb="FFFF0000"/>
      <name val="Antique olive"/>
    </font>
    <font>
      <b/>
      <sz val="11"/>
      <color rgb="FFFF0000"/>
      <name val="Calibri"/>
    </font>
    <font>
      <b/>
      <i/>
      <sz val="10"/>
      <color rgb="FFFF0000"/>
      <name val="Arial"/>
    </font>
    <font>
      <b/>
      <sz val="11"/>
      <name val="Calibri"/>
    </font>
    <font>
      <b/>
      <sz val="11"/>
      <color rgb="FF000000"/>
      <name val="Antique olive"/>
    </font>
    <font>
      <b/>
      <sz val="11"/>
      <color rgb="FF000000"/>
      <name val="Calibri"/>
    </font>
    <font>
      <sz val="10"/>
      <color rgb="FFFFFFFF"/>
      <name val="Arial"/>
    </font>
    <font>
      <sz val="10"/>
      <name val="Arial"/>
    </font>
    <font>
      <b/>
      <sz val="11"/>
      <color rgb="FF000000"/>
      <name val="Arial"/>
    </font>
    <font>
      <b/>
      <sz val="12"/>
      <name val="Calibri"/>
    </font>
    <font>
      <u/>
      <sz val="11"/>
      <color rgb="FF0000FF"/>
      <name val="Calibri"/>
    </font>
    <font>
      <sz val="12"/>
      <color rgb="FF555555"/>
      <name val="Pt_sansregular"/>
    </font>
    <font>
      <b/>
      <i/>
      <sz val="11"/>
      <color rgb="FFFF0000"/>
      <name val="Arial"/>
    </font>
  </fonts>
  <fills count="11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F9900"/>
        <bgColor rgb="FFFF9900"/>
      </patternFill>
    </fill>
    <fill>
      <patternFill patternType="solid">
        <fgColor rgb="FF003366"/>
        <bgColor rgb="FF003366"/>
      </patternFill>
    </fill>
    <fill>
      <patternFill patternType="solid">
        <fgColor rgb="FFF9CB9C"/>
        <bgColor rgb="FFF9CB9C"/>
      </patternFill>
    </fill>
    <fill>
      <patternFill patternType="solid">
        <fgColor rgb="FFF6B26B"/>
        <bgColor rgb="FFF6B26B"/>
      </patternFill>
    </fill>
    <fill>
      <patternFill patternType="solid">
        <fgColor rgb="FFE69138"/>
        <bgColor rgb="FFE69138"/>
      </patternFill>
    </fill>
    <fill>
      <patternFill patternType="solid">
        <fgColor rgb="FF38761D"/>
        <bgColor rgb="FF38761D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5" fillId="8" borderId="4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12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8" fillId="0" borderId="5" xfId="0" applyFont="1" applyBorder="1" applyAlignment="1">
      <alignment wrapText="1"/>
    </xf>
    <xf numFmtId="0" fontId="6" fillId="9" borderId="1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4" fillId="9" borderId="0" xfId="0" applyFont="1" applyFill="1"/>
    <xf numFmtId="0" fontId="8" fillId="10" borderId="1" xfId="0" applyFont="1" applyFill="1" applyBorder="1" applyAlignment="1">
      <alignment horizontal="left" wrapText="1"/>
    </xf>
    <xf numFmtId="0" fontId="16" fillId="0" borderId="0" xfId="0" applyFont="1" applyAlignment="1"/>
    <xf numFmtId="0" fontId="12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wrapText="1"/>
    </xf>
    <xf numFmtId="0" fontId="14" fillId="5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0" xfId="0" applyFont="1" applyAlignment="1"/>
    <xf numFmtId="0" fontId="20" fillId="10" borderId="0" xfId="0" applyFont="1" applyFill="1" applyAlignment="1">
      <alignment wrapText="1"/>
    </xf>
    <xf numFmtId="0" fontId="21" fillId="0" borderId="4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2" fillId="2" borderId="2" xfId="0" applyFont="1" applyFill="1" applyBorder="1" applyAlignment="1">
      <alignment vertical="center"/>
    </xf>
  </cellXfs>
  <cellStyles count="1">
    <cellStyle name="Normal" xfId="0" builtinId="0"/>
  </cellStyles>
  <dxfs count="1">
    <dxf>
      <font>
        <color rgb="FFF9CB9C"/>
      </font>
      <fill>
        <patternFill patternType="solid">
          <fgColor rgb="FFF9CB9C"/>
          <bgColor rgb="FFF9C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61</xdr:row>
      <xdr:rowOff>104775</xdr:rowOff>
    </xdr:from>
    <xdr:ext cx="3390900" cy="2371725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32</xdr:row>
      <xdr:rowOff>66675</xdr:rowOff>
    </xdr:from>
    <xdr:ext cx="3371850" cy="3305175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59"/>
  <sheetViews>
    <sheetView tabSelected="1" workbookViewId="0"/>
  </sheetViews>
  <sheetFormatPr defaultColWidth="14.42578125" defaultRowHeight="15" customHeight="1"/>
  <cols>
    <col min="1" max="1" width="128.7109375" customWidth="1"/>
    <col min="2" max="2" width="19.140625" customWidth="1"/>
    <col min="3" max="3" width="37.42578125" customWidth="1"/>
    <col min="4" max="4" width="34.5703125" customWidth="1"/>
    <col min="5" max="5" width="33.42578125" customWidth="1"/>
    <col min="6" max="6" width="27.28515625" customWidth="1"/>
    <col min="7" max="21" width="8.7109375" customWidth="1"/>
  </cols>
  <sheetData>
    <row r="1" spans="1:6" ht="27.75" customHeight="1">
      <c r="A1" s="1" t="s">
        <v>3</v>
      </c>
    </row>
    <row r="2" spans="1:6" ht="48.75" customHeight="1">
      <c r="A2" s="2" t="s">
        <v>1</v>
      </c>
      <c r="B2" s="8" t="s">
        <v>4</v>
      </c>
      <c r="C2" s="4" t="s">
        <v>5</v>
      </c>
      <c r="D2" s="6" t="s">
        <v>6</v>
      </c>
      <c r="E2" s="62" t="s">
        <v>8</v>
      </c>
      <c r="F2" s="63"/>
    </row>
    <row r="3" spans="1:6" ht="38.25">
      <c r="A3" s="64" t="s">
        <v>10</v>
      </c>
      <c r="B3" s="63"/>
      <c r="C3" s="9" t="s">
        <v>13</v>
      </c>
      <c r="D3" s="10" t="s">
        <v>14</v>
      </c>
      <c r="E3" s="12" t="s">
        <v>16</v>
      </c>
      <c r="F3" s="13" t="s">
        <v>17</v>
      </c>
    </row>
    <row r="4" spans="1:6">
      <c r="A4" s="14" t="s">
        <v>18</v>
      </c>
      <c r="B4" s="16">
        <v>20</v>
      </c>
      <c r="C4" s="17"/>
      <c r="D4" s="10" t="s">
        <v>19</v>
      </c>
      <c r="E4" s="13" t="s">
        <v>20</v>
      </c>
      <c r="F4" s="13" t="s">
        <v>21</v>
      </c>
    </row>
    <row r="5" spans="1:6">
      <c r="A5" s="23" t="s">
        <v>25</v>
      </c>
      <c r="B5" s="16">
        <v>35</v>
      </c>
      <c r="C5" s="17"/>
      <c r="D5" s="10" t="s">
        <v>26</v>
      </c>
      <c r="E5" s="20" t="s">
        <v>27</v>
      </c>
      <c r="F5" s="12" t="s">
        <v>28</v>
      </c>
    </row>
    <row r="6" spans="1:6">
      <c r="A6" s="23" t="s">
        <v>32</v>
      </c>
      <c r="B6" s="16">
        <v>50</v>
      </c>
      <c r="C6" s="17"/>
      <c r="D6" s="10" t="s">
        <v>33</v>
      </c>
      <c r="E6" s="13" t="s">
        <v>34</v>
      </c>
      <c r="F6" s="13" t="s">
        <v>35</v>
      </c>
    </row>
    <row r="7" spans="1:6" ht="15" customHeight="1">
      <c r="A7" s="15" t="s">
        <v>29</v>
      </c>
      <c r="B7" s="16">
        <v>10</v>
      </c>
      <c r="C7" s="26"/>
      <c r="D7" s="10" t="s">
        <v>37</v>
      </c>
      <c r="E7" s="13" t="s">
        <v>38</v>
      </c>
      <c r="F7" s="13" t="s">
        <v>39</v>
      </c>
    </row>
    <row r="8" spans="1:6" ht="15" customHeight="1">
      <c r="A8" s="15" t="s">
        <v>44</v>
      </c>
      <c r="B8" s="16">
        <v>5</v>
      </c>
      <c r="C8" s="26"/>
      <c r="D8" s="10" t="s">
        <v>45</v>
      </c>
      <c r="E8" s="30" t="s">
        <v>46</v>
      </c>
      <c r="F8" s="13" t="s">
        <v>49</v>
      </c>
    </row>
    <row r="9" spans="1:6" ht="15" customHeight="1">
      <c r="A9" s="28" t="s">
        <v>40</v>
      </c>
      <c r="B9" s="16">
        <v>25</v>
      </c>
      <c r="C9" s="26"/>
      <c r="D9" s="10" t="s">
        <v>52</v>
      </c>
      <c r="E9" s="13" t="s">
        <v>53</v>
      </c>
      <c r="F9" s="13" t="s">
        <v>54</v>
      </c>
    </row>
    <row r="10" spans="1:6" ht="21.75" customHeight="1">
      <c r="A10" s="19" t="s">
        <v>50</v>
      </c>
      <c r="B10" s="35">
        <v>90</v>
      </c>
      <c r="C10" s="35">
        <v>90</v>
      </c>
      <c r="D10" s="34" t="s">
        <v>59</v>
      </c>
      <c r="E10" s="13" t="s">
        <v>66</v>
      </c>
      <c r="F10" s="13" t="s">
        <v>68</v>
      </c>
    </row>
    <row r="11" spans="1:6" ht="39" customHeight="1">
      <c r="A11" s="64" t="s">
        <v>55</v>
      </c>
      <c r="B11" s="63"/>
      <c r="C11" s="25" t="s">
        <v>58</v>
      </c>
      <c r="D11" s="10" t="s">
        <v>72</v>
      </c>
      <c r="E11" s="13" t="s">
        <v>73</v>
      </c>
      <c r="F11" s="13" t="s">
        <v>74</v>
      </c>
    </row>
    <row r="12" spans="1:6" ht="15" customHeight="1">
      <c r="A12" s="15" t="s">
        <v>70</v>
      </c>
      <c r="B12" s="16">
        <v>60</v>
      </c>
      <c r="C12" s="17"/>
      <c r="D12" s="10" t="s">
        <v>79</v>
      </c>
      <c r="E12" s="13" t="s">
        <v>80</v>
      </c>
      <c r="F12" s="12" t="s">
        <v>82</v>
      </c>
    </row>
    <row r="13" spans="1:6" ht="15" customHeight="1">
      <c r="A13" s="28" t="s">
        <v>78</v>
      </c>
      <c r="B13" s="16">
        <v>75</v>
      </c>
      <c r="C13" s="17"/>
      <c r="D13" s="10" t="s">
        <v>86</v>
      </c>
      <c r="E13" s="13" t="s">
        <v>87</v>
      </c>
      <c r="F13" s="37" t="s">
        <v>88</v>
      </c>
    </row>
    <row r="14" spans="1:6" ht="15" customHeight="1">
      <c r="A14" s="28" t="s">
        <v>84</v>
      </c>
      <c r="B14" s="16">
        <v>90</v>
      </c>
      <c r="C14" s="17"/>
      <c r="D14" s="10" t="s">
        <v>89</v>
      </c>
      <c r="E14" s="13" t="s">
        <v>90</v>
      </c>
      <c r="F14" s="13" t="s">
        <v>91</v>
      </c>
    </row>
    <row r="15" spans="1:6" ht="26.25" customHeight="1">
      <c r="A15" s="19" t="s">
        <v>92</v>
      </c>
      <c r="B15" s="35">
        <v>90</v>
      </c>
      <c r="C15" s="35">
        <v>90</v>
      </c>
      <c r="D15" s="10" t="s">
        <v>93</v>
      </c>
      <c r="E15" s="30" t="s">
        <v>94</v>
      </c>
      <c r="F15" s="13" t="s">
        <v>95</v>
      </c>
    </row>
    <row r="16" spans="1:6" ht="29.25" customHeight="1">
      <c r="A16" s="64" t="s">
        <v>96</v>
      </c>
      <c r="B16" s="63"/>
      <c r="C16" s="25"/>
      <c r="D16" s="10" t="s">
        <v>97</v>
      </c>
      <c r="E16" s="30" t="s">
        <v>98</v>
      </c>
      <c r="F16" s="13" t="s">
        <v>99</v>
      </c>
    </row>
    <row r="17" spans="1:6" ht="15" customHeight="1">
      <c r="A17" s="15" t="s">
        <v>101</v>
      </c>
      <c r="B17" s="16">
        <v>30</v>
      </c>
      <c r="C17" s="17"/>
      <c r="D17" s="10" t="s">
        <v>102</v>
      </c>
      <c r="E17" s="13" t="s">
        <v>103</v>
      </c>
      <c r="F17" s="13" t="s">
        <v>104</v>
      </c>
    </row>
    <row r="18" spans="1:6" ht="15" customHeight="1">
      <c r="A18" s="15" t="s">
        <v>105</v>
      </c>
      <c r="B18" s="16">
        <v>10</v>
      </c>
      <c r="C18" s="17"/>
      <c r="D18" s="10" t="s">
        <v>107</v>
      </c>
      <c r="E18" s="13" t="s">
        <v>108</v>
      </c>
      <c r="F18" s="13" t="s">
        <v>109</v>
      </c>
    </row>
    <row r="19" spans="1:6" ht="27" customHeight="1">
      <c r="A19" s="19" t="s">
        <v>110</v>
      </c>
      <c r="B19" s="35">
        <v>40</v>
      </c>
      <c r="C19" s="35">
        <v>40</v>
      </c>
      <c r="D19" s="10" t="s">
        <v>112</v>
      </c>
      <c r="E19" s="13" t="s">
        <v>113</v>
      </c>
      <c r="F19" s="13" t="s">
        <v>114</v>
      </c>
    </row>
    <row r="20" spans="1:6" ht="23.25" customHeight="1">
      <c r="A20" s="64" t="s">
        <v>116</v>
      </c>
      <c r="B20" s="63"/>
      <c r="C20" s="25" t="s">
        <v>118</v>
      </c>
      <c r="D20" s="10" t="s">
        <v>66</v>
      </c>
      <c r="E20" s="13" t="s">
        <v>119</v>
      </c>
      <c r="F20" s="13" t="s">
        <v>33</v>
      </c>
    </row>
    <row r="21" spans="1:6" ht="15" customHeight="1">
      <c r="A21" s="15" t="s">
        <v>120</v>
      </c>
      <c r="B21" s="16">
        <v>10</v>
      </c>
      <c r="C21" s="17"/>
      <c r="D21" s="10" t="s">
        <v>121</v>
      </c>
      <c r="E21" s="30" t="s">
        <v>122</v>
      </c>
      <c r="F21" s="13" t="s">
        <v>123</v>
      </c>
    </row>
    <row r="22" spans="1:6" ht="15" customHeight="1">
      <c r="A22" s="15" t="s">
        <v>124</v>
      </c>
      <c r="B22" s="16">
        <v>30</v>
      </c>
      <c r="C22" s="17"/>
      <c r="D22" s="10" t="s">
        <v>125</v>
      </c>
      <c r="E22" s="13" t="s">
        <v>125</v>
      </c>
      <c r="F22" s="13" t="s">
        <v>126</v>
      </c>
    </row>
    <row r="23" spans="1:6" ht="15" customHeight="1">
      <c r="A23" s="15" t="s">
        <v>127</v>
      </c>
      <c r="B23" s="16">
        <v>50</v>
      </c>
      <c r="C23" s="17"/>
      <c r="D23" s="10" t="s">
        <v>129</v>
      </c>
      <c r="E23" s="13" t="s">
        <v>19</v>
      </c>
      <c r="F23" s="13" t="s">
        <v>130</v>
      </c>
    </row>
    <row r="24" spans="1:6" ht="15" customHeight="1">
      <c r="A24" s="15" t="s">
        <v>131</v>
      </c>
      <c r="B24" s="16">
        <v>60</v>
      </c>
      <c r="C24" s="17"/>
      <c r="D24" s="10" t="s">
        <v>132</v>
      </c>
      <c r="E24" s="13" t="s">
        <v>37</v>
      </c>
      <c r="F24" s="13" t="s">
        <v>133</v>
      </c>
    </row>
    <row r="25" spans="1:6" ht="22.5" customHeight="1">
      <c r="A25" s="19" t="s">
        <v>134</v>
      </c>
      <c r="B25" s="35">
        <v>60</v>
      </c>
      <c r="C25" s="35">
        <v>60</v>
      </c>
      <c r="D25" s="10" t="s">
        <v>38</v>
      </c>
      <c r="E25" s="13" t="s">
        <v>135</v>
      </c>
      <c r="F25" s="13" t="s">
        <v>136</v>
      </c>
    </row>
    <row r="26" spans="1:6" ht="22.5" customHeight="1">
      <c r="A26" s="64" t="s">
        <v>137</v>
      </c>
      <c r="B26" s="63"/>
      <c r="C26" s="25" t="s">
        <v>139</v>
      </c>
      <c r="D26" s="10" t="s">
        <v>140</v>
      </c>
      <c r="E26" s="13" t="s">
        <v>26</v>
      </c>
      <c r="F26" s="30" t="s">
        <v>141</v>
      </c>
    </row>
    <row r="27" spans="1:6" ht="15" customHeight="1">
      <c r="A27" s="15" t="s">
        <v>142</v>
      </c>
      <c r="B27" s="16">
        <v>50</v>
      </c>
      <c r="C27" s="17"/>
      <c r="D27" s="10" t="s">
        <v>122</v>
      </c>
      <c r="E27" s="13" t="s">
        <v>144</v>
      </c>
      <c r="F27" s="30" t="s">
        <v>145</v>
      </c>
    </row>
    <row r="28" spans="1:6" ht="15" customHeight="1">
      <c r="A28" s="28" t="s">
        <v>147</v>
      </c>
      <c r="B28" s="16">
        <v>70</v>
      </c>
      <c r="C28" s="17"/>
      <c r="D28" s="10" t="s">
        <v>148</v>
      </c>
      <c r="E28" s="13" t="s">
        <v>149</v>
      </c>
      <c r="F28" s="13" t="s">
        <v>150</v>
      </c>
    </row>
    <row r="29" spans="1:6" ht="15" customHeight="1">
      <c r="A29" s="28" t="s">
        <v>151</v>
      </c>
      <c r="B29" s="16">
        <v>90</v>
      </c>
      <c r="C29" s="17"/>
      <c r="D29" s="10" t="s">
        <v>153</v>
      </c>
      <c r="E29" s="13" t="s">
        <v>154</v>
      </c>
      <c r="F29" s="13" t="s">
        <v>155</v>
      </c>
    </row>
    <row r="30" spans="1:6" ht="23.25" customHeight="1">
      <c r="A30" s="19" t="s">
        <v>157</v>
      </c>
      <c r="B30" s="35">
        <v>90</v>
      </c>
      <c r="C30" s="35">
        <v>90</v>
      </c>
      <c r="D30" s="10" t="s">
        <v>158</v>
      </c>
      <c r="E30" s="13" t="s">
        <v>153</v>
      </c>
      <c r="F30" s="13" t="s">
        <v>159</v>
      </c>
    </row>
    <row r="31" spans="1:6" ht="21" customHeight="1">
      <c r="A31" s="64" t="s">
        <v>160</v>
      </c>
      <c r="B31" s="63"/>
      <c r="C31" s="25" t="s">
        <v>162</v>
      </c>
      <c r="D31" s="10" t="s">
        <v>163</v>
      </c>
      <c r="E31" s="13" t="s">
        <v>164</v>
      </c>
      <c r="F31" s="13" t="s">
        <v>165</v>
      </c>
    </row>
    <row r="32" spans="1:6" ht="15" customHeight="1">
      <c r="A32" s="15" t="s">
        <v>166</v>
      </c>
      <c r="B32" s="16">
        <v>20</v>
      </c>
      <c r="C32" s="17"/>
      <c r="D32" s="10" t="s">
        <v>167</v>
      </c>
      <c r="E32" s="13"/>
      <c r="F32" s="13"/>
    </row>
    <row r="33" spans="1:6" ht="15" customHeight="1">
      <c r="A33" s="15" t="s">
        <v>168</v>
      </c>
      <c r="B33" s="16">
        <v>0</v>
      </c>
      <c r="C33" s="17"/>
      <c r="D33" s="46"/>
      <c r="E33" s="13" t="s">
        <v>172</v>
      </c>
      <c r="F33" s="13" t="s">
        <v>173</v>
      </c>
    </row>
    <row r="34" spans="1:6" ht="21.75" customHeight="1">
      <c r="A34" s="19" t="s">
        <v>174</v>
      </c>
      <c r="B34" s="35">
        <v>20</v>
      </c>
      <c r="C34" s="35">
        <v>20</v>
      </c>
      <c r="D34" s="48"/>
      <c r="E34" s="13" t="s">
        <v>79</v>
      </c>
      <c r="F34" s="13" t="s">
        <v>129</v>
      </c>
    </row>
    <row r="35" spans="1:6" ht="24" customHeight="1">
      <c r="A35" s="64" t="s">
        <v>176</v>
      </c>
      <c r="B35" s="63"/>
      <c r="C35" s="25" t="s">
        <v>11</v>
      </c>
      <c r="D35" s="48"/>
      <c r="E35" s="13" t="s">
        <v>52</v>
      </c>
      <c r="F35" s="13" t="s">
        <v>102</v>
      </c>
    </row>
    <row r="36" spans="1:6" ht="25.5" customHeight="1">
      <c r="A36" s="29" t="s">
        <v>178</v>
      </c>
      <c r="B36" s="16">
        <v>10</v>
      </c>
      <c r="C36" s="17"/>
      <c r="D36" s="48"/>
      <c r="E36" s="13"/>
      <c r="F36" s="13"/>
    </row>
    <row r="37" spans="1:6" ht="15" customHeight="1">
      <c r="A37" s="29" t="s">
        <v>179</v>
      </c>
      <c r="B37" s="16">
        <v>20</v>
      </c>
      <c r="C37" s="17"/>
      <c r="D37" s="48"/>
      <c r="E37" s="13" t="s">
        <v>180</v>
      </c>
      <c r="F37" s="13" t="s">
        <v>181</v>
      </c>
    </row>
    <row r="38" spans="1:6" ht="24.75" customHeight="1">
      <c r="A38" s="19" t="s">
        <v>182</v>
      </c>
      <c r="B38" s="35">
        <v>20</v>
      </c>
      <c r="C38" s="35">
        <v>20</v>
      </c>
      <c r="D38" s="48"/>
      <c r="E38" s="13" t="s">
        <v>183</v>
      </c>
      <c r="F38" s="13" t="s">
        <v>184</v>
      </c>
    </row>
    <row r="39" spans="1:6" ht="26.25" customHeight="1">
      <c r="A39" s="64" t="s">
        <v>185</v>
      </c>
      <c r="B39" s="63"/>
      <c r="C39" s="25" t="s">
        <v>186</v>
      </c>
      <c r="D39" s="48"/>
      <c r="E39" s="13" t="s">
        <v>187</v>
      </c>
      <c r="F39" s="13" t="s">
        <v>188</v>
      </c>
    </row>
    <row r="40" spans="1:6" ht="15" customHeight="1">
      <c r="A40" s="29" t="s">
        <v>190</v>
      </c>
      <c r="B40" s="16">
        <v>30</v>
      </c>
      <c r="C40" s="17"/>
      <c r="D40" s="48"/>
      <c r="E40" s="13"/>
      <c r="F40" s="13"/>
    </row>
    <row r="41" spans="1:6" ht="15" customHeight="1">
      <c r="A41" s="29" t="s">
        <v>191</v>
      </c>
      <c r="B41" s="16">
        <v>0</v>
      </c>
      <c r="C41" s="17"/>
      <c r="D41" s="48"/>
      <c r="E41" s="13" t="s">
        <v>192</v>
      </c>
      <c r="F41" s="13" t="s">
        <v>193</v>
      </c>
    </row>
    <row r="42" spans="1:6" ht="24.75" customHeight="1">
      <c r="A42" s="19" t="s">
        <v>194</v>
      </c>
      <c r="B42" s="35">
        <v>30</v>
      </c>
      <c r="C42" s="35">
        <v>30</v>
      </c>
      <c r="D42" s="48"/>
      <c r="E42" s="13" t="s">
        <v>59</v>
      </c>
      <c r="F42" s="13" t="s">
        <v>195</v>
      </c>
    </row>
    <row r="43" spans="1:6" ht="23.25" customHeight="1">
      <c r="A43" s="64" t="s">
        <v>197</v>
      </c>
      <c r="B43" s="63"/>
      <c r="C43" s="25" t="s">
        <v>186</v>
      </c>
    </row>
    <row r="44" spans="1:6" ht="15.75" customHeight="1">
      <c r="A44" s="29" t="s">
        <v>200</v>
      </c>
      <c r="B44" s="16">
        <v>20</v>
      </c>
      <c r="C44" s="51"/>
    </row>
    <row r="45" spans="1:6" ht="15.75" customHeight="1">
      <c r="A45" s="29" t="s">
        <v>205</v>
      </c>
      <c r="B45" s="16">
        <v>0</v>
      </c>
      <c r="C45" s="52"/>
    </row>
    <row r="46" spans="1:6" ht="24" customHeight="1">
      <c r="A46" s="19" t="s">
        <v>207</v>
      </c>
      <c r="B46" s="35">
        <v>20</v>
      </c>
      <c r="C46" s="35">
        <v>20</v>
      </c>
    </row>
    <row r="47" spans="1:6" ht="26.25" customHeight="1">
      <c r="A47" s="64" t="s">
        <v>208</v>
      </c>
      <c r="B47" s="63"/>
      <c r="C47" s="25" t="s">
        <v>11</v>
      </c>
    </row>
    <row r="48" spans="1:6" ht="15" customHeight="1">
      <c r="A48" s="29" t="s">
        <v>209</v>
      </c>
      <c r="B48" s="16">
        <v>10</v>
      </c>
      <c r="C48" s="51"/>
    </row>
    <row r="49" spans="1:3" ht="15" customHeight="1">
      <c r="A49" s="54" t="s">
        <v>210</v>
      </c>
      <c r="B49" s="10">
        <v>5</v>
      </c>
      <c r="C49" s="55"/>
    </row>
    <row r="50" spans="1:3" ht="15" customHeight="1">
      <c r="A50" s="54" t="s">
        <v>211</v>
      </c>
      <c r="B50" s="10">
        <v>5</v>
      </c>
      <c r="C50" s="55"/>
    </row>
    <row r="51" spans="1:3" ht="24.75" customHeight="1">
      <c r="A51" s="19" t="s">
        <v>212</v>
      </c>
      <c r="B51" s="35">
        <v>20</v>
      </c>
      <c r="C51" s="35">
        <v>20</v>
      </c>
    </row>
    <row r="52" spans="1:3" ht="21.75" customHeight="1">
      <c r="A52" s="64" t="s">
        <v>213</v>
      </c>
      <c r="B52" s="63"/>
      <c r="C52" s="25" t="s">
        <v>214</v>
      </c>
    </row>
    <row r="53" spans="1:3" ht="15" customHeight="1">
      <c r="A53" s="29" t="s">
        <v>215</v>
      </c>
      <c r="B53" s="16">
        <v>20</v>
      </c>
      <c r="C53" s="55"/>
    </row>
    <row r="54" spans="1:3" ht="15" customHeight="1">
      <c r="A54" s="29" t="s">
        <v>216</v>
      </c>
      <c r="B54" s="10">
        <v>0</v>
      </c>
      <c r="C54" s="52"/>
    </row>
    <row r="55" spans="1:3" ht="19.5" customHeight="1">
      <c r="A55" s="19" t="s">
        <v>217</v>
      </c>
      <c r="B55" s="35">
        <v>20</v>
      </c>
      <c r="C55" s="35">
        <v>20</v>
      </c>
    </row>
    <row r="56" spans="1:3" ht="25.5" customHeight="1">
      <c r="A56" s="64" t="s">
        <v>85</v>
      </c>
      <c r="B56" s="63"/>
      <c r="C56" s="57">
        <f>SUM(C55+C51+C46+C42+C38+C34+C30+C25+C19+C15+C10)</f>
        <v>500</v>
      </c>
    </row>
    <row r="57" spans="1:3" ht="15.75" customHeight="1"/>
    <row r="58" spans="1:3" ht="15.75" customHeight="1">
      <c r="A58" s="44" t="s">
        <v>218</v>
      </c>
    </row>
    <row r="59" spans="1:3" ht="15.75" customHeight="1">
      <c r="A59" s="58" t="str">
        <f>HYPERLINK("https://www.ghsupplychain.org/sites/default/files/2019-04/20190327%20GSTIG%20V2.1_FINAL.pdf","**Global Standards Technical Implementation Guideline for Global Health Commodities")</f>
        <v>**Global Standards Technical Implementation Guideline for Global Health Commodities</v>
      </c>
    </row>
    <row r="60" spans="1:3" ht="15.75" customHeight="1">
      <c r="A60" s="1"/>
    </row>
    <row r="61" spans="1:3" ht="15.75" customHeight="1">
      <c r="A61" s="40" t="s">
        <v>106</v>
      </c>
    </row>
    <row r="62" spans="1:3" ht="15.75" customHeight="1"/>
    <row r="63" spans="1:3" ht="15.75" customHeight="1"/>
    <row r="64" spans="1:3" ht="15.75" customHeight="1">
      <c r="A64" s="43"/>
    </row>
    <row r="65" spans="1:3" ht="15.75" customHeight="1"/>
    <row r="66" spans="1:3" ht="15.75" customHeight="1">
      <c r="B66" s="59"/>
      <c r="C66" s="59"/>
    </row>
    <row r="67" spans="1:3" ht="15.75" customHeight="1"/>
    <row r="68" spans="1:3" ht="15.75" customHeight="1">
      <c r="B68" s="59"/>
      <c r="C68" s="59"/>
    </row>
    <row r="69" spans="1:3" ht="15.75" customHeight="1">
      <c r="A69" s="43"/>
    </row>
    <row r="70" spans="1:3" ht="15.75" customHeight="1">
      <c r="A70" s="43"/>
    </row>
    <row r="71" spans="1:3" ht="15.75" customHeight="1"/>
    <row r="72" spans="1:3" ht="15.75" customHeight="1"/>
    <row r="73" spans="1:3" ht="15.75" customHeight="1">
      <c r="B73" s="59"/>
      <c r="C73" s="59"/>
    </row>
    <row r="74" spans="1:3" ht="15.75" customHeight="1"/>
    <row r="75" spans="1:3" ht="15.75" customHeight="1">
      <c r="A75" s="42" t="s">
        <v>220</v>
      </c>
      <c r="B75" s="59"/>
      <c r="C75" s="59"/>
    </row>
    <row r="76" spans="1:3" ht="15.75" customHeight="1">
      <c r="A76" s="44" t="s">
        <v>222</v>
      </c>
    </row>
    <row r="77" spans="1:3" ht="15.75" customHeight="1"/>
    <row r="78" spans="1:3" ht="15.75" customHeight="1"/>
    <row r="79" spans="1:3" ht="15.75" customHeight="1"/>
    <row r="80" spans="1:3" ht="15.75" customHeight="1"/>
    <row r="81" spans="1:1" ht="15.75" customHeight="1"/>
    <row r="82" spans="1:1" ht="15.75" customHeight="1"/>
    <row r="83" spans="1:1" ht="15.75" customHeight="1"/>
    <row r="84" spans="1:1" ht="15.75" customHeight="1"/>
    <row r="85" spans="1:1" ht="15.75" customHeight="1"/>
    <row r="86" spans="1:1" ht="15.75" customHeight="1"/>
    <row r="87" spans="1:1" ht="15.75" customHeight="1"/>
    <row r="88" spans="1:1" ht="15.75" customHeight="1"/>
    <row r="89" spans="1:1" ht="15.75" customHeight="1"/>
    <row r="90" spans="1:1" ht="15.75" customHeight="1"/>
    <row r="91" spans="1:1" ht="15.75" customHeight="1"/>
    <row r="92" spans="1:1" ht="15.75" customHeight="1"/>
    <row r="93" spans="1:1" ht="15.75" customHeight="1">
      <c r="A93" s="42" t="s">
        <v>223</v>
      </c>
    </row>
    <row r="94" spans="1:1" ht="15.75" customHeight="1"/>
    <row r="95" spans="1:1" ht="15.75" customHeight="1"/>
    <row r="96" spans="1:1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</sheetData>
  <mergeCells count="13">
    <mergeCell ref="A47:B47"/>
    <mergeCell ref="A52:B52"/>
    <mergeCell ref="A56:B56"/>
    <mergeCell ref="A16:B16"/>
    <mergeCell ref="A20:B20"/>
    <mergeCell ref="A39:B39"/>
    <mergeCell ref="A31:B31"/>
    <mergeCell ref="A35:B35"/>
    <mergeCell ref="E2:F2"/>
    <mergeCell ref="A3:B3"/>
    <mergeCell ref="A11:B11"/>
    <mergeCell ref="A26:B26"/>
    <mergeCell ref="A43:B43"/>
  </mergeCells>
  <conditionalFormatting sqref="C4:C5">
    <cfRule type="expression" dxfId="0" priority="1">
      <formula>SUM(C5:C$6) &gt; 0</formula>
    </cfRule>
  </conditionalFormatting>
  <dataValidations count="3">
    <dataValidation type="decimal" allowBlank="1" showDropDown="1" showInputMessage="1" showErrorMessage="1" prompt="Enter a number between 1 and 25" sqref="C9">
      <formula1>1</formula1>
      <formula2>25</formula2>
    </dataValidation>
    <dataValidation type="decimal" allowBlank="1" showDropDown="1" showInputMessage="1" showErrorMessage="1" prompt="Enter a number between 1 and 10" sqref="C7">
      <formula1>1</formula1>
      <formula2>10</formula2>
    </dataValidation>
    <dataValidation type="decimal" allowBlank="1" showDropDown="1" showInputMessage="1" showErrorMessage="1" prompt="Enter a number between 1 and 5" sqref="C8">
      <formula1>1</formula1>
      <formula2>5</formula2>
    </dataValidation>
  </dataValidations>
  <pageMargins left="0.7" right="0.7" top="0.75" bottom="0.75" header="0" footer="0"/>
  <pageSetup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5"/>
  <sheetViews>
    <sheetView workbookViewId="0"/>
  </sheetViews>
  <sheetFormatPr defaultColWidth="14.42578125" defaultRowHeight="15" customHeight="1"/>
  <cols>
    <col min="1" max="1" width="115" customWidth="1"/>
    <col min="2" max="2" width="23.140625" customWidth="1"/>
    <col min="3" max="3" width="37.5703125" customWidth="1"/>
    <col min="4" max="13" width="8.7109375" customWidth="1"/>
  </cols>
  <sheetData>
    <row r="1" spans="1:3" ht="27" customHeight="1">
      <c r="A1" s="5" t="s">
        <v>2</v>
      </c>
    </row>
    <row r="2" spans="1:3" ht="47.25">
      <c r="A2" s="2" t="s">
        <v>7</v>
      </c>
      <c r="B2" s="7" t="s">
        <v>4</v>
      </c>
      <c r="C2" s="4" t="s">
        <v>5</v>
      </c>
    </row>
    <row r="3" spans="1:3" ht="27.75" customHeight="1">
      <c r="A3" s="64" t="s">
        <v>9</v>
      </c>
      <c r="B3" s="63"/>
      <c r="C3" s="9" t="s">
        <v>11</v>
      </c>
    </row>
    <row r="4" spans="1:3">
      <c r="A4" s="15" t="s">
        <v>12</v>
      </c>
      <c r="B4" s="16">
        <v>50</v>
      </c>
      <c r="C4" s="17"/>
    </row>
    <row r="5" spans="1:3">
      <c r="A5" s="15" t="s">
        <v>23</v>
      </c>
      <c r="B5" s="16">
        <v>50</v>
      </c>
      <c r="C5" s="17"/>
    </row>
    <row r="6" spans="1:3" ht="21" customHeight="1">
      <c r="A6" s="19" t="s">
        <v>24</v>
      </c>
      <c r="B6" s="21">
        <v>100</v>
      </c>
      <c r="C6" s="21">
        <v>100</v>
      </c>
    </row>
    <row r="7" spans="1:3" ht="27" customHeight="1">
      <c r="A7" s="64" t="s">
        <v>30</v>
      </c>
      <c r="B7" s="63"/>
      <c r="C7" s="25" t="s">
        <v>31</v>
      </c>
    </row>
    <row r="8" spans="1:3">
      <c r="A8" s="15" t="s">
        <v>41</v>
      </c>
      <c r="B8" s="16">
        <v>100</v>
      </c>
      <c r="C8" s="17"/>
    </row>
    <row r="9" spans="1:3">
      <c r="A9" s="15" t="s">
        <v>42</v>
      </c>
      <c r="B9" s="16">
        <v>150</v>
      </c>
      <c r="C9" s="17"/>
    </row>
    <row r="10" spans="1:3" ht="22.5" customHeight="1">
      <c r="A10" s="27" t="s">
        <v>43</v>
      </c>
      <c r="B10" s="21">
        <v>150</v>
      </c>
      <c r="C10" s="21">
        <v>150</v>
      </c>
    </row>
    <row r="11" spans="1:3" ht="25.5" customHeight="1">
      <c r="A11" s="64" t="s">
        <v>47</v>
      </c>
      <c r="B11" s="63"/>
      <c r="C11" s="25" t="s">
        <v>11</v>
      </c>
    </row>
    <row r="12" spans="1:3">
      <c r="A12" s="29" t="s">
        <v>48</v>
      </c>
      <c r="B12" s="31">
        <v>50</v>
      </c>
      <c r="C12" s="17"/>
    </row>
    <row r="13" spans="1:3">
      <c r="A13" s="33" t="s">
        <v>51</v>
      </c>
      <c r="B13" s="16">
        <v>50</v>
      </c>
      <c r="C13" s="17"/>
    </row>
    <row r="14" spans="1:3" ht="23.25" customHeight="1">
      <c r="A14" s="27" t="s">
        <v>56</v>
      </c>
      <c r="B14" s="21">
        <v>100</v>
      </c>
      <c r="C14" s="21">
        <v>100</v>
      </c>
    </row>
    <row r="15" spans="1:3" ht="25.5" customHeight="1">
      <c r="A15" s="64" t="s">
        <v>57</v>
      </c>
      <c r="B15" s="63"/>
      <c r="C15" s="25" t="s">
        <v>60</v>
      </c>
    </row>
    <row r="16" spans="1:3">
      <c r="A16" s="29" t="s">
        <v>61</v>
      </c>
      <c r="B16" s="16">
        <v>60</v>
      </c>
      <c r="C16" s="17"/>
    </row>
    <row r="17" spans="1:3">
      <c r="A17" s="29" t="s">
        <v>62</v>
      </c>
      <c r="B17" s="16">
        <v>0</v>
      </c>
      <c r="C17" s="17"/>
    </row>
    <row r="18" spans="1:3" ht="23.25" customHeight="1">
      <c r="A18" s="27" t="s">
        <v>63</v>
      </c>
      <c r="B18" s="21">
        <v>60</v>
      </c>
      <c r="C18" s="21">
        <v>60</v>
      </c>
    </row>
    <row r="19" spans="1:3" ht="22.5" customHeight="1">
      <c r="A19" s="64" t="s">
        <v>64</v>
      </c>
      <c r="B19" s="63"/>
      <c r="C19" s="25" t="s">
        <v>65</v>
      </c>
    </row>
    <row r="20" spans="1:3" ht="26.25">
      <c r="A20" s="29" t="s">
        <v>67</v>
      </c>
      <c r="B20" s="16">
        <v>60</v>
      </c>
      <c r="C20" s="17"/>
    </row>
    <row r="21" spans="1:3" ht="20.25" customHeight="1">
      <c r="A21" s="29" t="s">
        <v>69</v>
      </c>
      <c r="B21" s="16">
        <v>0</v>
      </c>
      <c r="C21" s="17"/>
    </row>
    <row r="22" spans="1:3" ht="24.75" customHeight="1">
      <c r="A22" s="27" t="s">
        <v>71</v>
      </c>
      <c r="B22" s="21">
        <v>60</v>
      </c>
      <c r="C22" s="21">
        <v>60</v>
      </c>
    </row>
    <row r="23" spans="1:3" ht="24" customHeight="1">
      <c r="A23" s="64" t="s">
        <v>75</v>
      </c>
      <c r="B23" s="63"/>
      <c r="C23" s="25" t="s">
        <v>76</v>
      </c>
    </row>
    <row r="24" spans="1:3">
      <c r="A24" s="29" t="s">
        <v>77</v>
      </c>
      <c r="B24" s="16">
        <v>20</v>
      </c>
      <c r="C24" s="17"/>
    </row>
    <row r="25" spans="1:3">
      <c r="A25" s="29" t="s">
        <v>81</v>
      </c>
      <c r="B25" s="16">
        <v>30</v>
      </c>
      <c r="C25" s="17"/>
    </row>
    <row r="26" spans="1:3" ht="21" customHeight="1">
      <c r="A26" s="27" t="s">
        <v>83</v>
      </c>
      <c r="B26" s="21">
        <v>30</v>
      </c>
      <c r="C26" s="21">
        <v>30</v>
      </c>
    </row>
    <row r="27" spans="1:3">
      <c r="A27" s="36" t="s">
        <v>85</v>
      </c>
      <c r="B27" s="39">
        <f t="shared" ref="B27:C27" si="0">SUM(B14,B10,B6,B18+B22+B26)</f>
        <v>500</v>
      </c>
      <c r="C27" s="39">
        <f t="shared" si="0"/>
        <v>500</v>
      </c>
    </row>
    <row r="28" spans="1:3" ht="15.75" customHeight="1"/>
    <row r="29" spans="1:3" ht="15.75" customHeight="1"/>
    <row r="30" spans="1:3" ht="15.75" customHeight="1">
      <c r="A30" s="40" t="s">
        <v>106</v>
      </c>
    </row>
    <row r="31" spans="1:3" ht="15.75" customHeight="1"/>
    <row r="32" spans="1:3" ht="15.75" customHeight="1">
      <c r="A32" s="42" t="s">
        <v>117</v>
      </c>
    </row>
    <row r="33" spans="1:1" ht="15.75" customHeight="1">
      <c r="A33" s="43"/>
    </row>
    <row r="34" spans="1:1" ht="15.75" customHeight="1"/>
    <row r="35" spans="1:1" ht="15.75" customHeight="1"/>
    <row r="36" spans="1:1" ht="15.75" customHeight="1"/>
    <row r="37" spans="1:1" ht="15.75" customHeight="1"/>
    <row r="38" spans="1:1" ht="15.75" customHeight="1">
      <c r="A38" s="43"/>
    </row>
    <row r="39" spans="1:1" ht="15.75" customHeight="1">
      <c r="A39" s="43"/>
    </row>
    <row r="40" spans="1:1" ht="15.75" customHeight="1"/>
    <row r="41" spans="1:1" ht="15.75" customHeight="1"/>
    <row r="42" spans="1:1" ht="15.75" customHeight="1">
      <c r="A42" s="44" t="s">
        <v>138</v>
      </c>
    </row>
    <row r="43" spans="1:1" ht="15.75" customHeight="1"/>
    <row r="44" spans="1:1" ht="15.75" customHeight="1"/>
    <row r="45" spans="1:1" ht="15.75" customHeight="1"/>
    <row r="46" spans="1:1" ht="15.75" customHeight="1"/>
    <row r="47" spans="1:1" ht="15.75" customHeight="1"/>
    <row r="48" spans="1:1" ht="15.75" customHeight="1"/>
    <row r="49" spans="1:1" ht="15.75" customHeight="1"/>
    <row r="50" spans="1:1" ht="15.75" customHeight="1">
      <c r="A50" s="42" t="s">
        <v>156</v>
      </c>
    </row>
    <row r="51" spans="1:1" ht="15.75" customHeight="1"/>
    <row r="52" spans="1:1" ht="15.75" customHeight="1"/>
    <row r="53" spans="1:1" ht="15.75" customHeight="1"/>
    <row r="54" spans="1:1" ht="15.75" customHeight="1"/>
    <row r="55" spans="1:1" ht="15.75" customHeight="1"/>
    <row r="56" spans="1:1" ht="15.75" customHeight="1"/>
    <row r="57" spans="1:1" ht="15.75" customHeight="1"/>
    <row r="58" spans="1:1" ht="15.75" customHeight="1"/>
    <row r="59" spans="1:1" ht="15.75" customHeight="1"/>
    <row r="60" spans="1:1" ht="15.75" customHeight="1"/>
    <row r="61" spans="1:1" ht="15.75" customHeight="1"/>
    <row r="62" spans="1:1" ht="15.75" customHeight="1"/>
    <row r="63" spans="1:1" ht="15.75" customHeight="1"/>
    <row r="64" spans="1:1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6">
    <mergeCell ref="A7:B7"/>
    <mergeCell ref="A11:B11"/>
    <mergeCell ref="A19:B19"/>
    <mergeCell ref="A23:B23"/>
    <mergeCell ref="A3:B3"/>
    <mergeCell ref="A15:B15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9"/>
  <sheetViews>
    <sheetView workbookViewId="0"/>
  </sheetViews>
  <sheetFormatPr defaultColWidth="14.42578125" defaultRowHeight="15" customHeight="1"/>
  <cols>
    <col min="1" max="1" width="140" customWidth="1"/>
    <col min="2" max="2" width="21.85546875" customWidth="1"/>
    <col min="3" max="3" width="34.5703125" customWidth="1"/>
    <col min="4" max="4" width="28.5703125" customWidth="1"/>
    <col min="5" max="5" width="33.42578125" customWidth="1"/>
    <col min="6" max="6" width="27.28515625" customWidth="1"/>
    <col min="7" max="27" width="8.7109375" customWidth="1"/>
  </cols>
  <sheetData>
    <row r="1" spans="1:6">
      <c r="A1" s="1" t="s">
        <v>0</v>
      </c>
    </row>
    <row r="2" spans="1:6" ht="47.25">
      <c r="A2" s="2" t="s">
        <v>1</v>
      </c>
      <c r="B2" s="3" t="s">
        <v>4</v>
      </c>
      <c r="C2" s="4" t="s">
        <v>5</v>
      </c>
      <c r="D2" s="6" t="s">
        <v>6</v>
      </c>
      <c r="E2" s="62" t="s">
        <v>8</v>
      </c>
      <c r="F2" s="63"/>
    </row>
    <row r="3" spans="1:6" ht="48" customHeight="1">
      <c r="A3" s="64" t="s">
        <v>10</v>
      </c>
      <c r="B3" s="63"/>
      <c r="C3" s="9" t="s">
        <v>15</v>
      </c>
      <c r="D3" s="11" t="s">
        <v>14</v>
      </c>
      <c r="E3" s="12" t="s">
        <v>16</v>
      </c>
      <c r="F3" s="12" t="s">
        <v>17</v>
      </c>
    </row>
    <row r="4" spans="1:6">
      <c r="A4" s="14" t="s">
        <v>18</v>
      </c>
      <c r="B4" s="16">
        <v>50</v>
      </c>
      <c r="C4" s="17"/>
      <c r="D4" s="10" t="s">
        <v>19</v>
      </c>
      <c r="E4" s="13" t="s">
        <v>20</v>
      </c>
      <c r="F4" s="13" t="s">
        <v>21</v>
      </c>
    </row>
    <row r="5" spans="1:6">
      <c r="A5" s="18" t="s">
        <v>22</v>
      </c>
      <c r="B5" s="16">
        <v>80</v>
      </c>
      <c r="C5" s="17"/>
      <c r="D5" s="10" t="s">
        <v>26</v>
      </c>
      <c r="E5" s="20" t="s">
        <v>27</v>
      </c>
      <c r="F5" s="12" t="s">
        <v>28</v>
      </c>
    </row>
    <row r="6" spans="1:6">
      <c r="A6" s="22" t="s">
        <v>29</v>
      </c>
      <c r="B6" s="16">
        <v>10</v>
      </c>
      <c r="C6" s="24"/>
      <c r="D6" s="10" t="s">
        <v>33</v>
      </c>
      <c r="E6" s="13" t="s">
        <v>34</v>
      </c>
      <c r="F6" s="13" t="s">
        <v>35</v>
      </c>
    </row>
    <row r="7" spans="1:6">
      <c r="A7" s="15" t="s">
        <v>36</v>
      </c>
      <c r="B7" s="16">
        <v>10</v>
      </c>
      <c r="C7" s="24"/>
      <c r="D7" s="10" t="s">
        <v>37</v>
      </c>
      <c r="E7" s="13" t="s">
        <v>38</v>
      </c>
      <c r="F7" s="13" t="s">
        <v>39</v>
      </c>
    </row>
    <row r="8" spans="1:6">
      <c r="A8" s="28" t="s">
        <v>40</v>
      </c>
      <c r="B8" s="16">
        <v>30</v>
      </c>
      <c r="C8" s="24"/>
      <c r="D8" s="10" t="s">
        <v>45</v>
      </c>
      <c r="E8" s="30" t="s">
        <v>46</v>
      </c>
      <c r="F8" s="13" t="s">
        <v>49</v>
      </c>
    </row>
    <row r="9" spans="1:6" ht="20.25" customHeight="1">
      <c r="A9" s="32" t="s">
        <v>50</v>
      </c>
      <c r="B9" s="21">
        <v>130</v>
      </c>
      <c r="C9" s="21">
        <v>130</v>
      </c>
      <c r="D9" s="10" t="s">
        <v>52</v>
      </c>
      <c r="E9" s="13" t="s">
        <v>53</v>
      </c>
      <c r="F9" s="13" t="s">
        <v>54</v>
      </c>
    </row>
    <row r="10" spans="1:6" ht="44.25" customHeight="1">
      <c r="A10" s="64" t="s">
        <v>55</v>
      </c>
      <c r="B10" s="63"/>
      <c r="C10" s="25" t="s">
        <v>58</v>
      </c>
      <c r="D10" s="34" t="s">
        <v>59</v>
      </c>
      <c r="E10" s="13" t="s">
        <v>66</v>
      </c>
      <c r="F10" s="13" t="s">
        <v>68</v>
      </c>
    </row>
    <row r="11" spans="1:6">
      <c r="A11" s="28" t="s">
        <v>70</v>
      </c>
      <c r="B11" s="16">
        <v>90</v>
      </c>
      <c r="C11" s="17"/>
      <c r="D11" s="10" t="s">
        <v>72</v>
      </c>
      <c r="E11" s="13" t="s">
        <v>73</v>
      </c>
      <c r="F11" s="13" t="s">
        <v>74</v>
      </c>
    </row>
    <row r="12" spans="1:6">
      <c r="A12" s="28" t="s">
        <v>78</v>
      </c>
      <c r="B12" s="16">
        <v>110</v>
      </c>
      <c r="C12" s="17"/>
      <c r="D12" s="10" t="s">
        <v>79</v>
      </c>
      <c r="E12" s="13" t="s">
        <v>80</v>
      </c>
      <c r="F12" s="12" t="s">
        <v>82</v>
      </c>
    </row>
    <row r="13" spans="1:6">
      <c r="A13" s="38" t="s">
        <v>84</v>
      </c>
      <c r="B13" s="16">
        <v>130</v>
      </c>
      <c r="C13" s="17"/>
      <c r="D13" s="10" t="s">
        <v>86</v>
      </c>
      <c r="E13" s="13" t="s">
        <v>87</v>
      </c>
      <c r="F13" s="37" t="s">
        <v>88</v>
      </c>
    </row>
    <row r="14" spans="1:6" ht="22.5" customHeight="1">
      <c r="A14" s="32" t="s">
        <v>92</v>
      </c>
      <c r="B14" s="21">
        <v>130</v>
      </c>
      <c r="C14" s="21">
        <v>130</v>
      </c>
      <c r="D14" s="10" t="s">
        <v>89</v>
      </c>
      <c r="E14" s="13" t="s">
        <v>90</v>
      </c>
      <c r="F14" s="13" t="s">
        <v>91</v>
      </c>
    </row>
    <row r="15" spans="1:6" ht="24" customHeight="1">
      <c r="A15" s="64" t="s">
        <v>100</v>
      </c>
      <c r="B15" s="63"/>
      <c r="C15" s="25" t="s">
        <v>111</v>
      </c>
      <c r="D15" s="10" t="s">
        <v>93</v>
      </c>
      <c r="E15" s="30" t="s">
        <v>94</v>
      </c>
      <c r="F15" s="13" t="s">
        <v>95</v>
      </c>
    </row>
    <row r="16" spans="1:6">
      <c r="A16" s="15" t="s">
        <v>115</v>
      </c>
      <c r="B16" s="16">
        <v>20</v>
      </c>
      <c r="C16" s="41"/>
      <c r="D16" s="10" t="s">
        <v>97</v>
      </c>
      <c r="E16" s="30" t="s">
        <v>98</v>
      </c>
      <c r="F16" s="13" t="s">
        <v>99</v>
      </c>
    </row>
    <row r="17" spans="1:6">
      <c r="A17" s="15" t="s">
        <v>128</v>
      </c>
      <c r="B17" s="16">
        <v>10</v>
      </c>
      <c r="C17" s="41"/>
      <c r="D17" s="10"/>
      <c r="E17" s="37"/>
      <c r="F17" s="13"/>
    </row>
    <row r="18" spans="1:6" ht="21.75" customHeight="1">
      <c r="A18" s="32" t="s">
        <v>110</v>
      </c>
      <c r="B18" s="21">
        <v>30</v>
      </c>
      <c r="C18" s="21">
        <v>30</v>
      </c>
      <c r="D18" s="10" t="s">
        <v>102</v>
      </c>
      <c r="E18" s="13" t="s">
        <v>103</v>
      </c>
      <c r="F18" s="13" t="s">
        <v>104</v>
      </c>
    </row>
    <row r="19" spans="1:6" ht="26.25" customHeight="1">
      <c r="A19" s="64" t="s">
        <v>116</v>
      </c>
      <c r="B19" s="63"/>
      <c r="C19" s="25" t="s">
        <v>11</v>
      </c>
      <c r="D19" s="10" t="s">
        <v>107</v>
      </c>
      <c r="E19" s="13" t="s">
        <v>108</v>
      </c>
      <c r="F19" s="13" t="s">
        <v>109</v>
      </c>
    </row>
    <row r="20" spans="1:6">
      <c r="A20" s="15" t="s">
        <v>143</v>
      </c>
      <c r="B20" s="16">
        <v>20</v>
      </c>
      <c r="C20" s="41"/>
      <c r="D20" s="10"/>
      <c r="E20" s="13"/>
      <c r="F20" s="13"/>
    </row>
    <row r="21" spans="1:6">
      <c r="A21" s="15" t="s">
        <v>146</v>
      </c>
      <c r="B21" s="16">
        <v>20</v>
      </c>
      <c r="C21" s="41"/>
      <c r="D21" s="10" t="s">
        <v>112</v>
      </c>
      <c r="E21" s="13" t="s">
        <v>113</v>
      </c>
      <c r="F21" s="13" t="s">
        <v>114</v>
      </c>
    </row>
    <row r="22" spans="1:6">
      <c r="A22" s="15" t="s">
        <v>152</v>
      </c>
      <c r="B22" s="16">
        <v>20</v>
      </c>
      <c r="C22" s="41"/>
      <c r="D22" s="10" t="s">
        <v>66</v>
      </c>
      <c r="E22" s="13" t="s">
        <v>119</v>
      </c>
      <c r="F22" s="13" t="s">
        <v>33</v>
      </c>
    </row>
    <row r="23" spans="1:6" ht="21" customHeight="1">
      <c r="A23" s="32" t="s">
        <v>134</v>
      </c>
      <c r="B23" s="21">
        <v>60</v>
      </c>
      <c r="C23" s="21">
        <v>60</v>
      </c>
      <c r="D23" s="10" t="s">
        <v>121</v>
      </c>
      <c r="E23" s="30" t="s">
        <v>122</v>
      </c>
      <c r="F23" s="13" t="s">
        <v>123</v>
      </c>
    </row>
    <row r="24" spans="1:6" ht="24.75" customHeight="1">
      <c r="A24" s="64" t="s">
        <v>161</v>
      </c>
      <c r="B24" s="63"/>
      <c r="C24" s="25" t="s">
        <v>11</v>
      </c>
      <c r="D24" s="10" t="s">
        <v>125</v>
      </c>
      <c r="E24" s="13" t="s">
        <v>125</v>
      </c>
      <c r="F24" s="13" t="s">
        <v>126</v>
      </c>
    </row>
    <row r="25" spans="1:6" ht="15" customHeight="1">
      <c r="A25" s="45" t="s">
        <v>169</v>
      </c>
      <c r="B25" s="16">
        <v>10</v>
      </c>
      <c r="C25" s="41"/>
      <c r="D25" s="10"/>
      <c r="E25" s="13"/>
      <c r="F25" s="13"/>
    </row>
    <row r="26" spans="1:6" ht="15" customHeight="1">
      <c r="A26" s="29" t="s">
        <v>170</v>
      </c>
      <c r="B26" s="16">
        <v>30</v>
      </c>
      <c r="C26" s="41"/>
      <c r="D26" s="10" t="s">
        <v>129</v>
      </c>
      <c r="E26" s="13" t="s">
        <v>19</v>
      </c>
      <c r="F26" s="13" t="s">
        <v>130</v>
      </c>
    </row>
    <row r="27" spans="1:6" ht="15" customHeight="1">
      <c r="A27" s="29" t="s">
        <v>171</v>
      </c>
      <c r="B27" s="16">
        <v>10</v>
      </c>
      <c r="C27" s="41"/>
      <c r="D27" s="10" t="s">
        <v>132</v>
      </c>
      <c r="E27" s="13" t="s">
        <v>37</v>
      </c>
      <c r="F27" s="13" t="s">
        <v>133</v>
      </c>
    </row>
    <row r="28" spans="1:6" ht="22.5" customHeight="1">
      <c r="A28" s="47" t="s">
        <v>157</v>
      </c>
      <c r="B28" s="21">
        <v>50</v>
      </c>
      <c r="C28" s="21">
        <v>50</v>
      </c>
      <c r="D28" s="10" t="s">
        <v>38</v>
      </c>
      <c r="E28" s="13" t="s">
        <v>135</v>
      </c>
      <c r="F28" s="13" t="s">
        <v>136</v>
      </c>
    </row>
    <row r="29" spans="1:6" ht="25.5" customHeight="1">
      <c r="A29" s="64" t="s">
        <v>175</v>
      </c>
      <c r="B29" s="63"/>
      <c r="C29" s="25" t="s">
        <v>11</v>
      </c>
      <c r="D29" s="10" t="s">
        <v>140</v>
      </c>
      <c r="E29" s="13" t="s">
        <v>26</v>
      </c>
      <c r="F29" s="30" t="s">
        <v>141</v>
      </c>
    </row>
    <row r="30" spans="1:6" ht="28.5" customHeight="1">
      <c r="A30" s="49" t="s">
        <v>177</v>
      </c>
      <c r="B30" s="16">
        <v>25</v>
      </c>
      <c r="C30" s="41"/>
      <c r="D30" s="10" t="s">
        <v>122</v>
      </c>
      <c r="E30" s="13" t="s">
        <v>144</v>
      </c>
      <c r="F30" s="30" t="s">
        <v>145</v>
      </c>
    </row>
    <row r="31" spans="1:6" ht="15.75" customHeight="1">
      <c r="A31" s="50" t="s">
        <v>189</v>
      </c>
      <c r="B31" s="16">
        <v>25</v>
      </c>
      <c r="C31" s="41"/>
      <c r="D31" s="10" t="s">
        <v>148</v>
      </c>
      <c r="E31" s="13" t="s">
        <v>149</v>
      </c>
      <c r="F31" s="13" t="s">
        <v>150</v>
      </c>
    </row>
    <row r="32" spans="1:6" ht="25.5" customHeight="1">
      <c r="A32" s="47" t="s">
        <v>174</v>
      </c>
      <c r="B32" s="21">
        <v>50</v>
      </c>
      <c r="C32" s="21">
        <v>50</v>
      </c>
      <c r="D32" s="10" t="s">
        <v>153</v>
      </c>
      <c r="E32" s="13" t="s">
        <v>154</v>
      </c>
      <c r="F32" s="13" t="s">
        <v>155</v>
      </c>
    </row>
    <row r="33" spans="1:6" ht="26.25" customHeight="1">
      <c r="A33" s="64" t="s">
        <v>196</v>
      </c>
      <c r="B33" s="63"/>
      <c r="C33" s="25" t="s">
        <v>198</v>
      </c>
      <c r="D33" s="10" t="s">
        <v>158</v>
      </c>
      <c r="E33" s="13" t="s">
        <v>153</v>
      </c>
      <c r="F33" s="13" t="s">
        <v>159</v>
      </c>
    </row>
    <row r="34" spans="1:6" ht="15.75" customHeight="1">
      <c r="A34" s="29" t="s">
        <v>199</v>
      </c>
      <c r="B34" s="16">
        <v>30</v>
      </c>
      <c r="C34" s="41"/>
      <c r="D34" s="10"/>
      <c r="E34" s="13"/>
      <c r="F34" s="13"/>
    </row>
    <row r="35" spans="1:6" ht="15.75" customHeight="1">
      <c r="A35" s="29" t="s">
        <v>201</v>
      </c>
      <c r="B35" s="16">
        <v>0</v>
      </c>
      <c r="C35" s="41"/>
      <c r="D35" s="10" t="s">
        <v>163</v>
      </c>
      <c r="E35" s="13" t="s">
        <v>164</v>
      </c>
      <c r="F35" s="13" t="s">
        <v>165</v>
      </c>
    </row>
    <row r="36" spans="1:6" ht="21" customHeight="1">
      <c r="A36" s="47" t="s">
        <v>202</v>
      </c>
      <c r="B36" s="21">
        <v>30</v>
      </c>
      <c r="C36" s="21">
        <v>30</v>
      </c>
      <c r="D36" s="10" t="s">
        <v>167</v>
      </c>
      <c r="E36" s="13" t="s">
        <v>172</v>
      </c>
      <c r="F36" s="13" t="s">
        <v>173</v>
      </c>
    </row>
    <row r="37" spans="1:6" ht="26.25" customHeight="1">
      <c r="A37" s="64" t="s">
        <v>203</v>
      </c>
      <c r="B37" s="63"/>
      <c r="C37" s="25" t="s">
        <v>198</v>
      </c>
      <c r="D37" s="48"/>
      <c r="E37" s="13" t="s">
        <v>79</v>
      </c>
      <c r="F37" s="13" t="s">
        <v>129</v>
      </c>
    </row>
    <row r="38" spans="1:6" ht="15.75" customHeight="1">
      <c r="A38" s="29" t="s">
        <v>204</v>
      </c>
      <c r="B38" s="16">
        <v>10</v>
      </c>
      <c r="C38" s="41"/>
      <c r="D38" s="48"/>
      <c r="E38" s="13" t="s">
        <v>52</v>
      </c>
      <c r="F38" s="13" t="s">
        <v>102</v>
      </c>
    </row>
    <row r="39" spans="1:6" ht="15.75" customHeight="1">
      <c r="A39" s="29" t="s">
        <v>206</v>
      </c>
      <c r="B39" s="16">
        <v>20</v>
      </c>
      <c r="C39" s="41"/>
      <c r="D39" s="48"/>
      <c r="E39" s="13" t="s">
        <v>180</v>
      </c>
      <c r="F39" s="13" t="s">
        <v>181</v>
      </c>
    </row>
    <row r="40" spans="1:6" ht="15.75" customHeight="1">
      <c r="A40" s="47" t="s">
        <v>194</v>
      </c>
      <c r="B40" s="21">
        <v>20</v>
      </c>
      <c r="C40" s="21">
        <v>20</v>
      </c>
      <c r="D40" s="48"/>
      <c r="E40" s="13" t="s">
        <v>183</v>
      </c>
      <c r="F40" s="13" t="s">
        <v>184</v>
      </c>
    </row>
    <row r="41" spans="1:6" ht="15.75" customHeight="1">
      <c r="A41" s="53" t="s">
        <v>85</v>
      </c>
      <c r="B41" s="39">
        <f>SUM(B9,B14,B18,B23,B28,B36+B32+B40)</f>
        <v>500</v>
      </c>
      <c r="C41" s="56">
        <f>SUM(C40+C36+C32+C28+C23+C18+C14+C9)</f>
        <v>500</v>
      </c>
      <c r="D41" s="48"/>
      <c r="E41" s="13" t="s">
        <v>187</v>
      </c>
      <c r="F41" s="13" t="s">
        <v>188</v>
      </c>
    </row>
    <row r="42" spans="1:6" ht="15.75" customHeight="1">
      <c r="E42" s="13" t="s">
        <v>192</v>
      </c>
      <c r="F42" s="13" t="s">
        <v>193</v>
      </c>
    </row>
    <row r="43" spans="1:6" ht="15.75" customHeight="1">
      <c r="E43" s="13" t="s">
        <v>59</v>
      </c>
      <c r="F43" s="13" t="s">
        <v>195</v>
      </c>
    </row>
    <row r="44" spans="1:6" ht="15.75" customHeight="1"/>
    <row r="45" spans="1:6" ht="15.75" customHeight="1"/>
    <row r="46" spans="1:6" ht="15.75" customHeight="1"/>
    <row r="47" spans="1:6" ht="15.75" customHeight="1"/>
    <row r="48" spans="1: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</sheetData>
  <mergeCells count="9">
    <mergeCell ref="A3:B3"/>
    <mergeCell ref="E2:F2"/>
    <mergeCell ref="A33:B33"/>
    <mergeCell ref="A37:B37"/>
    <mergeCell ref="A15:B15"/>
    <mergeCell ref="A10:B10"/>
    <mergeCell ref="A19:B19"/>
    <mergeCell ref="A24:B24"/>
    <mergeCell ref="A29:B29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6"/>
  <sheetViews>
    <sheetView workbookViewId="0"/>
  </sheetViews>
  <sheetFormatPr defaultColWidth="14.42578125" defaultRowHeight="15" customHeight="1"/>
  <cols>
    <col min="1" max="1" width="106.5703125" customWidth="1"/>
    <col min="2" max="2" width="16" customWidth="1"/>
    <col min="3" max="3" width="33.7109375" customWidth="1"/>
    <col min="4" max="19" width="8.7109375" customWidth="1"/>
  </cols>
  <sheetData>
    <row r="1" spans="1:3" ht="27" customHeight="1">
      <c r="A1" s="1" t="s">
        <v>219</v>
      </c>
    </row>
    <row r="2" spans="1:3" ht="47.25">
      <c r="A2" s="8" t="s">
        <v>221</v>
      </c>
      <c r="B2" s="7" t="s">
        <v>4</v>
      </c>
      <c r="C2" s="4" t="s">
        <v>5</v>
      </c>
    </row>
    <row r="3" spans="1:3" ht="15.75">
      <c r="A3" s="64" t="s">
        <v>9</v>
      </c>
      <c r="B3" s="63"/>
      <c r="C3" s="9" t="s">
        <v>11</v>
      </c>
    </row>
    <row r="4" spans="1:3" ht="21.75" customHeight="1">
      <c r="A4" s="15" t="s">
        <v>224</v>
      </c>
      <c r="B4" s="16">
        <v>100</v>
      </c>
      <c r="C4" s="17"/>
    </row>
    <row r="5" spans="1:3" ht="19.5" customHeight="1">
      <c r="A5" s="15" t="s">
        <v>225</v>
      </c>
      <c r="B5" s="16">
        <v>50</v>
      </c>
      <c r="C5" s="17"/>
    </row>
    <row r="6" spans="1:3" ht="19.5" customHeight="1">
      <c r="A6" s="15" t="s">
        <v>226</v>
      </c>
      <c r="B6" s="16">
        <v>50</v>
      </c>
      <c r="C6" s="17"/>
    </row>
    <row r="7" spans="1:3" ht="21.75" customHeight="1">
      <c r="A7" s="32" t="s">
        <v>50</v>
      </c>
      <c r="B7" s="21">
        <v>200</v>
      </c>
      <c r="C7" s="21">
        <v>200</v>
      </c>
    </row>
    <row r="8" spans="1:3" ht="15.75">
      <c r="A8" s="64" t="s">
        <v>227</v>
      </c>
      <c r="B8" s="63"/>
      <c r="C8" s="25" t="s">
        <v>31</v>
      </c>
    </row>
    <row r="9" spans="1:3" ht="18.75" customHeight="1">
      <c r="A9" s="15" t="s">
        <v>228</v>
      </c>
      <c r="B9" s="16">
        <v>100</v>
      </c>
      <c r="C9" s="17"/>
    </row>
    <row r="10" spans="1:3" ht="18" customHeight="1">
      <c r="A10" s="15" t="s">
        <v>229</v>
      </c>
      <c r="B10" s="16">
        <v>200</v>
      </c>
      <c r="C10" s="17"/>
    </row>
    <row r="11" spans="1:3" ht="16.5" customHeight="1">
      <c r="A11" s="27" t="s">
        <v>92</v>
      </c>
      <c r="B11" s="21">
        <v>200</v>
      </c>
      <c r="C11" s="25">
        <v>200</v>
      </c>
    </row>
    <row r="12" spans="1:3" ht="15.75">
      <c r="A12" s="64" t="s">
        <v>230</v>
      </c>
      <c r="B12" s="63"/>
      <c r="C12" s="25" t="s">
        <v>111</v>
      </c>
    </row>
    <row r="13" spans="1:3" ht="33" customHeight="1">
      <c r="A13" s="29" t="s">
        <v>231</v>
      </c>
      <c r="B13" s="16">
        <v>50</v>
      </c>
      <c r="C13" s="17"/>
    </row>
    <row r="14" spans="1:3" ht="21.75" customHeight="1">
      <c r="A14" s="29" t="s">
        <v>232</v>
      </c>
      <c r="B14" s="21">
        <v>0</v>
      </c>
      <c r="C14" s="17"/>
    </row>
    <row r="15" spans="1:3" ht="18.75" customHeight="1">
      <c r="A15" s="60" t="s">
        <v>110</v>
      </c>
      <c r="B15" s="21">
        <v>50</v>
      </c>
      <c r="C15" s="17"/>
    </row>
    <row r="16" spans="1:3" ht="15.75">
      <c r="A16" s="64" t="s">
        <v>233</v>
      </c>
      <c r="B16" s="63"/>
      <c r="C16" s="21">
        <v>50</v>
      </c>
    </row>
    <row r="17" spans="1:3" ht="21" customHeight="1">
      <c r="A17" s="29" t="s">
        <v>234</v>
      </c>
      <c r="B17" s="16">
        <v>30</v>
      </c>
      <c r="C17" s="25" t="s">
        <v>60</v>
      </c>
    </row>
    <row r="18" spans="1:3" ht="26.25">
      <c r="A18" s="29" t="s">
        <v>235</v>
      </c>
      <c r="B18" s="16">
        <v>50</v>
      </c>
      <c r="C18" s="17"/>
    </row>
    <row r="19" spans="1:3">
      <c r="A19" s="60" t="s">
        <v>134</v>
      </c>
      <c r="B19" s="21">
        <v>50</v>
      </c>
      <c r="C19" s="21">
        <v>50</v>
      </c>
    </row>
    <row r="20" spans="1:3">
      <c r="A20" s="61" t="s">
        <v>85</v>
      </c>
      <c r="B20" s="39">
        <f>SUM(B7,B11+B15+B19)</f>
        <v>500</v>
      </c>
      <c r="C20" s="21">
        <f>SUM(C19+C16+C11+C7)</f>
        <v>500</v>
      </c>
    </row>
    <row r="21" spans="1:3" ht="15.75" customHeight="1"/>
    <row r="22" spans="1:3" ht="15.75" customHeight="1"/>
    <row r="23" spans="1:3" ht="15.75" customHeight="1"/>
    <row r="24" spans="1:3" ht="15.75" customHeight="1"/>
    <row r="25" spans="1:3" ht="15.75" customHeight="1"/>
    <row r="26" spans="1:3" ht="15.75" customHeight="1"/>
    <row r="27" spans="1:3" ht="15.75" customHeight="1"/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4">
    <mergeCell ref="A3:B3"/>
    <mergeCell ref="A8:B8"/>
    <mergeCell ref="A12:B12"/>
    <mergeCell ref="A16:B1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LOT A MALE CONDOMS</vt:lpstr>
      <vt:lpstr>LOT B LUBRICANTS IN  SACHETS</vt:lpstr>
      <vt:lpstr>LOT C FEMALE CONDOMS</vt:lpstr>
      <vt:lpstr>LOT D LUBRICANTS NONUNITS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Ruiz</dc:creator>
  <cp:lastModifiedBy>Maria Ruiz</cp:lastModifiedBy>
  <dcterms:created xsi:type="dcterms:W3CDTF">2019-09-02T15:48:21Z</dcterms:created>
  <dcterms:modified xsi:type="dcterms:W3CDTF">2019-09-03T15:27:33Z</dcterms:modified>
</cp:coreProperties>
</file>