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indkhome\home\mruiz\Desktop\"/>
    </mc:Choice>
  </mc:AlternateContent>
  <bookViews>
    <workbookView xWindow="0" yWindow="0" windowWidth="25200" windowHeight="10980"/>
  </bookViews>
  <sheets>
    <sheet name="LOT A MALE CONDOMS" sheetId="1" r:id="rId1"/>
    <sheet name="LOT B LUBRICANTS IN  SACHETS" sheetId="2" r:id="rId2"/>
    <sheet name="LOT C FEMALE CONDOMS" sheetId="3" r:id="rId3"/>
    <sheet name="LOT D LUBRICANTS NONUNITS" sheetId="4" r:id="rId4"/>
  </sheets>
  <calcPr calcId="162913"/>
  <extLst>
    <ext uri="GoogleSheetsCustomDataVersion1">
      <go:sheetsCustomData xmlns:go="http://customooxmlschemas.google.com/" r:id="rId8" roundtripDataSignature="AMtx7mjNE/+Jtp57x/uKmUhI6byzbRT+7A=="/>
    </ext>
  </extLst>
</workbook>
</file>

<file path=xl/calcChain.xml><?xml version="1.0" encoding="utf-8"?>
<calcChain xmlns="http://schemas.openxmlformats.org/spreadsheetml/2006/main">
  <c r="B20" i="4" l="1"/>
  <c r="C19" i="4"/>
  <c r="C20" i="4" s="1"/>
  <c r="C15" i="4"/>
  <c r="C11" i="4"/>
  <c r="C7" i="4"/>
  <c r="B41" i="3"/>
  <c r="C40" i="3"/>
  <c r="C41" i="3" s="1"/>
  <c r="C36" i="3"/>
  <c r="C32" i="3"/>
  <c r="C28" i="3"/>
  <c r="C23" i="3"/>
  <c r="C18" i="3"/>
  <c r="C14" i="3"/>
  <c r="C9" i="3"/>
  <c r="B27" i="2"/>
  <c r="C26" i="2"/>
  <c r="C22" i="2"/>
  <c r="C18" i="2"/>
  <c r="C27" i="2" s="1"/>
  <c r="C14" i="2"/>
  <c r="C10" i="2"/>
  <c r="C6" i="2"/>
  <c r="A59" i="1"/>
  <c r="C55" i="1"/>
  <c r="C51" i="1"/>
  <c r="C46" i="1"/>
  <c r="C56" i="1" s="1"/>
  <c r="C42" i="1"/>
  <c r="C38" i="1"/>
  <c r="C34" i="1"/>
  <c r="C30" i="1"/>
  <c r="C25" i="1"/>
  <c r="C19" i="1"/>
  <c r="C15" i="1"/>
  <c r="C10" i="1"/>
</calcChain>
</file>

<file path=xl/comments1.xml><?xml version="1.0" encoding="utf-8"?>
<comments xmlns="http://schemas.openxmlformats.org/spreadsheetml/2006/main">
  <authors>
    <author/>
  </authors>
  <commentList>
    <comment ref="A61" authorId="0" shapeId="0">
      <text>
        <r>
          <rPr>
            <sz val="11"/>
            <color rgb="FF000000"/>
            <rFont val="Calibri"/>
          </rPr>
          <t>======
ID#AAAAD2C9j88
    (2019-10-10 15:13:05)
+maruiz@unfpa.org to remove the table as it's already in the bid doc
_Assigned to you_
	-Cristina Palau</t>
        </r>
      </text>
    </comment>
  </commentList>
  <extLst>
    <ext xmlns:r="http://schemas.openxmlformats.org/officeDocument/2006/relationships" uri="GoogleSheetsCustomDataVersion1">
      <go:sheetsCustomData xmlns:go="http://customooxmlschemas.google.com/" r:id="rId1" roundtripDataSignature="AMtx7mjV+Tqi4prX2ETb1ZAsA6FPpMWPOQ=="/>
    </ext>
  </extLst>
</comments>
</file>

<file path=xl/sharedStrings.xml><?xml version="1.0" encoding="utf-8"?>
<sst xmlns="http://schemas.openxmlformats.org/spreadsheetml/2006/main" count="401" uniqueCount="237">
  <si>
    <t>LOT 2 - FEMALE CONDOMS</t>
  </si>
  <si>
    <t xml:space="preserve">CRITERION </t>
  </si>
  <si>
    <t>Maximum Points</t>
  </si>
  <si>
    <t>LOT 1 - MALE CONDOMS</t>
  </si>
  <si>
    <t>LOT B - WATER BASED PERSONAL LUBRICANTS IN SACHETS</t>
  </si>
  <si>
    <t>CRITERION</t>
  </si>
  <si>
    <t>To be completed by Bidder INCLUDING the number of points in EACH cell</t>
  </si>
  <si>
    <t>UNFPA PRIORITY COUNTRY LIST</t>
  </si>
  <si>
    <t>UNFPA FOCUS COUNTRIES</t>
  </si>
  <si>
    <t xml:space="preserve">1. Total number of country registrations </t>
  </si>
  <si>
    <t>Select only ONE  option among 1.1-1.2-1.3. Select ALL applicable ONES from a,b,c. Max total points 90</t>
  </si>
  <si>
    <t>Zambia</t>
  </si>
  <si>
    <t>Afghanistan</t>
  </si>
  <si>
    <t>Malawi</t>
  </si>
  <si>
    <t>1.1 From 1 to 5 registrations</t>
  </si>
  <si>
    <t>Eritrea</t>
  </si>
  <si>
    <t>Bangladesh</t>
  </si>
  <si>
    <t>Mali</t>
  </si>
  <si>
    <t>1.2 From 6 to 10 registrations</t>
  </si>
  <si>
    <t>Ghana</t>
  </si>
  <si>
    <t>Benin</t>
  </si>
  <si>
    <t>Mauritania</t>
  </si>
  <si>
    <t>1.3 From 10 and above</t>
  </si>
  <si>
    <t>Sierra Leone</t>
  </si>
  <si>
    <t>Bhutan</t>
  </si>
  <si>
    <t>Mongolia</t>
  </si>
  <si>
    <t xml:space="preserve">1. Capacity to source multiple items within a single order </t>
  </si>
  <si>
    <t>a. Extra  points for having country registrations in any of the countries listed in column D. Each country 1 points with max. 10 countries</t>
  </si>
  <si>
    <t>Select ALL the applicable ONES</t>
  </si>
  <si>
    <t>1.1 Supplier can manufacture lubricants in sachets AND lubricants in non-unit use containers</t>
  </si>
  <si>
    <t>Select only ONE  option among 1.1-1.2. Select ALL applicable ONES from a,b,c. Max total points 130</t>
  </si>
  <si>
    <t xml:space="preserve">1.2 Supplier can provide lubricants in sachets AND male AND/OR female condoms </t>
  </si>
  <si>
    <t>Total Points for Criterion 1</t>
  </si>
  <si>
    <t>Ethiopia</t>
  </si>
  <si>
    <t>Bolivia</t>
  </si>
  <si>
    <t>1.2 From six and above</t>
  </si>
  <si>
    <t>Mozambique</t>
  </si>
  <si>
    <t>b.  Extra points for having  registrations in UNFPA Focus Countries in columns E and F. Each country 1 points with max. 5 countries</t>
  </si>
  <si>
    <t>Tanzania</t>
  </si>
  <si>
    <t>Burkina Faso</t>
  </si>
  <si>
    <t>Myanmar</t>
  </si>
  <si>
    <t>c.  Extra points for submitting a complete product registration strategy/plan</t>
  </si>
  <si>
    <t>Kenya</t>
  </si>
  <si>
    <t>b.  Extra points for having  registrations in UNFPA Focus Countries in columns E and F. Each country 2 points with max. 5 countries</t>
  </si>
  <si>
    <t>Burundi</t>
  </si>
  <si>
    <t>2. Capacity to offer more than one presentation (i.e different option size of lubricant sachets)</t>
  </si>
  <si>
    <t>Nepal</t>
  </si>
  <si>
    <t>Total points for Criterion 1</t>
  </si>
  <si>
    <t xml:space="preserve">Select only one option (2.1 or 2.2) </t>
  </si>
  <si>
    <t>2.1 Supplier offers 1 type of lubricant sachet</t>
  </si>
  <si>
    <t xml:space="preserve">2.2 Supplier offers 2 or more types of lubricant sachets </t>
  </si>
  <si>
    <t>Madagascar</t>
  </si>
  <si>
    <t>Cambodia</t>
  </si>
  <si>
    <t>Nicaragua</t>
  </si>
  <si>
    <t>Total Points for Criterion 2</t>
  </si>
  <si>
    <t>2. Performance of WHO/UNFPA prequalified manufacturing sites operated by the supplier</t>
  </si>
  <si>
    <t>Select only ONE option from 2.1 to 2.3. Information will be verified by QA UNFPA Team</t>
  </si>
  <si>
    <t>Algeria</t>
  </si>
  <si>
    <t>Cameroon</t>
  </si>
  <si>
    <t>Niger</t>
  </si>
  <si>
    <t>2.1 Supplier has not lost the status  UNFPA/WHO prequalified in the last 0 to 3 years</t>
  </si>
  <si>
    <t>Iraq</t>
  </si>
  <si>
    <t>Central African Republic</t>
  </si>
  <si>
    <t>3. Capacity to do special packaging presentations or accept special printing on the sachet</t>
  </si>
  <si>
    <t>Nigeria</t>
  </si>
  <si>
    <t xml:space="preserve">2.2 Supplier has not lost status of  UNFPA/WHO prequalified in the last  4 to 6 years </t>
  </si>
  <si>
    <t>Lao People's Democratic Rep</t>
  </si>
  <si>
    <t>3.1 Supplier can provide  wallets*</t>
  </si>
  <si>
    <t>Chad</t>
  </si>
  <si>
    <t>Occupied Palestinian Territories</t>
  </si>
  <si>
    <t>2.3 Supplier has not lost the status of UNFPA/WHO prequalified in more than last 6 years</t>
  </si>
  <si>
    <t>2.3 Supplier has not lost the status of UNFPA/WHO prequalified in the last 6 years</t>
  </si>
  <si>
    <t>Lebanon</t>
  </si>
  <si>
    <t xml:space="preserve">Comoros </t>
  </si>
  <si>
    <t>Pakistan</t>
  </si>
  <si>
    <t>Total points for Criterion 2</t>
  </si>
  <si>
    <t>3.2. Supplier admits special printing on the sachet</t>
  </si>
  <si>
    <t>Libya</t>
  </si>
  <si>
    <t>Congo DRC</t>
  </si>
  <si>
    <t>Papua New Guinea</t>
  </si>
  <si>
    <t>Total Points for Criterion 3</t>
  </si>
  <si>
    <t>3. Capacity to source multiple items within a single order (male condoms and lubricants and/or male condoms and female condoms)</t>
  </si>
  <si>
    <t>Palestine</t>
  </si>
  <si>
    <t>Congo Republic</t>
  </si>
  <si>
    <t>Philippines</t>
  </si>
  <si>
    <t xml:space="preserve">3.1 Supplier can manufacture male latex condoms AND/OR  waterbased lubricants AND/OR  female condoms </t>
  </si>
  <si>
    <t>4. Capacity to hold UNFPA stock without additional cost*</t>
  </si>
  <si>
    <t>Viet Nam</t>
  </si>
  <si>
    <t xml:space="preserve">Select only one option (4.1 or 4.2) </t>
  </si>
  <si>
    <t xml:space="preserve">Cote D’Ivoire </t>
  </si>
  <si>
    <t>Rwanda</t>
  </si>
  <si>
    <t xml:space="preserve">4.1 Supplier CAN hold orders in stock witout additional cost. Declaration to be provided as part of the technical bid.  </t>
  </si>
  <si>
    <t>3.2 Supplier can manufacture supply male latex condoms</t>
  </si>
  <si>
    <t>3. Capacity to source multiple items within a single order (male condoms, lubricants in sachets and/or tubes)</t>
  </si>
  <si>
    <t>Syria</t>
  </si>
  <si>
    <t>4.2 Supplier CAN NOT hold orders in stock witout additional cost</t>
  </si>
  <si>
    <t xml:space="preserve">Select only one option (3.1 or 3.2) </t>
  </si>
  <si>
    <t xml:space="preserve">Democratic People’s Republic of Korea </t>
  </si>
  <si>
    <t>Sao Tome and Principe</t>
  </si>
  <si>
    <t>Total points for Criterion 3</t>
  </si>
  <si>
    <t>Total Points for Criterion 4</t>
  </si>
  <si>
    <t>3.1 Supplier can manufacture female condoms AND/OR male condoms AND/OR waterbased lubricants</t>
  </si>
  <si>
    <t>Kosovo</t>
  </si>
  <si>
    <t>3.2. Supplier can only manufacture female condoms</t>
  </si>
  <si>
    <t>Democratic Republic of the Congo</t>
  </si>
  <si>
    <t>Senegal</t>
  </si>
  <si>
    <t>4. Supplier capabilities of WHO/UNFPA prequalified manufacturing sites operated by the supplier</t>
  </si>
  <si>
    <t>5. Capacity to delivery under Incoterms D</t>
  </si>
  <si>
    <t>Select only ONE option from 4.1 to 4.4</t>
  </si>
  <si>
    <t>Djibouti</t>
  </si>
  <si>
    <t>4.1 Supplier can provide from 1 to 10 different condoms out of the 29 listed  in the Annex E Price Schedule Form LOT A. PriceFormCondom_UNFPA</t>
  </si>
  <si>
    <t xml:space="preserve">Select only one option (5.1 or 5.2) </t>
  </si>
  <si>
    <t xml:space="preserve">5.1 Supplier has the technical capacity, experience and risk appetite  to delivery under D Incoterms. Declaration to be provided as part of the technical bid.  </t>
  </si>
  <si>
    <t>Azerbaijan</t>
  </si>
  <si>
    <t>Ecuador</t>
  </si>
  <si>
    <t>Solomon Islands</t>
  </si>
  <si>
    <t xml:space="preserve">5.2 Supplier has NOT the technical capacity EITHER experience AND risk appetite to delivery under D Incoterms </t>
  </si>
  <si>
    <t>4.2 Supplier can provide from 11 to 15 different condoms out of the 29 listed  in the  Annex E Price Schedule Form LOT APriceFormCondom_UNFPA</t>
  </si>
  <si>
    <t>Egypt</t>
  </si>
  <si>
    <t>Total Points for Criterion 5</t>
  </si>
  <si>
    <t>Somalia</t>
  </si>
  <si>
    <t>4.3 Supplier can provide from 16 to 20  different condoms out of the 29 listed  in the Annex E Price Schedule Form LOT APriceFormCondom_UNFPA</t>
  </si>
  <si>
    <t>4.1. Supplier can provide female condoms plain only</t>
  </si>
  <si>
    <t>Uzbekistan</t>
  </si>
  <si>
    <t>South Sudan</t>
  </si>
  <si>
    <t>6. Green Procurement Initiatives to make the lubricants and packaging a more sustainable item</t>
  </si>
  <si>
    <t xml:space="preserve">4.4 Supplier can provide more then 20 different condoms out of the 29 listed  in the Annex E Price Schedule Form LOT APriceFormCondom_UNFPA </t>
  </si>
  <si>
    <t xml:space="preserve">Select only one option (6.1 or 6.2) </t>
  </si>
  <si>
    <t>Argentina</t>
  </si>
  <si>
    <t xml:space="preserve">6.1 Supplier has implemented ONE green procurement iniciative. Documentation is provided as part of the technical bid. </t>
  </si>
  <si>
    <t>Sri Lanka</t>
  </si>
  <si>
    <t>Total points for Criterion 4</t>
  </si>
  <si>
    <t>4.2 Supplier can provide female condoms with color OR flavour</t>
  </si>
  <si>
    <t xml:space="preserve">6.2 Supplier has implemented 2 OR MORE green procurement iniciatives. Documentation is provided as part of the technical bid. </t>
  </si>
  <si>
    <t>Total Points for Criterion 6</t>
  </si>
  <si>
    <t>Gambia</t>
  </si>
  <si>
    <t>4.3 Supplier can provide female condoms with color AND flavour</t>
  </si>
  <si>
    <t>Sudan</t>
  </si>
  <si>
    <t xml:space="preserve">5. Total Manufacture production capacity million pieces/year for UNFPA </t>
  </si>
  <si>
    <t>GRAND TOTAL ALL Criterion</t>
  </si>
  <si>
    <t>Select only ONE option from 5.1 to 5.3</t>
  </si>
  <si>
    <t>Dominican Republic</t>
  </si>
  <si>
    <t>Swaziland</t>
  </si>
  <si>
    <t xml:space="preserve">5.1 Supplier can manufacture up to 50 million pieces </t>
  </si>
  <si>
    <t xml:space="preserve">5. Capacity to do special packaging presentations </t>
  </si>
  <si>
    <t>Guinea</t>
  </si>
  <si>
    <t>Tanzania/Zanzibar</t>
  </si>
  <si>
    <t>5.2 Supplier can manufacture from 50 million to 100 million</t>
  </si>
  <si>
    <t>5.1.Supplier can pack  its in standard packaging presentation only</t>
  </si>
  <si>
    <t>El Salvador</t>
  </si>
  <si>
    <t>Guinea-Bissau</t>
  </si>
  <si>
    <t>Tajikistan</t>
  </si>
  <si>
    <t>WALLETS OR TRIFOLD EXAMPLE PRESENTATIONS***</t>
  </si>
  <si>
    <t xml:space="preserve">5.3 Supplier can manufacture more than 100 million </t>
  </si>
  <si>
    <t>Honduras</t>
  </si>
  <si>
    <t>Haiti</t>
  </si>
  <si>
    <t>Timor Leste</t>
  </si>
  <si>
    <t>Wallet including one sachet of lubricant</t>
  </si>
  <si>
    <t>Total points for Criterion 5</t>
  </si>
  <si>
    <t>5.1 Supplier can pack in inner boxes of 100 pieces</t>
  </si>
  <si>
    <t>Uruguay</t>
  </si>
  <si>
    <t>Togo</t>
  </si>
  <si>
    <t>6. Good Manufacturing Practices certification</t>
  </si>
  <si>
    <t xml:space="preserve">Trifold in a pack </t>
  </si>
  <si>
    <t>Select only ONE option  (6.1 or 6.2)</t>
  </si>
  <si>
    <t>5.2 Supplier can pack  in inner boxes of 3 packs each containing 20 pieces</t>
  </si>
  <si>
    <t xml:space="preserve">Chile </t>
  </si>
  <si>
    <t xml:space="preserve">Design does not belong to UNFPA. </t>
  </si>
  <si>
    <t>India</t>
  </si>
  <si>
    <t>Uganda</t>
  </si>
  <si>
    <t>6.1. Yes, certificate is provided with the technical bid</t>
  </si>
  <si>
    <t>Mexico</t>
  </si>
  <si>
    <t>6.2. No. I don't have the certificate either I can't provide it</t>
  </si>
  <si>
    <t>6. Training Materials and Outreach</t>
  </si>
  <si>
    <t>Indonesia</t>
  </si>
  <si>
    <t>United Republic of Tanzania</t>
  </si>
  <si>
    <t>Total points for Criterion 6</t>
  </si>
  <si>
    <t>6.1 Supplier has training models and/or promotional or visual materials which can be facilitated to country offices and third parties as videos, anatomical models, leaflets, etc. - List of materials need to be submitted as part of the technical evaluation</t>
  </si>
  <si>
    <t>7. Green Procurement Initiatives to make the condoms and packaging a more sustainable item</t>
  </si>
  <si>
    <t>6.2 Supplier has a marketing/promotion strategy to promote the use of the female condom - Strategy needs to be submitted as part of the technical evaluation</t>
  </si>
  <si>
    <t xml:space="preserve">7.1 Supplier has implemented at least ONE green procurement iniciative. Documentation is provided as part of the technical bid. </t>
  </si>
  <si>
    <t xml:space="preserve">7.2 Supplier has implemented 2 OR MORE green procurement iniciatives. Documentation is provided as part of the technical bid. </t>
  </si>
  <si>
    <t>Kyrgyzstan</t>
  </si>
  <si>
    <t>Western Sahara</t>
  </si>
  <si>
    <t>Total points for Criterion 13</t>
  </si>
  <si>
    <t>7. Capacity to delivery under Incoterms D</t>
  </si>
  <si>
    <t xml:space="preserve">Select only one option (7.1 or 7.2) </t>
  </si>
  <si>
    <t xml:space="preserve">7.1 Supplier has the technical capacity, experience and risk appetite  to delivery under D Incoterms. Declaration to be provided as part of the technical bid.  </t>
  </si>
  <si>
    <t>Lao People’ s Democratic Republic</t>
  </si>
  <si>
    <t>Yemen</t>
  </si>
  <si>
    <t>8. Capacity to hold UNFPA stock without additional cost*</t>
  </si>
  <si>
    <t>Select only ONE option  (8.1 or 8.2)</t>
  </si>
  <si>
    <t>Lesotho</t>
  </si>
  <si>
    <t xml:space="preserve">Zambia </t>
  </si>
  <si>
    <t xml:space="preserve">8.1 Supplier CAN hold orders in stock witout additional cost. Declaration to be provided as part of the technical bid.  </t>
  </si>
  <si>
    <t xml:space="preserve">7.2 Supplier has NOT the technical capacity EITHER experience AND risk appetite to delivery under D Incoterms </t>
  </si>
  <si>
    <t>8.2 Supplier CAN NOT hold orders in stock witout additional cost</t>
  </si>
  <si>
    <t>Liberia</t>
  </si>
  <si>
    <t>Zimbabwe</t>
  </si>
  <si>
    <t>Total points for Criterion 8</t>
  </si>
  <si>
    <t>Total points for Criterion 7</t>
  </si>
  <si>
    <t>South Africa</t>
  </si>
  <si>
    <t>9. Barcoding in packaging (primary and/or secondary and/or tertiary level)</t>
  </si>
  <si>
    <t xml:space="preserve">9.1 Supplier CAN do barcoding at minimum one level of packaging. Declaration to be provided as part of the technical bid.  </t>
  </si>
  <si>
    <t>8. Green Procurement Initiatives to make female condoms and packaging a more sustainable item</t>
  </si>
  <si>
    <t xml:space="preserve">9.2. Supplier CAN NOT do barcoding at ANY level of packaging. </t>
  </si>
  <si>
    <t xml:space="preserve">8.1 Supplier has implemented ONE green procurement iniciative. Documentation is provided as part of the technical bid. </t>
  </si>
  <si>
    <t>Total points for Criterion 9</t>
  </si>
  <si>
    <t xml:space="preserve">8.2 Supplier has implemented 2 OR MORE green procurement iniciatives. Documentation is provided as part of the technical bid. </t>
  </si>
  <si>
    <t xml:space="preserve">10. Capacity to do special packaging presentations </t>
  </si>
  <si>
    <t>10.1 Supplier can provide wallets AND/OR  trifolds</t>
  </si>
  <si>
    <t xml:space="preserve">10.2 Supplier can pack in non-standard inner boxes (100 or 144 pieces) </t>
  </si>
  <si>
    <t>LOT 4 - WATER BASED PERSONAL LUBRICANTS IN NON-UNIT USE CONTAINERS</t>
  </si>
  <si>
    <t>10.3 Supplier can provide euro or american pallets</t>
  </si>
  <si>
    <t>Criterion</t>
  </si>
  <si>
    <t>Total points for Criterion 10</t>
  </si>
  <si>
    <t>1.0 Supplier manufactures only non unit use containers lubricants</t>
  </si>
  <si>
    <t>11. Capacity to delivery under Incoterms D</t>
  </si>
  <si>
    <t>1.1 Supplier can manufacture lubricants in non unit use containers AND lubricants in sachets</t>
  </si>
  <si>
    <t>Select only ONE option (11.1 or 11.2)</t>
  </si>
  <si>
    <t xml:space="preserve">11.1 Supplier has the technical capacity, experience and risk appetite  to delivery under D Incoterms. Declaration to be provided as part of the technical bid.  </t>
  </si>
  <si>
    <t xml:space="preserve">1.2 Supplier can provide lubricants in non unit use containers AND male AND/OR female condoms </t>
  </si>
  <si>
    <t xml:space="preserve">11.2 Supplier has NOT the technical capacity EITHER experience AND risk appetite to delivery under D Incoterms </t>
  </si>
  <si>
    <t>Total points for Criterion 11</t>
  </si>
  <si>
    <t>2. Capacity to offer more than one presentation (i.e different option size of lubricant in non unit use containers)</t>
  </si>
  <si>
    <t>2.1 Supplier offers 1 type of lubricant  in non unit use container in its offer</t>
  </si>
  <si>
    <t>2.2 Supplier offers 2 or more types of lubricant in non unit use container in its offer</t>
  </si>
  <si>
    <t xml:space="preserve">* UNFPA’s general insurance will cover goods as soon as they transition to UNFPA’s inventory and ownership. UNFPA also has cargo insurance, which covers shipment to client. </t>
  </si>
  <si>
    <t>3. Capacity to delivery under Incoterms D</t>
  </si>
  <si>
    <t xml:space="preserve">3.1 Supplier has the technical capacity, experience and risk appetite  to delivery under D Incoterms. Declaration to be provided as part of the technical bid.  </t>
  </si>
  <si>
    <t xml:space="preserve">3.2 Supplier has NOT the technical capacity EITHER experience AND risk appetite to delivery under D Incoterms </t>
  </si>
  <si>
    <t xml:space="preserve">Example of a TRIFOLD including 3 condoms in a box. </t>
  </si>
  <si>
    <t>UNFPA does not own the design</t>
  </si>
  <si>
    <t xml:space="preserve">Example of a condom WALLET including one condom only and/or one condom and one sachet </t>
  </si>
  <si>
    <t>4. Green Procurement Initiatives to make the lubricants and packaging a more sustainable item</t>
  </si>
  <si>
    <t xml:space="preserve">4.1 Supplier has implemented ONE green procurement iniciative. Documentation is provided as part of the technical bid. </t>
  </si>
  <si>
    <t xml:space="preserve">4.2 Supplier has implemented 2 OR MORE green procurement iniciatives. Documentation is provided as part of the technical bid.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</si>
</sst>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rgb="FF000000"/>
      <name val="Calibri"/>
    </font>
    <font>
      <b/>
      <sz val="11"/>
      <color rgb="FF000000"/>
      <name val="Calibri"/>
    </font>
    <font>
      <b/>
      <sz val="12"/>
      <color rgb="FFFFFFFF"/>
      <name val="Calibri"/>
    </font>
    <font>
      <b/>
      <sz val="12"/>
      <color rgb="FF000000"/>
      <name val="Calibri"/>
    </font>
    <font>
      <sz val="11"/>
      <name val="Calibri"/>
    </font>
    <font>
      <b/>
      <sz val="10"/>
      <color rgb="FF000000"/>
      <name val="Calibri"/>
    </font>
    <font>
      <sz val="10"/>
      <color rgb="FF000000"/>
      <name val="Antique olive"/>
    </font>
    <font>
      <sz val="11"/>
      <color theme="1"/>
      <name val="Calibri"/>
    </font>
    <font>
      <sz val="10"/>
      <color rgb="FF000000"/>
      <name val="Arial"/>
    </font>
    <font>
      <b/>
      <i/>
      <sz val="10"/>
      <color rgb="FFFF0000"/>
      <name val="Antique olive"/>
    </font>
    <font>
      <b/>
      <sz val="11"/>
      <color rgb="FFFF0000"/>
      <name val="Calibri"/>
    </font>
    <font>
      <b/>
      <i/>
      <sz val="10"/>
      <color rgb="FFFF0000"/>
      <name val="Arial"/>
    </font>
    <font>
      <b/>
      <sz val="11"/>
      <color theme="1"/>
      <name val="Calibri"/>
    </font>
    <font>
      <b/>
      <sz val="11"/>
      <color rgb="FF000000"/>
      <name val="Antique olive"/>
    </font>
    <font>
      <sz val="10"/>
      <color rgb="FFFFFFFF"/>
      <name val="Arial"/>
    </font>
    <font>
      <sz val="10"/>
      <color theme="1"/>
      <name val="Arial"/>
    </font>
    <font>
      <b/>
      <sz val="11"/>
      <color rgb="FF000000"/>
      <name val="Arial"/>
    </font>
    <font>
      <b/>
      <sz val="12"/>
      <color theme="1"/>
      <name val="Calibri"/>
    </font>
    <font>
      <u/>
      <sz val="11"/>
      <color rgb="FF0000FF"/>
      <name val="Calibri"/>
    </font>
    <font>
      <sz val="12"/>
      <color rgb="FF555555"/>
      <name val="PT Sans"/>
    </font>
    <font>
      <b/>
      <i/>
      <sz val="11"/>
      <color rgb="FFFF0000"/>
      <name val="Arial"/>
    </font>
  </fonts>
  <fills count="10">
    <fill>
      <patternFill patternType="none"/>
    </fill>
    <fill>
      <patternFill patternType="gray125"/>
    </fill>
    <fill>
      <patternFill patternType="solid">
        <fgColor rgb="FF002060"/>
        <bgColor rgb="FF002060"/>
      </patternFill>
    </fill>
    <fill>
      <patternFill patternType="solid">
        <fgColor rgb="FFFF9900"/>
        <bgColor rgb="FFFF9900"/>
      </patternFill>
    </fill>
    <fill>
      <patternFill patternType="solid">
        <fgColor rgb="FFF9CB9C"/>
        <bgColor rgb="FFF9CB9C"/>
      </patternFill>
    </fill>
    <fill>
      <patternFill patternType="solid">
        <fgColor rgb="FF003366"/>
        <bgColor rgb="FF003366"/>
      </patternFill>
    </fill>
    <fill>
      <patternFill patternType="solid">
        <fgColor rgb="FFE69138"/>
        <bgColor rgb="FFE69138"/>
      </patternFill>
    </fill>
    <fill>
      <patternFill patternType="solid">
        <fgColor rgb="FF38761D"/>
        <bgColor rgb="FF38761D"/>
      </patternFill>
    </fill>
    <fill>
      <patternFill patternType="solid">
        <fgColor rgb="FF000000"/>
        <bgColor rgb="FF000000"/>
      </patternFill>
    </fill>
    <fill>
      <patternFill patternType="solid">
        <fgColor rgb="FFFFFFFF"/>
        <b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right/>
      <top/>
      <bottom/>
      <diagonal/>
    </border>
  </borders>
  <cellStyleXfs count="1">
    <xf numFmtId="0" fontId="0" fillId="0" borderId="0"/>
  </cellStyleXfs>
  <cellXfs count="59">
    <xf numFmtId="0" fontId="0" fillId="0" borderId="0" xfId="0" applyFont="1" applyAlignment="1"/>
    <xf numFmtId="0" fontId="1" fillId="0" borderId="0" xfId="0" applyFont="1"/>
    <xf numFmtId="0" fontId="2" fillId="2" borderId="1" xfId="0" applyFont="1" applyFill="1" applyBorder="1" applyAlignment="1">
      <alignment vertical="center"/>
    </xf>
    <xf numFmtId="0" fontId="2" fillId="2"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0" borderId="1" xfId="0" applyFont="1" applyBorder="1" applyAlignment="1">
      <alignment horizontal="center"/>
    </xf>
    <xf numFmtId="0" fontId="0" fillId="0" borderId="1" xfId="0" applyFont="1" applyBorder="1" applyAlignment="1">
      <alignment horizontal="center" vertical="center"/>
    </xf>
    <xf numFmtId="0" fontId="0" fillId="0" borderId="1" xfId="0" applyFont="1" applyBorder="1" applyAlignment="1">
      <alignment horizontal="center" vertical="top"/>
    </xf>
    <xf numFmtId="0" fontId="6" fillId="0" borderId="1" xfId="0" applyFont="1" applyBorder="1" applyAlignment="1">
      <alignment horizontal="left" vertical="center"/>
    </xf>
    <xf numFmtId="0" fontId="7" fillId="0" borderId="1" xfId="0" applyFont="1" applyBorder="1" applyAlignment="1">
      <alignment horizontal="center"/>
    </xf>
    <xf numFmtId="0" fontId="7" fillId="4" borderId="1" xfId="0" applyFont="1" applyFill="1" applyBorder="1" applyAlignment="1">
      <alignment horizontal="center"/>
    </xf>
    <xf numFmtId="0" fontId="8" fillId="0" borderId="1" xfId="0" applyFont="1" applyBorder="1" applyAlignment="1">
      <alignment horizontal="left" vertical="center"/>
    </xf>
    <xf numFmtId="0" fontId="2" fillId="5"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6" borderId="1" xfId="0" applyFont="1" applyFill="1" applyBorder="1" applyAlignment="1">
      <alignment horizontal="center"/>
    </xf>
    <xf numFmtId="0" fontId="9" fillId="0" borderId="1" xfId="0" applyFont="1" applyBorder="1" applyAlignment="1">
      <alignment horizontal="left" vertical="center" wrapText="1"/>
    </xf>
    <xf numFmtId="0" fontId="6" fillId="0" borderId="2" xfId="0" applyFont="1" applyBorder="1" applyAlignment="1">
      <alignment horizontal="left" vertical="center"/>
    </xf>
    <xf numFmtId="0" fontId="10" fillId="0" borderId="1" xfId="0" applyFont="1" applyBorder="1" applyAlignment="1">
      <alignment horizontal="center"/>
    </xf>
    <xf numFmtId="0" fontId="0" fillId="0" borderId="4" xfId="0" applyFont="1" applyBorder="1" applyAlignment="1">
      <alignment horizontal="center"/>
    </xf>
    <xf numFmtId="0" fontId="8" fillId="0" borderId="2"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10" fillId="0" borderId="1" xfId="0" applyFont="1" applyBorder="1" applyAlignment="1">
      <alignment horizontal="center" vertical="center"/>
    </xf>
    <xf numFmtId="0" fontId="9" fillId="0" borderId="2" xfId="0" applyFont="1" applyBorder="1" applyAlignment="1">
      <alignment horizontal="left" vertical="center" wrapText="1"/>
    </xf>
    <xf numFmtId="0" fontId="11" fillId="0" borderId="1" xfId="0" applyFont="1" applyBorder="1" applyAlignment="1">
      <alignment horizontal="left" vertical="center" wrapText="1"/>
    </xf>
    <xf numFmtId="0" fontId="8" fillId="0" borderId="5" xfId="0" applyFont="1" applyBorder="1" applyAlignment="1">
      <alignment wrapText="1"/>
    </xf>
    <xf numFmtId="0" fontId="0" fillId="0" borderId="4" xfId="0" applyFont="1" applyBorder="1" applyAlignment="1">
      <alignment horizontal="center" vertical="top"/>
    </xf>
    <xf numFmtId="0" fontId="12" fillId="0" borderId="1" xfId="0" applyFont="1" applyBorder="1" applyAlignment="1">
      <alignment horizontal="center"/>
    </xf>
    <xf numFmtId="0" fontId="6" fillId="0" borderId="2" xfId="0" applyFont="1" applyBorder="1" applyAlignment="1">
      <alignment horizontal="left" vertical="center" wrapText="1"/>
    </xf>
    <xf numFmtId="0" fontId="7" fillId="0" borderId="1" xfId="0" applyFont="1" applyBorder="1" applyAlignment="1">
      <alignment horizontal="left"/>
    </xf>
    <xf numFmtId="0" fontId="0" fillId="4" borderId="1" xfId="0" applyFont="1" applyFill="1" applyBorder="1" applyAlignment="1">
      <alignment horizontal="center"/>
    </xf>
    <xf numFmtId="0" fontId="13" fillId="0" borderId="2" xfId="0" applyFont="1" applyBorder="1" applyAlignment="1">
      <alignment horizontal="left" vertical="center" wrapText="1"/>
    </xf>
    <xf numFmtId="0" fontId="1" fillId="0" borderId="1" xfId="0" applyFont="1" applyBorder="1" applyAlignment="1">
      <alignment horizontal="center" vertical="center"/>
    </xf>
    <xf numFmtId="0" fontId="8" fillId="0" borderId="4" xfId="0" applyFont="1" applyBorder="1" applyAlignment="1">
      <alignment wrapText="1"/>
    </xf>
    <xf numFmtId="0" fontId="14" fillId="7" borderId="5" xfId="0" applyFont="1" applyFill="1" applyBorder="1" applyAlignment="1">
      <alignment wrapText="1"/>
    </xf>
    <xf numFmtId="0" fontId="12" fillId="4" borderId="1" xfId="0" applyFont="1" applyFill="1" applyBorder="1" applyAlignment="1">
      <alignment horizontal="center"/>
    </xf>
    <xf numFmtId="0" fontId="12" fillId="0" borderId="0" xfId="0" applyFont="1"/>
    <xf numFmtId="0" fontId="7" fillId="0" borderId="0" xfId="0" applyFont="1" applyAlignment="1">
      <alignment horizontal="center"/>
    </xf>
    <xf numFmtId="0" fontId="7" fillId="0" borderId="0" xfId="0" applyFont="1"/>
    <xf numFmtId="0" fontId="11" fillId="0" borderId="2" xfId="0" applyFont="1" applyBorder="1" applyAlignment="1">
      <alignment horizontal="left" vertical="center" wrapText="1"/>
    </xf>
    <xf numFmtId="0" fontId="0" fillId="8" borderId="1" xfId="0" applyFont="1" applyFill="1" applyBorder="1" applyAlignment="1">
      <alignment horizontal="center"/>
    </xf>
    <xf numFmtId="0" fontId="8" fillId="9" borderId="1" xfId="0" applyFont="1" applyFill="1" applyBorder="1" applyAlignment="1">
      <alignment horizontal="left" wrapText="1"/>
    </xf>
    <xf numFmtId="0" fontId="7" fillId="8" borderId="6" xfId="0" applyFont="1" applyFill="1" applyBorder="1"/>
    <xf numFmtId="0" fontId="15" fillId="0" borderId="0" xfId="0" applyFont="1"/>
    <xf numFmtId="0" fontId="1" fillId="4" borderId="1" xfId="0" applyFont="1" applyFill="1" applyBorder="1" applyAlignment="1">
      <alignment horizontal="center"/>
    </xf>
    <xf numFmtId="0" fontId="10" fillId="4" borderId="1" xfId="0" applyFont="1" applyFill="1" applyBorder="1" applyAlignment="1">
      <alignment horizontal="center"/>
    </xf>
    <xf numFmtId="0" fontId="8" fillId="0" borderId="5" xfId="0" applyFont="1" applyBorder="1" applyAlignment="1">
      <alignment horizontal="left" wrapText="1"/>
    </xf>
    <xf numFmtId="0" fontId="16" fillId="0" borderId="2" xfId="0" applyFont="1" applyBorder="1" applyAlignment="1">
      <alignment horizontal="left" vertical="center" wrapText="1"/>
    </xf>
    <xf numFmtId="0" fontId="17" fillId="0" borderId="1" xfId="0" applyFont="1" applyBorder="1" applyAlignment="1">
      <alignment horizontal="center"/>
    </xf>
    <xf numFmtId="0" fontId="18" fillId="0" borderId="0" xfId="0" applyFont="1"/>
    <xf numFmtId="0" fontId="0" fillId="4" borderId="1" xfId="0" applyFont="1" applyFill="1" applyBorder="1" applyAlignment="1">
      <alignment horizontal="center"/>
    </xf>
    <xf numFmtId="0" fontId="19" fillId="9" borderId="6" xfId="0" applyFont="1" applyFill="1" applyBorder="1" applyAlignment="1">
      <alignment wrapText="1"/>
    </xf>
    <xf numFmtId="0" fontId="20" fillId="0" borderId="5" xfId="0" applyFont="1" applyBorder="1" applyAlignment="1">
      <alignment wrapText="1"/>
    </xf>
    <xf numFmtId="0" fontId="13" fillId="0" borderId="2" xfId="0" applyFont="1" applyBorder="1" applyAlignment="1">
      <alignment horizontal="center" vertical="center" wrapText="1"/>
    </xf>
    <xf numFmtId="0" fontId="2" fillId="2" borderId="2" xfId="0" applyFont="1" applyFill="1" applyBorder="1" applyAlignment="1">
      <alignment vertical="center"/>
    </xf>
    <xf numFmtId="0" fontId="4" fillId="0" borderId="3" xfId="0" applyFont="1" applyBorder="1"/>
    <xf numFmtId="0" fontId="2" fillId="2" borderId="2" xfId="0" applyFont="1" applyFill="1" applyBorder="1" applyAlignment="1">
      <alignment horizontal="center" vertical="center"/>
    </xf>
  </cellXfs>
  <cellStyles count="1">
    <cellStyle name="Normal" xfId="0" builtinId="0"/>
  </cellStyles>
  <dxfs count="2">
    <dxf>
      <font>
        <color rgb="FFF9CB9C"/>
      </font>
      <fill>
        <patternFill patternType="solid">
          <fgColor rgb="FFF9CB9C"/>
          <bgColor rgb="FFF9CB9C"/>
        </patternFill>
      </fill>
    </dxf>
    <dxf>
      <font>
        <color rgb="FFF9CB9C"/>
      </font>
      <fill>
        <patternFill patternType="solid">
          <fgColor rgb="FFF9CB9C"/>
          <bgColor rgb="FFF9C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19050</xdr:colOff>
      <xdr:row>61</xdr:row>
      <xdr:rowOff>104775</xdr:rowOff>
    </xdr:from>
    <xdr:ext cx="3390900" cy="2371725"/>
    <xdr:pic>
      <xdr:nvPicPr>
        <xdr:cNvPr id="2" name="image2.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32</xdr:row>
      <xdr:rowOff>66675</xdr:rowOff>
    </xdr:from>
    <xdr:ext cx="3371850" cy="3305175"/>
    <xdr:pic>
      <xdr:nvPicPr>
        <xdr:cNvPr id="2" name="image1.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000"/>
  <sheetViews>
    <sheetView tabSelected="1" workbookViewId="0"/>
  </sheetViews>
  <sheetFormatPr defaultColWidth="14.42578125" defaultRowHeight="15" customHeight="1"/>
  <cols>
    <col min="1" max="1" width="128.7109375" customWidth="1"/>
    <col min="2" max="2" width="19.140625" customWidth="1"/>
    <col min="3" max="3" width="37.42578125" customWidth="1"/>
    <col min="4" max="4" width="34.5703125" customWidth="1"/>
    <col min="5" max="5" width="33.42578125" customWidth="1"/>
    <col min="6" max="6" width="27.28515625" customWidth="1"/>
  </cols>
  <sheetData>
    <row r="1" spans="1:6" ht="27.75" customHeight="1">
      <c r="A1" s="1" t="s">
        <v>3</v>
      </c>
    </row>
    <row r="2" spans="1:6" ht="48.75" customHeight="1">
      <c r="A2" s="2" t="s">
        <v>1</v>
      </c>
      <c r="B2" s="2" t="s">
        <v>2</v>
      </c>
      <c r="C2" s="4" t="s">
        <v>6</v>
      </c>
      <c r="D2" s="5" t="s">
        <v>7</v>
      </c>
      <c r="E2" s="58" t="s">
        <v>8</v>
      </c>
      <c r="F2" s="57"/>
    </row>
    <row r="3" spans="1:6" ht="38.25">
      <c r="A3" s="56" t="s">
        <v>9</v>
      </c>
      <c r="B3" s="57"/>
      <c r="C3" s="6" t="s">
        <v>10</v>
      </c>
      <c r="D3" s="7" t="s">
        <v>11</v>
      </c>
      <c r="E3" s="8" t="s">
        <v>12</v>
      </c>
      <c r="F3" s="9" t="s">
        <v>13</v>
      </c>
    </row>
    <row r="4" spans="1:6">
      <c r="A4" s="10" t="s">
        <v>14</v>
      </c>
      <c r="B4" s="11">
        <v>20</v>
      </c>
      <c r="C4" s="12"/>
      <c r="D4" s="7" t="s">
        <v>15</v>
      </c>
      <c r="E4" s="9" t="s">
        <v>16</v>
      </c>
      <c r="F4" s="9" t="s">
        <v>17</v>
      </c>
    </row>
    <row r="5" spans="1:6">
      <c r="A5" s="13" t="s">
        <v>18</v>
      </c>
      <c r="B5" s="11">
        <v>35</v>
      </c>
      <c r="C5" s="12"/>
      <c r="D5" s="7" t="s">
        <v>19</v>
      </c>
      <c r="E5" s="7" t="s">
        <v>20</v>
      </c>
      <c r="F5" s="8" t="s">
        <v>21</v>
      </c>
    </row>
    <row r="6" spans="1:6">
      <c r="A6" s="13" t="s">
        <v>22</v>
      </c>
      <c r="B6" s="11">
        <v>50</v>
      </c>
      <c r="C6" s="12"/>
      <c r="D6" s="7" t="s">
        <v>23</v>
      </c>
      <c r="E6" s="9" t="s">
        <v>24</v>
      </c>
      <c r="F6" s="9" t="s">
        <v>25</v>
      </c>
    </row>
    <row r="7" spans="1:6" ht="15" customHeight="1">
      <c r="A7" s="15" t="s">
        <v>27</v>
      </c>
      <c r="B7" s="11">
        <v>10</v>
      </c>
      <c r="C7" s="16"/>
      <c r="D7" s="7" t="s">
        <v>33</v>
      </c>
      <c r="E7" s="9" t="s">
        <v>34</v>
      </c>
      <c r="F7" s="9" t="s">
        <v>36</v>
      </c>
    </row>
    <row r="8" spans="1:6" ht="15" customHeight="1">
      <c r="A8" s="15" t="s">
        <v>37</v>
      </c>
      <c r="B8" s="11">
        <v>5</v>
      </c>
      <c r="C8" s="16"/>
      <c r="D8" s="7" t="s">
        <v>38</v>
      </c>
      <c r="E8" s="20" t="s">
        <v>39</v>
      </c>
      <c r="F8" s="9" t="s">
        <v>40</v>
      </c>
    </row>
    <row r="9" spans="1:6" ht="15" customHeight="1">
      <c r="A9" s="22" t="s">
        <v>41</v>
      </c>
      <c r="B9" s="11">
        <v>25</v>
      </c>
      <c r="C9" s="16"/>
      <c r="D9" s="7" t="s">
        <v>42</v>
      </c>
      <c r="E9" s="9" t="s">
        <v>44</v>
      </c>
      <c r="F9" s="9" t="s">
        <v>46</v>
      </c>
    </row>
    <row r="10" spans="1:6" ht="21.75" customHeight="1">
      <c r="A10" s="17" t="s">
        <v>47</v>
      </c>
      <c r="B10" s="24">
        <v>90</v>
      </c>
      <c r="C10" s="24">
        <f>SUM(C4:C9)</f>
        <v>0</v>
      </c>
      <c r="D10" s="20" t="s">
        <v>51</v>
      </c>
      <c r="E10" s="9" t="s">
        <v>52</v>
      </c>
      <c r="F10" s="9" t="s">
        <v>53</v>
      </c>
    </row>
    <row r="11" spans="1:6" ht="39" customHeight="1">
      <c r="A11" s="56" t="s">
        <v>55</v>
      </c>
      <c r="B11" s="57"/>
      <c r="C11" s="23" t="s">
        <v>56</v>
      </c>
      <c r="D11" s="7" t="s">
        <v>57</v>
      </c>
      <c r="E11" s="9" t="s">
        <v>58</v>
      </c>
      <c r="F11" s="9" t="s">
        <v>59</v>
      </c>
    </row>
    <row r="12" spans="1:6" ht="15" customHeight="1">
      <c r="A12" s="15" t="s">
        <v>60</v>
      </c>
      <c r="B12" s="11">
        <v>60</v>
      </c>
      <c r="C12" s="12"/>
      <c r="D12" s="7" t="s">
        <v>61</v>
      </c>
      <c r="E12" s="9" t="s">
        <v>62</v>
      </c>
      <c r="F12" s="8" t="s">
        <v>64</v>
      </c>
    </row>
    <row r="13" spans="1:6" ht="15" customHeight="1">
      <c r="A13" s="22" t="s">
        <v>65</v>
      </c>
      <c r="B13" s="11">
        <v>75</v>
      </c>
      <c r="C13" s="12"/>
      <c r="D13" s="7" t="s">
        <v>66</v>
      </c>
      <c r="E13" s="9" t="s">
        <v>68</v>
      </c>
      <c r="F13" s="28" t="s">
        <v>69</v>
      </c>
    </row>
    <row r="14" spans="1:6" ht="15" customHeight="1">
      <c r="A14" s="15" t="s">
        <v>70</v>
      </c>
      <c r="B14" s="11">
        <v>90</v>
      </c>
      <c r="C14" s="12"/>
      <c r="D14" s="7" t="s">
        <v>72</v>
      </c>
      <c r="E14" s="9" t="s">
        <v>73</v>
      </c>
      <c r="F14" s="9" t="s">
        <v>74</v>
      </c>
    </row>
    <row r="15" spans="1:6" ht="26.25" customHeight="1">
      <c r="A15" s="17" t="s">
        <v>75</v>
      </c>
      <c r="B15" s="24">
        <v>90</v>
      </c>
      <c r="C15" s="24">
        <f>SUM(C12:C14)</f>
        <v>0</v>
      </c>
      <c r="D15" s="7" t="s">
        <v>77</v>
      </c>
      <c r="E15" s="20" t="s">
        <v>78</v>
      </c>
      <c r="F15" s="9" t="s">
        <v>79</v>
      </c>
    </row>
    <row r="16" spans="1:6" ht="29.25" customHeight="1">
      <c r="A16" s="56" t="s">
        <v>81</v>
      </c>
      <c r="B16" s="57"/>
      <c r="C16" s="23"/>
      <c r="D16" s="7" t="s">
        <v>82</v>
      </c>
      <c r="E16" s="20" t="s">
        <v>83</v>
      </c>
      <c r="F16" s="9" t="s">
        <v>84</v>
      </c>
    </row>
    <row r="17" spans="1:6" ht="15" customHeight="1">
      <c r="A17" s="15" t="s">
        <v>85</v>
      </c>
      <c r="B17" s="11">
        <v>30</v>
      </c>
      <c r="C17" s="12"/>
      <c r="D17" s="7" t="s">
        <v>87</v>
      </c>
      <c r="E17" s="9" t="s">
        <v>89</v>
      </c>
      <c r="F17" s="9" t="s">
        <v>90</v>
      </c>
    </row>
    <row r="18" spans="1:6" ht="15" customHeight="1">
      <c r="A18" s="15" t="s">
        <v>92</v>
      </c>
      <c r="B18" s="11">
        <v>10</v>
      </c>
      <c r="C18" s="12"/>
      <c r="D18" s="7" t="s">
        <v>94</v>
      </c>
      <c r="E18" s="9" t="s">
        <v>97</v>
      </c>
      <c r="F18" s="9" t="s">
        <v>98</v>
      </c>
    </row>
    <row r="19" spans="1:6" ht="27" customHeight="1">
      <c r="A19" s="17" t="s">
        <v>99</v>
      </c>
      <c r="B19" s="24">
        <v>40</v>
      </c>
      <c r="C19" s="24">
        <f>SUM(C17:C18)</f>
        <v>0</v>
      </c>
      <c r="D19" s="7" t="s">
        <v>102</v>
      </c>
      <c r="E19" s="9" t="s">
        <v>104</v>
      </c>
      <c r="F19" s="9" t="s">
        <v>105</v>
      </c>
    </row>
    <row r="20" spans="1:6" ht="23.25" customHeight="1">
      <c r="A20" s="56" t="s">
        <v>106</v>
      </c>
      <c r="B20" s="57"/>
      <c r="C20" s="23" t="s">
        <v>108</v>
      </c>
      <c r="D20" s="7" t="s">
        <v>52</v>
      </c>
      <c r="E20" s="9" t="s">
        <v>109</v>
      </c>
      <c r="F20" s="9" t="s">
        <v>23</v>
      </c>
    </row>
    <row r="21" spans="1:6" ht="15" customHeight="1">
      <c r="A21" s="15" t="s">
        <v>110</v>
      </c>
      <c r="B21" s="11">
        <v>10</v>
      </c>
      <c r="C21" s="12"/>
      <c r="D21" s="7" t="s">
        <v>113</v>
      </c>
      <c r="E21" s="20" t="s">
        <v>114</v>
      </c>
      <c r="F21" s="9" t="s">
        <v>115</v>
      </c>
    </row>
    <row r="22" spans="1:6" ht="15" customHeight="1">
      <c r="A22" s="15" t="s">
        <v>117</v>
      </c>
      <c r="B22" s="11">
        <v>30</v>
      </c>
      <c r="C22" s="12"/>
      <c r="D22" s="7" t="s">
        <v>118</v>
      </c>
      <c r="E22" s="9" t="s">
        <v>118</v>
      </c>
      <c r="F22" s="9" t="s">
        <v>120</v>
      </c>
    </row>
    <row r="23" spans="1:6" ht="15" customHeight="1">
      <c r="A23" s="15" t="s">
        <v>121</v>
      </c>
      <c r="B23" s="11">
        <v>50</v>
      </c>
      <c r="C23" s="12"/>
      <c r="D23" s="7" t="s">
        <v>123</v>
      </c>
      <c r="E23" s="9" t="s">
        <v>15</v>
      </c>
      <c r="F23" s="9" t="s">
        <v>124</v>
      </c>
    </row>
    <row r="24" spans="1:6" ht="15" customHeight="1">
      <c r="A24" s="15" t="s">
        <v>126</v>
      </c>
      <c r="B24" s="11">
        <v>60</v>
      </c>
      <c r="C24" s="12"/>
      <c r="D24" s="7" t="s">
        <v>128</v>
      </c>
      <c r="E24" s="9" t="s">
        <v>33</v>
      </c>
      <c r="F24" s="9" t="s">
        <v>130</v>
      </c>
    </row>
    <row r="25" spans="1:6" ht="22.5" customHeight="1">
      <c r="A25" s="17" t="s">
        <v>131</v>
      </c>
      <c r="B25" s="24">
        <v>60</v>
      </c>
      <c r="C25" s="24">
        <f>SUM(C21:C24)</f>
        <v>0</v>
      </c>
      <c r="D25" s="7" t="s">
        <v>34</v>
      </c>
      <c r="E25" s="9" t="s">
        <v>135</v>
      </c>
      <c r="F25" s="9" t="s">
        <v>137</v>
      </c>
    </row>
    <row r="26" spans="1:6" ht="22.5" customHeight="1">
      <c r="A26" s="56" t="s">
        <v>138</v>
      </c>
      <c r="B26" s="57"/>
      <c r="C26" s="23" t="s">
        <v>140</v>
      </c>
      <c r="D26" s="7" t="s">
        <v>141</v>
      </c>
      <c r="E26" s="9" t="s">
        <v>19</v>
      </c>
      <c r="F26" s="20" t="s">
        <v>142</v>
      </c>
    </row>
    <row r="27" spans="1:6" ht="15" customHeight="1">
      <c r="A27" s="15" t="s">
        <v>143</v>
      </c>
      <c r="B27" s="11">
        <v>50</v>
      </c>
      <c r="C27" s="12"/>
      <c r="D27" s="7" t="s">
        <v>114</v>
      </c>
      <c r="E27" s="9" t="s">
        <v>145</v>
      </c>
      <c r="F27" s="20" t="s">
        <v>146</v>
      </c>
    </row>
    <row r="28" spans="1:6" ht="15" customHeight="1">
      <c r="A28" s="22" t="s">
        <v>147</v>
      </c>
      <c r="B28" s="11">
        <v>70</v>
      </c>
      <c r="C28" s="12"/>
      <c r="D28" s="7" t="s">
        <v>149</v>
      </c>
      <c r="E28" s="9" t="s">
        <v>150</v>
      </c>
      <c r="F28" s="9" t="s">
        <v>151</v>
      </c>
    </row>
    <row r="29" spans="1:6" ht="15" customHeight="1">
      <c r="A29" s="15" t="s">
        <v>153</v>
      </c>
      <c r="B29" s="11">
        <v>90</v>
      </c>
      <c r="C29" s="12"/>
      <c r="D29" s="7" t="s">
        <v>154</v>
      </c>
      <c r="E29" s="9" t="s">
        <v>155</v>
      </c>
      <c r="F29" s="9" t="s">
        <v>156</v>
      </c>
    </row>
    <row r="30" spans="1:6" ht="23.25" customHeight="1">
      <c r="A30" s="17" t="s">
        <v>158</v>
      </c>
      <c r="B30" s="24">
        <v>90</v>
      </c>
      <c r="C30" s="24">
        <f>SUM(C27:C29)</f>
        <v>0</v>
      </c>
      <c r="D30" s="7" t="s">
        <v>160</v>
      </c>
      <c r="E30" s="9" t="s">
        <v>154</v>
      </c>
      <c r="F30" s="9" t="s">
        <v>161</v>
      </c>
    </row>
    <row r="31" spans="1:6" ht="21" customHeight="1">
      <c r="A31" s="56" t="s">
        <v>162</v>
      </c>
      <c r="B31" s="57"/>
      <c r="C31" s="23" t="s">
        <v>164</v>
      </c>
      <c r="D31" s="7" t="s">
        <v>166</v>
      </c>
      <c r="E31" s="9" t="s">
        <v>168</v>
      </c>
      <c r="F31" s="9" t="s">
        <v>169</v>
      </c>
    </row>
    <row r="32" spans="1:6" ht="15" customHeight="1">
      <c r="A32" s="15" t="s">
        <v>170</v>
      </c>
      <c r="B32" s="11">
        <v>20</v>
      </c>
      <c r="C32" s="12"/>
      <c r="D32" s="7" t="s">
        <v>171</v>
      </c>
      <c r="E32" s="9"/>
      <c r="F32" s="9"/>
    </row>
    <row r="33" spans="1:6" ht="15" customHeight="1">
      <c r="A33" s="15" t="s">
        <v>172</v>
      </c>
      <c r="B33" s="11">
        <v>0</v>
      </c>
      <c r="C33" s="12"/>
      <c r="D33" s="42"/>
      <c r="E33" s="9" t="s">
        <v>174</v>
      </c>
      <c r="F33" s="9" t="s">
        <v>175</v>
      </c>
    </row>
    <row r="34" spans="1:6" ht="21.75" customHeight="1">
      <c r="A34" s="17" t="s">
        <v>176</v>
      </c>
      <c r="B34" s="24">
        <v>20</v>
      </c>
      <c r="C34" s="24">
        <f>SUM(C32:C33)</f>
        <v>0</v>
      </c>
      <c r="D34" s="44"/>
      <c r="E34" s="9" t="s">
        <v>61</v>
      </c>
      <c r="F34" s="9" t="s">
        <v>123</v>
      </c>
    </row>
    <row r="35" spans="1:6" ht="24" customHeight="1">
      <c r="A35" s="56" t="s">
        <v>178</v>
      </c>
      <c r="B35" s="57"/>
      <c r="C35" s="23" t="s">
        <v>28</v>
      </c>
      <c r="D35" s="44"/>
      <c r="E35" s="9" t="s">
        <v>42</v>
      </c>
      <c r="F35" s="9" t="s">
        <v>87</v>
      </c>
    </row>
    <row r="36" spans="1:6" ht="25.5" customHeight="1">
      <c r="A36" s="27" t="s">
        <v>180</v>
      </c>
      <c r="B36" s="11">
        <v>10</v>
      </c>
      <c r="C36" s="12"/>
      <c r="D36" s="44"/>
      <c r="E36" s="9"/>
      <c r="F36" s="9"/>
    </row>
    <row r="37" spans="1:6" ht="15" customHeight="1">
      <c r="A37" s="27" t="s">
        <v>181</v>
      </c>
      <c r="B37" s="11">
        <v>20</v>
      </c>
      <c r="C37" s="12"/>
      <c r="D37" s="44"/>
      <c r="E37" s="9" t="s">
        <v>182</v>
      </c>
      <c r="F37" s="9" t="s">
        <v>183</v>
      </c>
    </row>
    <row r="38" spans="1:6" ht="24.75" customHeight="1">
      <c r="A38" s="17" t="s">
        <v>184</v>
      </c>
      <c r="B38" s="24">
        <v>20</v>
      </c>
      <c r="C38" s="24">
        <f>SUM(C36)</f>
        <v>0</v>
      </c>
      <c r="D38" s="44"/>
      <c r="E38" s="9" t="s">
        <v>188</v>
      </c>
      <c r="F38" s="9" t="s">
        <v>189</v>
      </c>
    </row>
    <row r="39" spans="1:6" ht="26.25" customHeight="1">
      <c r="A39" s="56" t="s">
        <v>190</v>
      </c>
      <c r="B39" s="57"/>
      <c r="C39" s="23" t="s">
        <v>191</v>
      </c>
      <c r="D39" s="44"/>
      <c r="E39" s="9" t="s">
        <v>192</v>
      </c>
      <c r="F39" s="9" t="s">
        <v>193</v>
      </c>
    </row>
    <row r="40" spans="1:6" ht="15" customHeight="1">
      <c r="A40" s="27" t="s">
        <v>194</v>
      </c>
      <c r="B40" s="11">
        <v>30</v>
      </c>
      <c r="C40" s="12"/>
      <c r="D40" s="44"/>
      <c r="E40" s="9"/>
      <c r="F40" s="9"/>
    </row>
    <row r="41" spans="1:6" ht="15" customHeight="1">
      <c r="A41" s="27" t="s">
        <v>196</v>
      </c>
      <c r="B41" s="11">
        <v>0</v>
      </c>
      <c r="C41" s="12"/>
      <c r="D41" s="44"/>
      <c r="E41" s="9" t="s">
        <v>197</v>
      </c>
      <c r="F41" s="9" t="s">
        <v>198</v>
      </c>
    </row>
    <row r="42" spans="1:6" ht="24.75" customHeight="1">
      <c r="A42" s="17" t="s">
        <v>199</v>
      </c>
      <c r="B42" s="24">
        <v>30</v>
      </c>
      <c r="C42" s="24">
        <f>SUM(C40:C41)</f>
        <v>0</v>
      </c>
      <c r="D42" s="44"/>
      <c r="E42" s="9" t="s">
        <v>51</v>
      </c>
      <c r="F42" s="9" t="s">
        <v>201</v>
      </c>
    </row>
    <row r="43" spans="1:6" ht="23.25" customHeight="1">
      <c r="A43" s="56" t="s">
        <v>202</v>
      </c>
      <c r="B43" s="57"/>
      <c r="C43" s="23" t="s">
        <v>191</v>
      </c>
    </row>
    <row r="44" spans="1:6" ht="15.75" customHeight="1">
      <c r="A44" s="27" t="s">
        <v>203</v>
      </c>
      <c r="B44" s="11">
        <v>20</v>
      </c>
      <c r="C44" s="37"/>
    </row>
    <row r="45" spans="1:6" ht="15.75" customHeight="1">
      <c r="A45" s="27" t="s">
        <v>205</v>
      </c>
      <c r="B45" s="11">
        <v>0</v>
      </c>
      <c r="C45" s="47"/>
    </row>
    <row r="46" spans="1:6" ht="24" customHeight="1">
      <c r="A46" s="17" t="s">
        <v>207</v>
      </c>
      <c r="B46" s="24">
        <v>20</v>
      </c>
      <c r="C46" s="24">
        <f>SUM(C44:C45)</f>
        <v>0</v>
      </c>
    </row>
    <row r="47" spans="1:6" ht="26.25" customHeight="1">
      <c r="A47" s="56" t="s">
        <v>209</v>
      </c>
      <c r="B47" s="57"/>
      <c r="C47" s="23" t="s">
        <v>28</v>
      </c>
    </row>
    <row r="48" spans="1:6" ht="15" customHeight="1">
      <c r="A48" s="27" t="s">
        <v>210</v>
      </c>
      <c r="B48" s="11">
        <v>10</v>
      </c>
      <c r="C48" s="37"/>
    </row>
    <row r="49" spans="1:3" ht="15" customHeight="1">
      <c r="A49" s="48" t="s">
        <v>211</v>
      </c>
      <c r="B49" s="7">
        <v>5</v>
      </c>
      <c r="C49" s="46"/>
    </row>
    <row r="50" spans="1:3" ht="15" customHeight="1">
      <c r="A50" s="48" t="s">
        <v>213</v>
      </c>
      <c r="B50" s="7">
        <v>5</v>
      </c>
      <c r="C50" s="46"/>
    </row>
    <row r="51" spans="1:3" ht="24.75" customHeight="1">
      <c r="A51" s="17" t="s">
        <v>215</v>
      </c>
      <c r="B51" s="24">
        <v>20</v>
      </c>
      <c r="C51" s="24">
        <f>SUM(C48:C50)</f>
        <v>0</v>
      </c>
    </row>
    <row r="52" spans="1:3" ht="21.75" customHeight="1">
      <c r="A52" s="56" t="s">
        <v>217</v>
      </c>
      <c r="B52" s="57"/>
      <c r="C52" s="23" t="s">
        <v>219</v>
      </c>
    </row>
    <row r="53" spans="1:3" ht="15" customHeight="1">
      <c r="A53" s="27" t="s">
        <v>220</v>
      </c>
      <c r="B53" s="11">
        <v>20</v>
      </c>
      <c r="C53" s="46"/>
    </row>
    <row r="54" spans="1:3" ht="15" customHeight="1">
      <c r="A54" s="27" t="s">
        <v>222</v>
      </c>
      <c r="B54" s="7">
        <v>0</v>
      </c>
      <c r="C54" s="47"/>
    </row>
    <row r="55" spans="1:3" ht="19.5" customHeight="1">
      <c r="A55" s="17" t="s">
        <v>223</v>
      </c>
      <c r="B55" s="24">
        <v>20</v>
      </c>
      <c r="C55" s="24">
        <f>SUM(C53:C54)</f>
        <v>0</v>
      </c>
    </row>
    <row r="56" spans="1:3" ht="25.5" customHeight="1">
      <c r="A56" s="56" t="s">
        <v>139</v>
      </c>
      <c r="B56" s="57"/>
      <c r="C56" s="50">
        <f>SUM(C55+C51+C46+C42+C38+C34+C30+C25+C19+C15+C10)</f>
        <v>0</v>
      </c>
    </row>
    <row r="57" spans="1:3" ht="15.75" customHeight="1"/>
    <row r="58" spans="1:3" ht="15.75" customHeight="1">
      <c r="A58" s="40" t="s">
        <v>227</v>
      </c>
    </row>
    <row r="59" spans="1:3" ht="15.75" customHeight="1">
      <c r="A59" s="51" t="str">
        <f>HYPERLINK("https://www.ghsupplychain.org/sites/default/files/2019-04/20190327%20GSTIG%20V2.1_FINAL.pdf","**Global Standards Technical Implementation Guideline for Global Health Commodities")</f>
        <v>**Global Standards Technical Implementation Guideline for Global Health Commodities</v>
      </c>
    </row>
    <row r="60" spans="1:3" ht="15.75" customHeight="1">
      <c r="A60" s="1"/>
    </row>
    <row r="61" spans="1:3" ht="15.75" customHeight="1">
      <c r="A61" s="36" t="s">
        <v>152</v>
      </c>
    </row>
    <row r="62" spans="1:3" ht="15.75" customHeight="1"/>
    <row r="63" spans="1:3" ht="15.75" customHeight="1"/>
    <row r="64" spans="1:3" ht="15.75" customHeight="1">
      <c r="A64" s="39"/>
    </row>
    <row r="65" spans="1:3" ht="15.75" customHeight="1"/>
    <row r="66" spans="1:3" ht="15.75" customHeight="1">
      <c r="B66" s="53"/>
      <c r="C66" s="53"/>
    </row>
    <row r="67" spans="1:3" ht="15.75" customHeight="1"/>
    <row r="68" spans="1:3" ht="15.75" customHeight="1">
      <c r="B68" s="53"/>
      <c r="C68" s="53"/>
    </row>
    <row r="69" spans="1:3" ht="15.75" customHeight="1">
      <c r="A69" s="39"/>
    </row>
    <row r="70" spans="1:3" ht="15.75" customHeight="1">
      <c r="A70" s="39"/>
    </row>
    <row r="71" spans="1:3" ht="15.75" customHeight="1"/>
    <row r="72" spans="1:3" ht="15.75" customHeight="1"/>
    <row r="73" spans="1:3" ht="15.75" customHeight="1">
      <c r="B73" s="53"/>
      <c r="C73" s="53"/>
    </row>
    <row r="74" spans="1:3" ht="15.75" customHeight="1"/>
    <row r="75" spans="1:3" ht="15.75" customHeight="1">
      <c r="A75" s="38" t="s">
        <v>231</v>
      </c>
      <c r="B75" s="53"/>
      <c r="C75" s="53"/>
    </row>
    <row r="76" spans="1:3" ht="15.75" customHeight="1">
      <c r="A76" s="40" t="s">
        <v>232</v>
      </c>
    </row>
    <row r="77" spans="1:3" ht="15.75" customHeight="1"/>
    <row r="78" spans="1:3" ht="15.75" customHeight="1"/>
    <row r="79" spans="1:3" ht="15.75" customHeight="1"/>
    <row r="80" spans="1:3" ht="15.75" customHeight="1"/>
    <row r="81" spans="1:1" ht="15.75" customHeight="1"/>
    <row r="82" spans="1:1" ht="15.75" customHeight="1"/>
    <row r="83" spans="1:1" ht="15.75" customHeight="1"/>
    <row r="84" spans="1:1" ht="15.75" customHeight="1"/>
    <row r="85" spans="1:1" ht="15.75" customHeight="1"/>
    <row r="86" spans="1:1" ht="15.75" customHeight="1"/>
    <row r="87" spans="1:1" ht="15.75" customHeight="1"/>
    <row r="88" spans="1:1" ht="15.75" customHeight="1"/>
    <row r="89" spans="1:1" ht="15.75" customHeight="1"/>
    <row r="90" spans="1:1" ht="15.75" customHeight="1"/>
    <row r="91" spans="1:1" ht="15.75" customHeight="1"/>
    <row r="92" spans="1:1" ht="15.75" customHeight="1"/>
    <row r="93" spans="1:1" ht="15.75" customHeight="1">
      <c r="A93" s="38" t="s">
        <v>233</v>
      </c>
    </row>
    <row r="94" spans="1:1" ht="15.75" customHeight="1"/>
    <row r="95" spans="1:1" ht="15.75" customHeight="1"/>
    <row r="96" spans="1:1"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E2:F2"/>
    <mergeCell ref="A3:B3"/>
    <mergeCell ref="A20:B20"/>
    <mergeCell ref="A11:B11"/>
    <mergeCell ref="A16:B16"/>
    <mergeCell ref="A43:B43"/>
    <mergeCell ref="A52:B52"/>
    <mergeCell ref="A56:B56"/>
    <mergeCell ref="A47:B47"/>
    <mergeCell ref="A26:B26"/>
    <mergeCell ref="A31:B31"/>
    <mergeCell ref="A35:B35"/>
    <mergeCell ref="A39:B39"/>
  </mergeCells>
  <conditionalFormatting sqref="C4:C5">
    <cfRule type="expression" dxfId="1" priority="1">
      <formula>SUM(C5:C$6) &gt; 0</formula>
    </cfRule>
  </conditionalFormatting>
  <dataValidations count="31">
    <dataValidation type="decimal" operator="equal" allowBlank="1" showDropDown="1" showInputMessage="1" showErrorMessage="1" prompt="If your company has not lost the status of UNFPA/WHO prequalified in last 3 years, enter 60. If your company has not lost the status in more than 3 years, please don't fill this cell and fill 2.2 or 2.3" sqref="C12">
      <formula1>60</formula1>
    </dataValidation>
    <dataValidation type="decimal" operator="equal" allowBlank="1" showDropDown="1" showInputMessage="1" showErrorMessage="1" prompt="If your company can manufacture from 50 million to 100 million, enter 70. If your company can provide less than 50 million or more than 100 million, please don't fill this cell and fill 5.1 or 5.3" sqref="C28">
      <formula1>70</formula1>
    </dataValidation>
    <dataValidation type="decimal" allowBlank="1" showDropDown="1" showInputMessage="1" showErrorMessage="1" prompt="Enter the number of registrations that your company has from the list of countries in columns E and F. Maximum 5 points." sqref="C8">
      <formula1>1</formula1>
      <formula2>5</formula2>
    </dataValidation>
    <dataValidation type="decimal" operator="equal" allowBlank="1" showDropDown="1" showInputMessage="1" showErrorMessage="1" prompt="If your company has the technical capacity, experience and risk appetite to delivery under D Incoterms, enter 20. If not, please don't fill this cell and fill cell 11.2" sqref="C53">
      <formula1>20</formula1>
    </dataValidation>
    <dataValidation type="decimal" operator="equal" allowBlank="1" showDropDown="1" showInputMessage="1" showErrorMessage="1" prompt="If your company can do barcoding at minimum one level of packaging, enter 20. If not, please don't fill this cell and fill cell 9.2" sqref="C44">
      <formula1>20</formula1>
    </dataValidation>
    <dataValidation type="decimal" operator="equal" allowBlank="1" showDropDown="1" showInputMessage="1" showErrorMessage="1" prompt="If your company can manufacture up to 50 million pieces/year for UNFPA, enter 50. If your company can provide more, please don't fill this cell and fill 5.2 or 5.3" sqref="C27">
      <formula1>50</formula1>
    </dataValidation>
    <dataValidation type="decimal" operator="equal" allowBlank="1" showDropDown="1" showInputMessage="1" showErrorMessage="1" prompt="If your company can provide from 16 to 20 different condoms from the 29 listed in Annex E, enter 50. If your company can provide less than 16 or more than 20, please don't fill this cell and fill 4.1, 4.2, or 4.4" sqref="C23">
      <formula1>50</formula1>
    </dataValidation>
    <dataValidation type="decimal" operator="equal" allowBlank="1" showDropDown="1" showInputMessage="1" showErrorMessage="1" prompt="If your company can provide the certificate, enter 20. If not, please don't fill this cell" sqref="C32">
      <formula1>20</formula1>
    </dataValidation>
    <dataValidation type="decimal" operator="equal" allowBlank="1" showDropDown="1" showInputMessage="1" showErrorMessage="1" prompt="If your company can provide from 11 to 15 different condoms from the 29 listed in Annex E, enter 30. If your company can provide less than 11 or more than 15, please don't fill this cell and fill 4.1, 4.3, or 4.4" sqref="C22">
      <formula1>30</formula1>
    </dataValidation>
    <dataValidation type="decimal" operator="equal" allowBlank="1" showDropDown="1" showInputMessage="1" showErrorMessage="1" prompt="If your company can provide more than 20 different condoms from the 29 listed in Annex E, enter 60. If your company can provide 20 or less, please don't fill this cell and fill 4.1, 4.2, or 4.3" sqref="C24">
      <formula1>60</formula1>
    </dataValidation>
    <dataValidation type="decimal" operator="equal" allowBlank="1" showDropDown="1" showInputMessage="1" showErrorMessage="1" prompt="If your company can not do barcoding at any level of packaging, enter 0. If it does, please don't fill this cell and fill cell 9.1" sqref="C45">
      <formula1>0</formula1>
    </dataValidation>
    <dataValidation type="decimal" operator="equal" allowBlank="1" showDropDown="1" showInputMessage="1" showErrorMessage="1" prompt="If your company has implemented 2 or more green procurement initiatives, enter 20. If it has implemented 1, please don't fill this cell and fill cell 7.1" sqref="C37">
      <formula1>20</formula1>
    </dataValidation>
    <dataValidation type="decimal" operator="equal" allowBlank="1" showDropDown="1" showInputMessage="1" showErrorMessage="1" prompt="If your company has no lost the status of UNFPA/WHO prequalified in last 4 to 6 years, enter 75. If your company has not lost the status in the last 3 years or in more than 6 years, please don't fill this cell and fill 2.1 or 2.3" sqref="C13">
      <formula1>75</formula1>
    </dataValidation>
    <dataValidation type="decimal" operator="equal" allowBlank="1" showDropDown="1" showInputMessage="1" showErrorMessage="1" prompt="If your company has a complete product registration strategy/plan, enter 25. If your company doesn't have a complete product registration/plan please leave the cell empty" sqref="C9">
      <formula1>25</formula1>
    </dataValidation>
    <dataValidation type="decimal" operator="equal" allowBlank="1" showDropDown="1" showInputMessage="1" showErrorMessage="1" prompt="If your company can not provide the certificate, enter 0. If it does, please don't fill this cell and fill cell 6.1" sqref="C33">
      <formula1>0</formula1>
    </dataValidation>
    <dataValidation type="decimal" operator="equal" allowBlank="1" showDropDown="1" showInputMessage="1" showErrorMessage="1" prompt="If your company has from 1 to 5 registrations, enter 20. If your company has more than 5, please don't fill this cell and fill 1.2 or 1.3" sqref="C4">
      <formula1>20</formula1>
    </dataValidation>
    <dataValidation type="decimal" operator="equal" allowBlank="1" showDropDown="1" showInputMessage="1" showErrorMessage="1" prompt="If your company can pack in non-standard inner boxes, enter 5. If not, please don't fill this cell" sqref="C49">
      <formula1>5</formula1>
    </dataValidation>
    <dataValidation type="decimal" operator="equal" allowBlank="1" showDropDown="1" showInputMessage="1" showErrorMessage="1" prompt="If your company has more than 10 registrations, enter 50. If your company has 10 or less  registrations, please don't fill this cell and fill 1.1 or 1.2" sqref="C6">
      <formula1>50</formula1>
    </dataValidation>
    <dataValidation type="decimal" operator="equal" allowBlank="1" showDropDown="1" showInputMessage="1" showErrorMessage="1" prompt="If your company has no lost the status of UNFPA/WHO prequalified in more than 6 years, enter 90. If your company has not lost the status in last 6 years or less, please don't fill this cell and fill 2.1 or 2.2" sqref="C14">
      <formula1>90</formula1>
    </dataValidation>
    <dataValidation type="decimal" operator="equal" allowBlank="1" showDropDown="1" showInputMessage="1" showErrorMessage="1" prompt="If your company has implemented at least 1 green procurement initiative, enter 10. If it has implemented more than 1, please don't fill this cell and fill cell 7.2" sqref="C36">
      <formula1>10</formula1>
    </dataValidation>
    <dataValidation type="decimal" operator="equal" allowBlank="1" showDropDown="1" showInputMessage="1" showErrorMessage="1" prompt="If your company can provide from 1 to 10 different condoms from the 29 listed in Annex E, enter 10. If your company can provide more than 10, please don't fill this cell and fill 4.2, 4.3, or 4.4" sqref="C21">
      <formula1>10</formula1>
    </dataValidation>
    <dataValidation type="decimal" operator="equal" allowBlank="1" showDropDown="1" showInputMessage="1" showErrorMessage="1" prompt="If your company can hold orders in stock without additional costs, enter 30. If not, please don't fill this cell and fill cell 8.2" sqref="C40">
      <formula1>30</formula1>
    </dataValidation>
    <dataValidation type="decimal" operator="equal" allowBlank="1" showDropDown="1" showInputMessage="1" showErrorMessage="1" prompt="If your company can manufacture more than 100 million pieces/year for UNFPA, enter 90. If your company can provide less, please don't fill this cell and fill 5.1 or 5.2" sqref="C29">
      <formula1>90</formula1>
    </dataValidation>
    <dataValidation type="decimal" operator="equal" allowBlank="1" showDropDown="1" showInputMessage="1" showErrorMessage="1" prompt="If your company can provide euro or american pallets, enter 5. If not, please don't fill this cell" sqref="C50">
      <formula1>5</formula1>
    </dataValidation>
    <dataValidation type="decimal" operator="equal" allowBlank="1" showDropDown="1" showInputMessage="1" showErrorMessage="1" prompt="If your company can manufacture male latex condoms, enter 10. If not, please don't fill this cell" sqref="C18">
      <formula1>10</formula1>
    </dataValidation>
    <dataValidation type="decimal" operator="equal" allowBlank="1" showDropDown="1" showInputMessage="1" showErrorMessage="1" prompt="If your company has from 6 to 10 registrations, enter 35. If your company has less than 6 or more than 10, please don't fill this cell and fill 1.1 or 1.3" sqref="C5">
      <formula1>35</formula1>
    </dataValidation>
    <dataValidation type="decimal" operator="equal" allowBlank="1" showDropDown="1" showInputMessage="1" showErrorMessage="1" prompt="If your company can manufacture male latex condoms AND/OR  waterbased lubricants AND/OR  female condoms, enter 30. If not, please don't fill this cell" sqref="C17">
      <formula1>30</formula1>
    </dataValidation>
    <dataValidation type="decimal" allowBlank="1" showDropDown="1" showInputMessage="1" showErrorMessage="1" prompt="Enter the number of registrations that your company has from the list of countries in column D. Maximum 10 points." sqref="C7">
      <formula1>1</formula1>
      <formula2>10</formula2>
    </dataValidation>
    <dataValidation type="decimal" operator="equal" allowBlank="1" showDropDown="1" showInputMessage="1" showErrorMessage="1" prompt="If your company has not the technical capacity, either experience and risk appetite to delivery under D Incoterms, please enter 0. If it does, please fill cell 11.1" sqref="C54">
      <formula1>0</formula1>
    </dataValidation>
    <dataValidation type="decimal" operator="equal" allowBlank="1" showDropDown="1" showInputMessage="1" showErrorMessage="1" prompt="If your company can not hold orders in stock without additional costs, enter 0. If it does, please don't fill this cell and fill cell 8.1" sqref="C41">
      <formula1>0</formula1>
    </dataValidation>
    <dataValidation type="decimal" operator="equal" allowBlank="1" showDropDown="1" showInputMessage="1" showErrorMessage="1" prompt="If your company can provide wallets and/or trifolds, enter 10. If not, please don't fill this cell" sqref="C48">
      <formula1>10</formula1>
    </dataValidation>
  </dataValidations>
  <pageMargins left="0.7" right="0.7" top="0.75" bottom="0.75" header="0" footer="0"/>
  <pageSetup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defaultColWidth="14.42578125" defaultRowHeight="15" customHeight="1"/>
  <cols>
    <col min="1" max="1" width="115" customWidth="1"/>
    <col min="2" max="2" width="23.140625" customWidth="1"/>
    <col min="3" max="3" width="37.5703125" customWidth="1"/>
    <col min="4" max="6" width="8.7109375" customWidth="1"/>
  </cols>
  <sheetData>
    <row r="1" spans="1:3" ht="27" customHeight="1">
      <c r="A1" s="1" t="s">
        <v>4</v>
      </c>
    </row>
    <row r="2" spans="1:3" ht="47.25">
      <c r="A2" s="2" t="s">
        <v>5</v>
      </c>
      <c r="B2" s="14" t="s">
        <v>2</v>
      </c>
      <c r="C2" s="4" t="s">
        <v>6</v>
      </c>
    </row>
    <row r="3" spans="1:3" ht="27.75" customHeight="1">
      <c r="A3" s="56" t="s">
        <v>26</v>
      </c>
      <c r="B3" s="57"/>
      <c r="C3" s="6" t="s">
        <v>28</v>
      </c>
    </row>
    <row r="4" spans="1:3">
      <c r="A4" s="15" t="s">
        <v>29</v>
      </c>
      <c r="B4" s="11">
        <v>50</v>
      </c>
      <c r="C4" s="12"/>
    </row>
    <row r="5" spans="1:3">
      <c r="A5" s="15" t="s">
        <v>31</v>
      </c>
      <c r="B5" s="11">
        <v>50</v>
      </c>
      <c r="C5" s="12"/>
    </row>
    <row r="6" spans="1:3" ht="21" customHeight="1">
      <c r="A6" s="17" t="s">
        <v>32</v>
      </c>
      <c r="B6" s="19">
        <v>100</v>
      </c>
      <c r="C6" s="19">
        <f>SUM(C4:C5)</f>
        <v>0</v>
      </c>
    </row>
    <row r="7" spans="1:3" ht="27" customHeight="1">
      <c r="A7" s="56" t="s">
        <v>45</v>
      </c>
      <c r="B7" s="57"/>
      <c r="C7" s="23" t="s">
        <v>48</v>
      </c>
    </row>
    <row r="8" spans="1:3">
      <c r="A8" s="15" t="s">
        <v>49</v>
      </c>
      <c r="B8" s="11">
        <v>100</v>
      </c>
      <c r="C8" s="12"/>
    </row>
    <row r="9" spans="1:3">
      <c r="A9" s="15" t="s">
        <v>50</v>
      </c>
      <c r="B9" s="11">
        <v>150</v>
      </c>
      <c r="C9" s="12"/>
    </row>
    <row r="10" spans="1:3" ht="22.5" customHeight="1">
      <c r="A10" s="26" t="s">
        <v>54</v>
      </c>
      <c r="B10" s="19">
        <v>150</v>
      </c>
      <c r="C10" s="19">
        <f>SUM(C8:C9)</f>
        <v>0</v>
      </c>
    </row>
    <row r="11" spans="1:3" ht="25.5" customHeight="1">
      <c r="A11" s="56" t="s">
        <v>63</v>
      </c>
      <c r="B11" s="57"/>
      <c r="C11" s="23" t="s">
        <v>28</v>
      </c>
    </row>
    <row r="12" spans="1:3">
      <c r="A12" s="27" t="s">
        <v>67</v>
      </c>
      <c r="B12" s="29">
        <v>50</v>
      </c>
      <c r="C12" s="12"/>
    </row>
    <row r="13" spans="1:3">
      <c r="A13" s="31" t="s">
        <v>76</v>
      </c>
      <c r="B13" s="11">
        <v>50</v>
      </c>
      <c r="C13" s="12"/>
    </row>
    <row r="14" spans="1:3" ht="23.25" customHeight="1">
      <c r="A14" s="26" t="s">
        <v>80</v>
      </c>
      <c r="B14" s="19">
        <v>100</v>
      </c>
      <c r="C14" s="19">
        <f>SUM(C12:C13)</f>
        <v>0</v>
      </c>
    </row>
    <row r="15" spans="1:3" ht="25.5" customHeight="1">
      <c r="A15" s="56" t="s">
        <v>86</v>
      </c>
      <c r="B15" s="57"/>
      <c r="C15" s="23" t="s">
        <v>88</v>
      </c>
    </row>
    <row r="16" spans="1:3">
      <c r="A16" s="27" t="s">
        <v>91</v>
      </c>
      <c r="B16" s="11">
        <v>60</v>
      </c>
      <c r="C16" s="12"/>
    </row>
    <row r="17" spans="1:3">
      <c r="A17" s="27" t="s">
        <v>95</v>
      </c>
      <c r="B17" s="11">
        <v>0</v>
      </c>
      <c r="C17" s="12"/>
    </row>
    <row r="18" spans="1:3" ht="23.25" customHeight="1">
      <c r="A18" s="26" t="s">
        <v>100</v>
      </c>
      <c r="B18" s="19">
        <v>60</v>
      </c>
      <c r="C18" s="19">
        <f>SUM(C16:C17)</f>
        <v>0</v>
      </c>
    </row>
    <row r="19" spans="1:3" ht="22.5" customHeight="1">
      <c r="A19" s="56" t="s">
        <v>107</v>
      </c>
      <c r="B19" s="57"/>
      <c r="C19" s="23" t="s">
        <v>111</v>
      </c>
    </row>
    <row r="20" spans="1:3" ht="26.25">
      <c r="A20" s="27" t="s">
        <v>112</v>
      </c>
      <c r="B20" s="11">
        <v>60</v>
      </c>
      <c r="C20" s="12"/>
    </row>
    <row r="21" spans="1:3" ht="20.25" customHeight="1">
      <c r="A21" s="27" t="s">
        <v>116</v>
      </c>
      <c r="B21" s="11">
        <v>0</v>
      </c>
      <c r="C21" s="12"/>
    </row>
    <row r="22" spans="1:3" ht="24.75" customHeight="1">
      <c r="A22" s="26" t="s">
        <v>119</v>
      </c>
      <c r="B22" s="19">
        <v>60</v>
      </c>
      <c r="C22" s="19">
        <f>SUM(C20:C21)</f>
        <v>0</v>
      </c>
    </row>
    <row r="23" spans="1:3" ht="24" customHeight="1">
      <c r="A23" s="56" t="s">
        <v>125</v>
      </c>
      <c r="B23" s="57"/>
      <c r="C23" s="23" t="s">
        <v>127</v>
      </c>
    </row>
    <row r="24" spans="1:3" ht="15.75" customHeight="1">
      <c r="A24" s="27" t="s">
        <v>129</v>
      </c>
      <c r="B24" s="11">
        <v>20</v>
      </c>
      <c r="C24" s="12"/>
    </row>
    <row r="25" spans="1:3" ht="15.75" customHeight="1">
      <c r="A25" s="27" t="s">
        <v>133</v>
      </c>
      <c r="B25" s="11">
        <v>30</v>
      </c>
      <c r="C25" s="12"/>
    </row>
    <row r="26" spans="1:3" ht="21" customHeight="1">
      <c r="A26" s="26" t="s">
        <v>134</v>
      </c>
      <c r="B26" s="19">
        <v>30</v>
      </c>
      <c r="C26" s="19">
        <f>SUM(C24:C25)</f>
        <v>0</v>
      </c>
    </row>
    <row r="27" spans="1:3" ht="15.75" customHeight="1">
      <c r="A27" s="33" t="s">
        <v>139</v>
      </c>
      <c r="B27" s="34">
        <f t="shared" ref="B27:C27" si="0">SUM(B14,B10,B6,B18+B22+B26)</f>
        <v>500</v>
      </c>
      <c r="C27" s="34">
        <f t="shared" si="0"/>
        <v>0</v>
      </c>
    </row>
    <row r="28" spans="1:3" ht="15.75" customHeight="1"/>
    <row r="29" spans="1:3" ht="15.75" customHeight="1"/>
    <row r="30" spans="1:3" ht="15.75" customHeight="1">
      <c r="A30" s="36" t="s">
        <v>152</v>
      </c>
    </row>
    <row r="31" spans="1:3" ht="15.75" customHeight="1"/>
    <row r="32" spans="1:3" ht="15.75" customHeight="1">
      <c r="A32" s="38" t="s">
        <v>157</v>
      </c>
    </row>
    <row r="33" spans="1:1" ht="15.75" customHeight="1">
      <c r="A33" s="39"/>
    </row>
    <row r="34" spans="1:1" ht="15.75" customHeight="1"/>
    <row r="35" spans="1:1" ht="15.75" customHeight="1"/>
    <row r="36" spans="1:1" ht="15.75" customHeight="1"/>
    <row r="37" spans="1:1" ht="15.75" customHeight="1"/>
    <row r="38" spans="1:1" ht="15.75" customHeight="1">
      <c r="A38" s="39"/>
    </row>
    <row r="39" spans="1:1" ht="15.75" customHeight="1">
      <c r="A39" s="39"/>
    </row>
    <row r="40" spans="1:1" ht="15.75" customHeight="1"/>
    <row r="41" spans="1:1" ht="15.75" customHeight="1"/>
    <row r="42" spans="1:1" ht="15.75" customHeight="1">
      <c r="A42" s="40" t="s">
        <v>163</v>
      </c>
    </row>
    <row r="43" spans="1:1" ht="15.75" customHeight="1"/>
    <row r="44" spans="1:1" ht="15.75" customHeight="1"/>
    <row r="45" spans="1:1" ht="15.75" customHeight="1"/>
    <row r="46" spans="1:1" ht="15.75" customHeight="1"/>
    <row r="47" spans="1:1" ht="15.75" customHeight="1"/>
    <row r="48" spans="1:1" ht="15.75" customHeight="1"/>
    <row r="49" spans="1:1" ht="15.75" customHeight="1"/>
    <row r="50" spans="1:1" ht="15.75" customHeight="1">
      <c r="A50" s="38" t="s">
        <v>167</v>
      </c>
    </row>
    <row r="51" spans="1:1" ht="15.75" customHeight="1"/>
    <row r="52" spans="1:1" ht="15.75" customHeight="1"/>
    <row r="53" spans="1:1" ht="15.75" customHeight="1"/>
    <row r="54" spans="1:1" ht="15.75" customHeight="1"/>
    <row r="55" spans="1:1" ht="15.75" customHeight="1"/>
    <row r="56" spans="1:1" ht="15.75" customHeight="1"/>
    <row r="57" spans="1:1" ht="15.75" customHeight="1"/>
    <row r="58" spans="1:1" ht="15.75" customHeight="1"/>
    <row r="59" spans="1:1" ht="15.75" customHeight="1"/>
    <row r="60" spans="1:1" ht="15.75" customHeight="1"/>
    <row r="61" spans="1:1" ht="15.75" customHeight="1"/>
    <row r="62" spans="1:1" ht="15.75" customHeight="1"/>
    <row r="63" spans="1:1" ht="15.75" customHeight="1"/>
    <row r="64" spans="1:1"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A7:B7"/>
    <mergeCell ref="A11:B11"/>
    <mergeCell ref="A19:B19"/>
    <mergeCell ref="A23:B23"/>
    <mergeCell ref="A3:B3"/>
    <mergeCell ref="A15:B15"/>
  </mergeCells>
  <dataValidations count="12">
    <dataValidation type="decimal" operator="equal" allowBlank="1" showDropDown="1" showInputMessage="1" showErrorMessage="1" prompt="If your company can not hold orders in stock without additional costs, enter 0. If it does, please don't fill this cell and fill cell 4.1" sqref="C17">
      <formula1>0</formula1>
    </dataValidation>
    <dataValidation type="decimal" operator="equal" allowBlank="1" showDropDown="1" showInputMessage="1" showErrorMessage="1" prompt="If your company has implemented at least 1 green procurement initiative, enter 20. If it has implemented more than 1, please don't fill this cell and fill cell 6.2" sqref="C24">
      <formula1>20</formula1>
    </dataValidation>
    <dataValidation type="decimal" operator="equal" allowBlank="1" showDropDown="1" showInputMessage="1" showErrorMessage="1" prompt="If your company can hold orders in stock without additional costs, enter 60. If not, please don't fill this cell and fill cell 4.2" sqref="C16">
      <formula1>60</formula1>
    </dataValidation>
    <dataValidation type="decimal" operator="equal" allowBlank="1" showDropDown="1" showInputMessage="1" showErrorMessage="1" prompt="If your company has not the technical capacity, either experience and risk appetite to delivery under D Incoterms, please enter 0. If it does, please fill cell 5.1" sqref="C21">
      <formula1>0</formula1>
    </dataValidation>
    <dataValidation type="decimal" operator="equal" allowBlank="1" showDropDown="1" showInputMessage="1" showErrorMessage="1" prompt="If your company offers 2 or more type of lubricant sachet, please enter 150. If not, please don't fill the cell and fill cell 2.1" sqref="C9">
      <formula1>150</formula1>
    </dataValidation>
    <dataValidation type="decimal" operator="equal" allowBlank="1" showDropDown="1" showInputMessage="1" showErrorMessage="1" prompt="If your company can provide wallets, please enter 50. If not, please don't fill the cell " sqref="C12">
      <formula1>50</formula1>
    </dataValidation>
    <dataValidation type="decimal" operator="equal" allowBlank="1" showDropDown="1" showInputMessage="1" showErrorMessage="1" prompt="If your company admits special printing on the sachet, please enter 50. If not, please don't fill the cell" sqref="C13">
      <formula1>50</formula1>
    </dataValidation>
    <dataValidation type="decimal" operator="equal" allowBlank="1" showDropDown="1" showInputMessage="1" showErrorMessage="1" prompt="If your company has the technical capacity, experience and risk appetite to delivery under D Incoterms, enter 60. If not, please don't fill this cell and fill cell 5.2" sqref="C20">
      <formula1>60</formula1>
    </dataValidation>
    <dataValidation type="decimal" operator="equal" allowBlank="1" showDropDown="1" showInputMessage="1" showErrorMessage="1" prompt="If your company can manufacture lubricants in sachets AND lubricants in non-unit use containers, please enter 50. If not, please don't fill the cell" sqref="C4">
      <formula1>50</formula1>
    </dataValidation>
    <dataValidation type="decimal" operator="equal" allowBlank="1" showDropDown="1" showInputMessage="1" showErrorMessage="1" prompt="If your company offers 1 type of lubricant sachet, please enter 100. If not, please don't fill the cell and fill cell 2.2" sqref="C8">
      <formula1>100</formula1>
    </dataValidation>
    <dataValidation type="decimal" operator="equal" allowBlank="1" showDropDown="1" showInputMessage="1" showErrorMessage="1" prompt="If your company has implemented 2 or more green procurement initiatives, enter 30. If it has implemented 1, please don't fill this cell and fill cell 6.1" sqref="C25">
      <formula1>30</formula1>
    </dataValidation>
    <dataValidation type="decimal" operator="equal" allowBlank="1" showDropDown="1" showInputMessage="1" showErrorMessage="1" prompt="If your company can provide lubricants in sachets AND male AND/OR female condoms, please enter 50. If not, please don't fill the cell" sqref="C5">
      <formula1>50</formula1>
    </dataValidation>
  </dataValidation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workbookViewId="0"/>
  </sheetViews>
  <sheetFormatPr defaultColWidth="14.42578125" defaultRowHeight="15" customHeight="1"/>
  <cols>
    <col min="1" max="1" width="127.5703125" customWidth="1"/>
    <col min="2" max="2" width="21.85546875" customWidth="1"/>
    <col min="3" max="3" width="34.5703125" customWidth="1"/>
    <col min="4" max="4" width="28.5703125" customWidth="1"/>
    <col min="5" max="5" width="33.42578125" customWidth="1"/>
    <col min="6" max="6" width="27.28515625" customWidth="1"/>
  </cols>
  <sheetData>
    <row r="1" spans="1:6">
      <c r="A1" s="1" t="s">
        <v>0</v>
      </c>
    </row>
    <row r="2" spans="1:6" ht="47.25">
      <c r="A2" s="2" t="s">
        <v>1</v>
      </c>
      <c r="B2" s="3" t="s">
        <v>2</v>
      </c>
      <c r="C2" s="4" t="s">
        <v>6</v>
      </c>
      <c r="D2" s="5" t="s">
        <v>7</v>
      </c>
      <c r="E2" s="58" t="s">
        <v>8</v>
      </c>
      <c r="F2" s="57"/>
    </row>
    <row r="3" spans="1:6" ht="48" customHeight="1">
      <c r="A3" s="56" t="s">
        <v>9</v>
      </c>
      <c r="B3" s="57"/>
      <c r="C3" s="6" t="s">
        <v>30</v>
      </c>
      <c r="D3" s="8" t="s">
        <v>11</v>
      </c>
      <c r="E3" s="8" t="s">
        <v>12</v>
      </c>
      <c r="F3" s="8" t="s">
        <v>13</v>
      </c>
    </row>
    <row r="4" spans="1:6">
      <c r="A4" s="10" t="s">
        <v>14</v>
      </c>
      <c r="B4" s="11">
        <v>50</v>
      </c>
      <c r="C4" s="12"/>
      <c r="D4" s="7" t="s">
        <v>15</v>
      </c>
      <c r="E4" s="9" t="s">
        <v>16</v>
      </c>
      <c r="F4" s="9" t="s">
        <v>17</v>
      </c>
    </row>
    <row r="5" spans="1:6">
      <c r="A5" s="18" t="s">
        <v>35</v>
      </c>
      <c r="B5" s="11">
        <v>80</v>
      </c>
      <c r="C5" s="12"/>
      <c r="D5" s="7" t="s">
        <v>19</v>
      </c>
      <c r="E5" s="7" t="s">
        <v>20</v>
      </c>
      <c r="F5" s="8" t="s">
        <v>21</v>
      </c>
    </row>
    <row r="6" spans="1:6">
      <c r="A6" s="21" t="s">
        <v>27</v>
      </c>
      <c r="B6" s="11">
        <v>10</v>
      </c>
      <c r="C6" s="16"/>
      <c r="D6" s="7" t="s">
        <v>23</v>
      </c>
      <c r="E6" s="9" t="s">
        <v>24</v>
      </c>
      <c r="F6" s="9" t="s">
        <v>25</v>
      </c>
    </row>
    <row r="7" spans="1:6">
      <c r="A7" s="15" t="s">
        <v>43</v>
      </c>
      <c r="B7" s="11">
        <v>10</v>
      </c>
      <c r="C7" s="16"/>
      <c r="D7" s="7" t="s">
        <v>33</v>
      </c>
      <c r="E7" s="9" t="s">
        <v>34</v>
      </c>
      <c r="F7" s="9" t="s">
        <v>36</v>
      </c>
    </row>
    <row r="8" spans="1:6">
      <c r="A8" s="22" t="s">
        <v>41</v>
      </c>
      <c r="B8" s="11">
        <v>30</v>
      </c>
      <c r="C8" s="16"/>
      <c r="D8" s="7" t="s">
        <v>38</v>
      </c>
      <c r="E8" s="20" t="s">
        <v>39</v>
      </c>
      <c r="F8" s="9" t="s">
        <v>40</v>
      </c>
    </row>
    <row r="9" spans="1:6" ht="20.25" customHeight="1">
      <c r="A9" s="25" t="s">
        <v>47</v>
      </c>
      <c r="B9" s="19">
        <v>130</v>
      </c>
      <c r="C9" s="19">
        <f>SUM(C4:C8)</f>
        <v>0</v>
      </c>
      <c r="D9" s="7" t="s">
        <v>42</v>
      </c>
      <c r="E9" s="9" t="s">
        <v>44</v>
      </c>
      <c r="F9" s="9" t="s">
        <v>46</v>
      </c>
    </row>
    <row r="10" spans="1:6" ht="44.25" customHeight="1">
      <c r="A10" s="56" t="s">
        <v>55</v>
      </c>
      <c r="B10" s="57"/>
      <c r="C10" s="23" t="s">
        <v>56</v>
      </c>
      <c r="D10" s="20" t="s">
        <v>51</v>
      </c>
      <c r="E10" s="9" t="s">
        <v>52</v>
      </c>
      <c r="F10" s="9" t="s">
        <v>53</v>
      </c>
    </row>
    <row r="11" spans="1:6">
      <c r="A11" s="22" t="s">
        <v>60</v>
      </c>
      <c r="B11" s="11">
        <v>90</v>
      </c>
      <c r="C11" s="12"/>
      <c r="D11" s="7" t="s">
        <v>57</v>
      </c>
      <c r="E11" s="9" t="s">
        <v>58</v>
      </c>
      <c r="F11" s="9" t="s">
        <v>59</v>
      </c>
    </row>
    <row r="12" spans="1:6">
      <c r="A12" s="22" t="s">
        <v>65</v>
      </c>
      <c r="B12" s="11">
        <v>110</v>
      </c>
      <c r="C12" s="12"/>
      <c r="D12" s="7" t="s">
        <v>61</v>
      </c>
      <c r="E12" s="9" t="s">
        <v>62</v>
      </c>
      <c r="F12" s="8" t="s">
        <v>64</v>
      </c>
    </row>
    <row r="13" spans="1:6">
      <c r="A13" s="30" t="s">
        <v>71</v>
      </c>
      <c r="B13" s="11">
        <v>130</v>
      </c>
      <c r="C13" s="12"/>
      <c r="D13" s="7" t="s">
        <v>66</v>
      </c>
      <c r="E13" s="9" t="s">
        <v>68</v>
      </c>
      <c r="F13" s="28" t="s">
        <v>69</v>
      </c>
    </row>
    <row r="14" spans="1:6" ht="22.5" customHeight="1">
      <c r="A14" s="25" t="s">
        <v>75</v>
      </c>
      <c r="B14" s="19">
        <v>130</v>
      </c>
      <c r="C14" s="19">
        <f>SUM(C11:C13)</f>
        <v>0</v>
      </c>
      <c r="D14" s="7" t="s">
        <v>72</v>
      </c>
      <c r="E14" s="9" t="s">
        <v>73</v>
      </c>
      <c r="F14" s="9" t="s">
        <v>74</v>
      </c>
    </row>
    <row r="15" spans="1:6" ht="24" customHeight="1">
      <c r="A15" s="56" t="s">
        <v>93</v>
      </c>
      <c r="B15" s="57"/>
      <c r="C15" s="23" t="s">
        <v>96</v>
      </c>
      <c r="D15" s="7" t="s">
        <v>77</v>
      </c>
      <c r="E15" s="20" t="s">
        <v>78</v>
      </c>
      <c r="F15" s="9" t="s">
        <v>79</v>
      </c>
    </row>
    <row r="16" spans="1:6">
      <c r="A16" s="15" t="s">
        <v>101</v>
      </c>
      <c r="B16" s="11">
        <v>20</v>
      </c>
      <c r="C16" s="12"/>
      <c r="D16" s="7" t="s">
        <v>82</v>
      </c>
      <c r="E16" s="20" t="s">
        <v>83</v>
      </c>
      <c r="F16" s="9" t="s">
        <v>84</v>
      </c>
    </row>
    <row r="17" spans="1:6">
      <c r="A17" s="15" t="s">
        <v>103</v>
      </c>
      <c r="B17" s="11">
        <v>10</v>
      </c>
      <c r="C17" s="12"/>
      <c r="D17" s="7"/>
      <c r="E17" s="28"/>
      <c r="F17" s="9"/>
    </row>
    <row r="18" spans="1:6" ht="21.75" customHeight="1">
      <c r="A18" s="25" t="s">
        <v>99</v>
      </c>
      <c r="B18" s="19">
        <v>30</v>
      </c>
      <c r="C18" s="19">
        <f>SUM(C16:C17)</f>
        <v>0</v>
      </c>
      <c r="D18" s="7" t="s">
        <v>87</v>
      </c>
      <c r="E18" s="9" t="s">
        <v>89</v>
      </c>
      <c r="F18" s="9" t="s">
        <v>90</v>
      </c>
    </row>
    <row r="19" spans="1:6" ht="26.25" customHeight="1">
      <c r="A19" s="56" t="s">
        <v>106</v>
      </c>
      <c r="B19" s="57"/>
      <c r="C19" s="23" t="s">
        <v>28</v>
      </c>
      <c r="D19" s="7" t="s">
        <v>94</v>
      </c>
      <c r="E19" s="9" t="s">
        <v>97</v>
      </c>
      <c r="F19" s="9" t="s">
        <v>98</v>
      </c>
    </row>
    <row r="20" spans="1:6">
      <c r="A20" s="15" t="s">
        <v>122</v>
      </c>
      <c r="B20" s="11">
        <v>20</v>
      </c>
      <c r="C20" s="32"/>
      <c r="D20" s="7"/>
      <c r="E20" s="9"/>
      <c r="F20" s="9"/>
    </row>
    <row r="21" spans="1:6" ht="15.75" customHeight="1">
      <c r="A21" s="15" t="s">
        <v>132</v>
      </c>
      <c r="B21" s="11">
        <v>20</v>
      </c>
      <c r="C21" s="32"/>
      <c r="D21" s="7" t="s">
        <v>102</v>
      </c>
      <c r="E21" s="9" t="s">
        <v>104</v>
      </c>
      <c r="F21" s="9" t="s">
        <v>105</v>
      </c>
    </row>
    <row r="22" spans="1:6" ht="15.75" customHeight="1">
      <c r="A22" s="15" t="s">
        <v>136</v>
      </c>
      <c r="B22" s="11">
        <v>20</v>
      </c>
      <c r="C22" s="32"/>
      <c r="D22" s="7" t="s">
        <v>52</v>
      </c>
      <c r="E22" s="9" t="s">
        <v>109</v>
      </c>
      <c r="F22" s="9" t="s">
        <v>23</v>
      </c>
    </row>
    <row r="23" spans="1:6" ht="21" customHeight="1">
      <c r="A23" s="25" t="s">
        <v>131</v>
      </c>
      <c r="B23" s="19">
        <v>60</v>
      </c>
      <c r="C23" s="19">
        <f>SUM(C20:C22)</f>
        <v>0</v>
      </c>
      <c r="D23" s="7" t="s">
        <v>113</v>
      </c>
      <c r="E23" s="20" t="s">
        <v>114</v>
      </c>
      <c r="F23" s="9" t="s">
        <v>115</v>
      </c>
    </row>
    <row r="24" spans="1:6" ht="24.75" customHeight="1">
      <c r="A24" s="56" t="s">
        <v>144</v>
      </c>
      <c r="B24" s="57"/>
      <c r="C24" s="23" t="s">
        <v>28</v>
      </c>
      <c r="D24" s="7" t="s">
        <v>118</v>
      </c>
      <c r="E24" s="9" t="s">
        <v>118</v>
      </c>
      <c r="F24" s="9" t="s">
        <v>120</v>
      </c>
    </row>
    <row r="25" spans="1:6" ht="15" customHeight="1">
      <c r="A25" s="35" t="s">
        <v>148</v>
      </c>
      <c r="B25" s="11">
        <v>10</v>
      </c>
      <c r="C25" s="37"/>
      <c r="D25" s="7"/>
      <c r="E25" s="9"/>
      <c r="F25" s="9"/>
    </row>
    <row r="26" spans="1:6" ht="15" customHeight="1">
      <c r="A26" s="27" t="s">
        <v>159</v>
      </c>
      <c r="B26" s="11">
        <v>30</v>
      </c>
      <c r="C26" s="37"/>
      <c r="D26" s="7" t="s">
        <v>123</v>
      </c>
      <c r="E26" s="9" t="s">
        <v>15</v>
      </c>
      <c r="F26" s="9" t="s">
        <v>124</v>
      </c>
    </row>
    <row r="27" spans="1:6" ht="15" customHeight="1">
      <c r="A27" s="27" t="s">
        <v>165</v>
      </c>
      <c r="B27" s="11">
        <v>10</v>
      </c>
      <c r="C27" s="37"/>
      <c r="D27" s="7" t="s">
        <v>128</v>
      </c>
      <c r="E27" s="9" t="s">
        <v>33</v>
      </c>
      <c r="F27" s="9" t="s">
        <v>130</v>
      </c>
    </row>
    <row r="28" spans="1:6" ht="22.5" customHeight="1">
      <c r="A28" s="41" t="s">
        <v>158</v>
      </c>
      <c r="B28" s="19">
        <v>50</v>
      </c>
      <c r="C28" s="19">
        <f>SUM(C25:C27)</f>
        <v>0</v>
      </c>
      <c r="D28" s="7" t="s">
        <v>34</v>
      </c>
      <c r="E28" s="9" t="s">
        <v>135</v>
      </c>
      <c r="F28" s="9" t="s">
        <v>137</v>
      </c>
    </row>
    <row r="29" spans="1:6" ht="25.5" customHeight="1">
      <c r="A29" s="56" t="s">
        <v>173</v>
      </c>
      <c r="B29" s="57"/>
      <c r="C29" s="23" t="s">
        <v>28</v>
      </c>
      <c r="D29" s="7" t="s">
        <v>141</v>
      </c>
      <c r="E29" s="9" t="s">
        <v>19</v>
      </c>
      <c r="F29" s="20" t="s">
        <v>142</v>
      </c>
    </row>
    <row r="30" spans="1:6" ht="28.5" customHeight="1">
      <c r="A30" s="43" t="s">
        <v>177</v>
      </c>
      <c r="B30" s="11">
        <v>25</v>
      </c>
      <c r="C30" s="37"/>
      <c r="D30" s="7" t="s">
        <v>114</v>
      </c>
      <c r="E30" s="9" t="s">
        <v>145</v>
      </c>
      <c r="F30" s="20" t="s">
        <v>146</v>
      </c>
    </row>
    <row r="31" spans="1:6" ht="15.75" customHeight="1">
      <c r="A31" s="45" t="s">
        <v>179</v>
      </c>
      <c r="B31" s="11">
        <v>25</v>
      </c>
      <c r="C31" s="37"/>
      <c r="D31" s="7" t="s">
        <v>149</v>
      </c>
      <c r="E31" s="9" t="s">
        <v>150</v>
      </c>
      <c r="F31" s="9" t="s">
        <v>151</v>
      </c>
    </row>
    <row r="32" spans="1:6" ht="25.5" customHeight="1">
      <c r="A32" s="41" t="s">
        <v>176</v>
      </c>
      <c r="B32" s="19">
        <v>50</v>
      </c>
      <c r="C32" s="19">
        <f>SUM(C30:C31)</f>
        <v>0</v>
      </c>
      <c r="D32" s="7" t="s">
        <v>154</v>
      </c>
      <c r="E32" s="9" t="s">
        <v>155</v>
      </c>
      <c r="F32" s="9" t="s">
        <v>156</v>
      </c>
    </row>
    <row r="33" spans="1:6" ht="26.25" customHeight="1">
      <c r="A33" s="56" t="s">
        <v>185</v>
      </c>
      <c r="B33" s="57"/>
      <c r="C33" s="23" t="s">
        <v>186</v>
      </c>
      <c r="D33" s="7" t="s">
        <v>160</v>
      </c>
      <c r="E33" s="9" t="s">
        <v>154</v>
      </c>
      <c r="F33" s="9" t="s">
        <v>161</v>
      </c>
    </row>
    <row r="34" spans="1:6" ht="15.75" customHeight="1">
      <c r="A34" s="27" t="s">
        <v>187</v>
      </c>
      <c r="B34" s="11">
        <v>30</v>
      </c>
      <c r="C34" s="46"/>
      <c r="D34" s="7"/>
      <c r="E34" s="9"/>
      <c r="F34" s="9"/>
    </row>
    <row r="35" spans="1:6" ht="15.75" customHeight="1">
      <c r="A35" s="27" t="s">
        <v>195</v>
      </c>
      <c r="B35" s="11">
        <v>0</v>
      </c>
      <c r="C35" s="47"/>
      <c r="D35" s="7" t="s">
        <v>166</v>
      </c>
      <c r="E35" s="9" t="s">
        <v>168</v>
      </c>
      <c r="F35" s="9" t="s">
        <v>169</v>
      </c>
    </row>
    <row r="36" spans="1:6" ht="21" customHeight="1">
      <c r="A36" s="41" t="s">
        <v>200</v>
      </c>
      <c r="B36" s="19">
        <v>30</v>
      </c>
      <c r="C36" s="19">
        <f>SUM(C34:C35)</f>
        <v>0</v>
      </c>
      <c r="D36" s="7" t="s">
        <v>171</v>
      </c>
      <c r="E36" s="9" t="s">
        <v>174</v>
      </c>
      <c r="F36" s="9" t="s">
        <v>175</v>
      </c>
    </row>
    <row r="37" spans="1:6" ht="26.25" customHeight="1">
      <c r="A37" s="56" t="s">
        <v>204</v>
      </c>
      <c r="B37" s="57"/>
      <c r="C37" s="23" t="s">
        <v>186</v>
      </c>
      <c r="D37" s="44"/>
      <c r="E37" s="9" t="s">
        <v>61</v>
      </c>
      <c r="F37" s="9" t="s">
        <v>123</v>
      </c>
    </row>
    <row r="38" spans="1:6" ht="15.75" customHeight="1">
      <c r="A38" s="27" t="s">
        <v>206</v>
      </c>
      <c r="B38" s="11">
        <v>10</v>
      </c>
      <c r="C38" s="12"/>
      <c r="D38" s="44"/>
      <c r="E38" s="9" t="s">
        <v>42</v>
      </c>
      <c r="F38" s="9" t="s">
        <v>87</v>
      </c>
    </row>
    <row r="39" spans="1:6" ht="15.75" customHeight="1">
      <c r="A39" s="27" t="s">
        <v>208</v>
      </c>
      <c r="B39" s="11">
        <v>20</v>
      </c>
      <c r="C39" s="12"/>
      <c r="D39" s="44"/>
      <c r="E39" s="9" t="s">
        <v>182</v>
      </c>
      <c r="F39" s="9" t="s">
        <v>183</v>
      </c>
    </row>
    <row r="40" spans="1:6" ht="15.75" customHeight="1">
      <c r="A40" s="41" t="s">
        <v>199</v>
      </c>
      <c r="B40" s="19">
        <v>20</v>
      </c>
      <c r="C40" s="19">
        <f>SUM(C38:C39)</f>
        <v>0</v>
      </c>
      <c r="D40" s="44"/>
      <c r="E40" s="9" t="s">
        <v>188</v>
      </c>
      <c r="F40" s="9" t="s">
        <v>189</v>
      </c>
    </row>
    <row r="41" spans="1:6" ht="15.75" customHeight="1">
      <c r="A41" s="49" t="s">
        <v>139</v>
      </c>
      <c r="B41" s="34">
        <f>SUM(B9,B14,B18,B23,B28,B36+B32+B40)</f>
        <v>500</v>
      </c>
      <c r="C41" s="29">
        <f>SUM(C40+C36+C32+C28+C23+C18+C14+C9)</f>
        <v>0</v>
      </c>
      <c r="D41" s="44"/>
      <c r="E41" s="9" t="s">
        <v>192</v>
      </c>
      <c r="F41" s="9" t="s">
        <v>193</v>
      </c>
    </row>
    <row r="42" spans="1:6" ht="15.75" customHeight="1">
      <c r="E42" s="9" t="s">
        <v>197</v>
      </c>
      <c r="F42" s="9" t="s">
        <v>198</v>
      </c>
    </row>
    <row r="43" spans="1:6" ht="15.75" customHeight="1">
      <c r="E43" s="9" t="s">
        <v>51</v>
      </c>
      <c r="F43" s="9" t="s">
        <v>201</v>
      </c>
    </row>
    <row r="44" spans="1:6" ht="15.75" customHeight="1"/>
    <row r="45" spans="1:6" ht="15.75" customHeight="1"/>
    <row r="46" spans="1:6" ht="15.75" customHeight="1"/>
    <row r="47" spans="1:6" ht="15.75" customHeight="1"/>
    <row r="48" spans="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A3:B3"/>
    <mergeCell ref="E2:F2"/>
    <mergeCell ref="A37:B37"/>
    <mergeCell ref="A15:B15"/>
    <mergeCell ref="A10:B10"/>
    <mergeCell ref="A19:B19"/>
    <mergeCell ref="A24:B24"/>
    <mergeCell ref="A33:B33"/>
    <mergeCell ref="A29:B29"/>
  </mergeCells>
  <conditionalFormatting sqref="C4">
    <cfRule type="expression" dxfId="0" priority="1">
      <formula>SUM(C5:C$6) &gt; 0</formula>
    </cfRule>
  </conditionalFormatting>
  <dataValidations count="22">
    <dataValidation type="decimal" operator="equal" allowBlank="1" showDropDown="1" showInputMessage="1" showErrorMessage="1" prompt="If your company has a marketing/promotion strategy to promote the use of the female condom, enter 25. If not, please don't fill this cell" sqref="C31">
      <formula1>25</formula1>
    </dataValidation>
    <dataValidation type="decimal" operator="equal" allowBlank="1" showDropDown="1" showInputMessage="1" showErrorMessage="1" prompt="If your company has from 1 to 5 registrations, enter 50. If your company has more than 5, please don't fill this cell and fill 1.2" sqref="C4">
      <formula1>50</formula1>
    </dataValidation>
    <dataValidation type="decimal" operator="equal" allowBlank="1" showDropDown="1" showInputMessage="1" showErrorMessage="1" prompt="If your company has the technical capacity, experience and risk appetite to delivery under D Incoterms, enter 30. If not, please don't fill this cell and fill cell 7.2" sqref="C34">
      <formula1>20</formula1>
    </dataValidation>
    <dataValidation type="decimal" operator="equal" allowBlank="1" showDropDown="1" showInputMessage="1" showErrorMessage="1" prompt="If your company can pack in standard packaging presentation only, enter 10. If not, please don't fill this cell" sqref="C25">
      <formula1>10</formula1>
    </dataValidation>
    <dataValidation type="decimal" operator="equal" allowBlank="1" showDropDown="1" showInputMessage="1" showErrorMessage="1" prompt="If your company has training models and/or promotional or visual materials which can be facilitated to country offices and third parties as videos, anatomical models, leaflets, etc., enter 25. If not, please don't fill this cell" sqref="C30">
      <formula1>25</formula1>
    </dataValidation>
    <dataValidation type="decimal" operator="equal" allowBlank="1" showDropDown="1" showInputMessage="1" showErrorMessage="1" prompt="If your company has implemented at least 1 green procurement initiative, enter 10. If it has implemented more than 1, please don't fill this cell and fill cell 8.2" sqref="C38">
      <formula1>10</formula1>
    </dataValidation>
    <dataValidation type="decimal" operator="equal" allowBlank="1" showDropDown="1" showInputMessage="1" showErrorMessage="1" prompt="If your company can provide female condoms plain only, enter 20. If not, please don't fill this cell" sqref="C20">
      <formula1>20</formula1>
    </dataValidation>
    <dataValidation type="decimal" operator="equal" allowBlank="1" showDropDown="1" showInputMessage="1" showErrorMessage="1" prompt="If your company has not the technical capacity, either experience and risk appetite to delivery under D Incoterms, please enter 0. If it does, please fill cell 7.1" sqref="C35">
      <formula1>0</formula1>
    </dataValidation>
    <dataValidation type="decimal" operator="equal" allowBlank="1" showDropDown="1" showInputMessage="1" showErrorMessage="1" prompt="If your company has no lost the status of UNFPA/WHO prequalified in more than 6 years, enter 130. If your company has not lost the status in last 6 years or less, please don't fill this cell and fill 2.1 or 2.2" sqref="C13">
      <formula1>130</formula1>
    </dataValidation>
    <dataValidation type="decimal" allowBlank="1" showDropDown="1" showInputMessage="1" showErrorMessage="1" prompt="Enter the number of registrations that your company has from the list of countries in column D" sqref="C6">
      <formula1>1</formula1>
      <formula2>10</formula2>
    </dataValidation>
    <dataValidation type="decimal" operator="equal" allowBlank="1" showDropDown="1" showInputMessage="1" showErrorMessage="1" prompt="If your company has more than 5 registrations, enter 80. If your company has 5 or less  registrations, please don't fill this cell and fill 1.1" sqref="C5">
      <formula1>80</formula1>
    </dataValidation>
    <dataValidation type="decimal" operator="equal" allowBlank="1" showDropDown="1" showInputMessage="1" showErrorMessage="1" prompt="If your company has not lost the status of UNFPA/WHO prequalified in last 3 years, enter 90. If your company has not lost the status in more than 3 years, please don't fill this cell and fill 2.2 or 2.3" sqref="C11">
      <formula1>90</formula1>
    </dataValidation>
    <dataValidation type="decimal" operator="equal" allowBlank="1" showDropDown="1" showInputMessage="1" showErrorMessage="1" prompt="If your company can manufacture female condoms, enter 10. If not, please don't fill this cell" sqref="C17">
      <formula1>10</formula1>
    </dataValidation>
    <dataValidation type="decimal" operator="equal" allowBlank="1" showDropDown="1" showInputMessage="1" showErrorMessage="1" prompt="If your company has no lost the status of UNFPA/WHO prequalified in last 4 to 6 years, enter 110. If your company has not lost the status in the last 3 years or in more than 6 years, please don't fill this cell and fill 2.1 or 2.3" sqref="C12">
      <formula1>110</formula1>
    </dataValidation>
    <dataValidation type="decimal" operator="equal" allowBlank="1" showDropDown="1" showInputMessage="1" showErrorMessage="1" prompt="If your company can manufacture female condoms AND/OR  male condoms AND/OR  waterbased lubricants, enter 20. If not, please don't fill this cell" sqref="C16">
      <formula1>20</formula1>
    </dataValidation>
    <dataValidation type="decimal" operator="equal" allowBlank="1" showDropDown="1" showInputMessage="1" showErrorMessage="1" prompt="If your company can pack in inner boxes of 100 pieces, enter 30. If not, please don't fill this cell" sqref="C26">
      <formula1>30</formula1>
    </dataValidation>
    <dataValidation type="decimal" operator="equal" allowBlank="1" showDropDown="1" showInputMessage="1" showErrorMessage="1" prompt="If your company has a complete product registration strategy/plan, enter 30. If your company doesn't have a complete product registration/plan please leave the cell empty" sqref="C8">
      <formula1>30</formula1>
    </dataValidation>
    <dataValidation type="decimal" operator="equal" allowBlank="1" showDropDown="1" showInputMessage="1" showErrorMessage="1" prompt="If your company can provide female condoms with color or flavour, enter 20. If not, please don't fill this cell" sqref="C21">
      <formula1>20</formula1>
    </dataValidation>
    <dataValidation type="decimal" operator="equal" allowBlank="1" showDropDown="1" showInputMessage="1" showErrorMessage="1" prompt="If your company has implemented at least 1 green procurement initiative, enter 20. If it has implemented more than 1, please don't fill this cell and fill cell 8.1" sqref="C39">
      <formula1>20</formula1>
    </dataValidation>
    <dataValidation type="decimal" allowBlank="1" showDropDown="1" showInputMessage="1" showErrorMessage="1" prompt="Enter 2 points per number of registrations that your company has from the list of countries in columns E and F" sqref="C7">
      <formula1>2</formula1>
      <formula2>10</formula2>
    </dataValidation>
    <dataValidation type="decimal" operator="equal" allowBlank="1" showDropDown="1" showInputMessage="1" showErrorMessage="1" prompt="If your company can pack in inner boxes of 3 packs each containing 20 pieces, enter 10. If not, please don't fill this cell" sqref="C27">
      <formula1>10</formula1>
    </dataValidation>
    <dataValidation type="decimal" operator="equal" allowBlank="1" showDropDown="1" showInputMessage="1" showErrorMessage="1" prompt="If your company can provide female condoms with color AND flavour, enter 20. If not, please don't fill this cell" sqref="C22">
      <formula1>20</formula1>
    </dataValidation>
  </dataValidation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defaultColWidth="14.42578125" defaultRowHeight="15" customHeight="1"/>
  <cols>
    <col min="1" max="1" width="106.5703125" customWidth="1"/>
    <col min="2" max="2" width="16" customWidth="1"/>
    <col min="3" max="3" width="33.7109375" customWidth="1"/>
    <col min="4" max="6" width="8.7109375" customWidth="1"/>
  </cols>
  <sheetData>
    <row r="1" spans="1:3" ht="27" customHeight="1">
      <c r="A1" s="1" t="s">
        <v>212</v>
      </c>
    </row>
    <row r="2" spans="1:3" ht="47.25">
      <c r="A2" s="2" t="s">
        <v>214</v>
      </c>
      <c r="B2" s="14" t="s">
        <v>2</v>
      </c>
      <c r="C2" s="4" t="s">
        <v>6</v>
      </c>
    </row>
    <row r="3" spans="1:3" ht="15.75">
      <c r="A3" s="56" t="s">
        <v>26</v>
      </c>
      <c r="B3" s="57"/>
      <c r="C3" s="6" t="s">
        <v>28</v>
      </c>
    </row>
    <row r="4" spans="1:3" ht="21.75" customHeight="1">
      <c r="A4" s="15" t="s">
        <v>216</v>
      </c>
      <c r="B4" s="11">
        <v>100</v>
      </c>
      <c r="C4" s="32"/>
    </row>
    <row r="5" spans="1:3" ht="19.5" customHeight="1">
      <c r="A5" s="15" t="s">
        <v>218</v>
      </c>
      <c r="B5" s="11">
        <v>50</v>
      </c>
      <c r="C5" s="32"/>
    </row>
    <row r="6" spans="1:3" ht="19.5" customHeight="1">
      <c r="A6" s="15" t="s">
        <v>221</v>
      </c>
      <c r="B6" s="11">
        <v>50</v>
      </c>
      <c r="C6" s="32"/>
    </row>
    <row r="7" spans="1:3" ht="21.75" customHeight="1">
      <c r="A7" s="25" t="s">
        <v>47</v>
      </c>
      <c r="B7" s="19">
        <v>200</v>
      </c>
      <c r="C7" s="19">
        <f>SUM(C4:C6)</f>
        <v>0</v>
      </c>
    </row>
    <row r="8" spans="1:3" ht="15.75">
      <c r="A8" s="56" t="s">
        <v>224</v>
      </c>
      <c r="B8" s="57"/>
      <c r="C8" s="23" t="s">
        <v>48</v>
      </c>
    </row>
    <row r="9" spans="1:3" ht="18.75" customHeight="1">
      <c r="A9" s="15" t="s">
        <v>225</v>
      </c>
      <c r="B9" s="11">
        <v>100</v>
      </c>
      <c r="C9" s="12"/>
    </row>
    <row r="10" spans="1:3" ht="18" customHeight="1">
      <c r="A10" s="15" t="s">
        <v>226</v>
      </c>
      <c r="B10" s="11">
        <v>200</v>
      </c>
      <c r="C10" s="12"/>
    </row>
    <row r="11" spans="1:3" ht="16.5" customHeight="1">
      <c r="A11" s="26" t="s">
        <v>75</v>
      </c>
      <c r="B11" s="19">
        <v>200</v>
      </c>
      <c r="C11" s="19">
        <f>SUM(C9:C10)</f>
        <v>0</v>
      </c>
    </row>
    <row r="12" spans="1:3" ht="15.75">
      <c r="A12" s="56" t="s">
        <v>228</v>
      </c>
      <c r="B12" s="57"/>
      <c r="C12" s="23" t="s">
        <v>96</v>
      </c>
    </row>
    <row r="13" spans="1:3" ht="33" customHeight="1">
      <c r="A13" s="27" t="s">
        <v>229</v>
      </c>
      <c r="B13" s="11">
        <v>50</v>
      </c>
      <c r="C13" s="46"/>
    </row>
    <row r="14" spans="1:3" ht="21.75" customHeight="1">
      <c r="A14" s="27" t="s">
        <v>230</v>
      </c>
      <c r="B14" s="11">
        <v>0</v>
      </c>
      <c r="C14" s="52"/>
    </row>
    <row r="15" spans="1:3" ht="18.75" customHeight="1">
      <c r="A15" s="54" t="s">
        <v>99</v>
      </c>
      <c r="B15" s="19">
        <v>50</v>
      </c>
      <c r="C15" s="19">
        <f>SUM(C13:C14)</f>
        <v>0</v>
      </c>
    </row>
    <row r="16" spans="1:3" ht="15.75">
      <c r="A16" s="56" t="s">
        <v>234</v>
      </c>
      <c r="B16" s="57"/>
      <c r="C16" s="23" t="s">
        <v>88</v>
      </c>
    </row>
    <row r="17" spans="1:3" ht="21" customHeight="1">
      <c r="A17" s="27" t="s">
        <v>235</v>
      </c>
      <c r="B17" s="11">
        <v>30</v>
      </c>
      <c r="C17" s="12"/>
    </row>
    <row r="18" spans="1:3" ht="26.25">
      <c r="A18" s="27" t="s">
        <v>236</v>
      </c>
      <c r="B18" s="11">
        <v>50</v>
      </c>
      <c r="C18" s="12"/>
    </row>
    <row r="19" spans="1:3">
      <c r="A19" s="54" t="s">
        <v>131</v>
      </c>
      <c r="B19" s="19">
        <v>50</v>
      </c>
      <c r="C19" s="19">
        <f>SUM(C17:C18)</f>
        <v>0</v>
      </c>
    </row>
    <row r="20" spans="1:3">
      <c r="A20" s="55" t="s">
        <v>139</v>
      </c>
      <c r="B20" s="34">
        <f>SUM(B7,B11+B15+B19)</f>
        <v>500</v>
      </c>
      <c r="C20" s="19">
        <f>SUM(C19+C15+C11+C7)</f>
        <v>0</v>
      </c>
    </row>
    <row r="21" spans="1:3" ht="15.75" customHeight="1"/>
    <row r="22" spans="1:3" ht="15.75" customHeight="1"/>
    <row r="23" spans="1:3" ht="15.75" customHeight="1"/>
    <row r="24" spans="1:3" ht="15.75" customHeight="1"/>
    <row r="25" spans="1:3" ht="15.75" customHeight="1"/>
    <row r="26" spans="1:3" ht="15.75" customHeight="1"/>
    <row r="27" spans="1:3" ht="15.75" customHeight="1"/>
    <row r="28" spans="1:3" ht="15.75" customHeight="1"/>
    <row r="29" spans="1:3" ht="15.75" customHeight="1"/>
    <row r="30" spans="1:3" ht="15.75" customHeight="1"/>
    <row r="31" spans="1:3" ht="15.75" customHeight="1"/>
    <row r="32" spans="1: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A8:B8"/>
    <mergeCell ref="A12:B12"/>
    <mergeCell ref="A16:B16"/>
  </mergeCells>
  <dataValidations count="9">
    <dataValidation type="decimal" operator="equal" allowBlank="1" showDropDown="1" showInputMessage="1" showErrorMessage="1" prompt="If your company can provide lubricants in non unit use containers AND lubricants in sachets, enter 50. If not, please don't fill this cell" sqref="C5">
      <formula1>50</formula1>
    </dataValidation>
    <dataValidation type="decimal" operator="equal" allowBlank="1" showDropDown="1" showInputMessage="1" showErrorMessage="1" prompt="If your company offers 1 type of lubricant non unit user container, please enter 100. If not, please don't fill the cell and fill cell 2.2" sqref="C9">
      <formula1>100</formula1>
    </dataValidation>
    <dataValidation type="decimal" operator="equal" allowBlank="1" showDropDown="1" showInputMessage="1" showErrorMessage="1" prompt="If your company can provide lubricants in non unit use containers AND male AND/OR female condoms, enter 50. If not, please don't fill this cell" sqref="C6">
      <formula1>50</formula1>
    </dataValidation>
    <dataValidation type="decimal" operator="equal" allowBlank="1" showDropDown="1" showInputMessage="1" showErrorMessage="1" prompt="If your company has the technical capacity, experience and risk appetite to delivery under D Incoterms, enter 50. If not, please don't fill this cell and fill cell 3.2" sqref="C13">
      <formula1>50</formula1>
    </dataValidation>
    <dataValidation type="decimal" operator="equal" allowBlank="1" showDropDown="1" showInputMessage="1" showErrorMessage="1" prompt="If your company has implemented at least 1 green procurement initiative, enter 50. If it has implemented more than 1, please don't fill this cell and fill cell 4.1" sqref="C18">
      <formula1>50</formula1>
    </dataValidation>
    <dataValidation type="decimal" operator="equal" allowBlank="1" showDropDown="1" showInputMessage="1" showErrorMessage="1" prompt="If your company offers 2 or more type of lubricant in non unit user containers, please enter 200. If not, please don't fill the cell and fill cell 2.1" sqref="C10">
      <formula1>200</formula1>
    </dataValidation>
    <dataValidation type="decimal" operator="equal" allowBlank="1" showDropDown="1" showInputMessage="1" showErrorMessage="1" prompt="If your company has not the technical capacity, either experience and risk appetite to delivery under D Incoterms, please enter 0. If it does, please fill cell 3.1" sqref="C14">
      <formula1>0</formula1>
    </dataValidation>
    <dataValidation type="decimal" operator="equal" allowBlank="1" showDropDown="1" showInputMessage="1" showErrorMessage="1" prompt="If your company can provide only non unit use containers lubricants, enter 100. If not, please don't fill this cell" sqref="C4">
      <formula1>100</formula1>
    </dataValidation>
    <dataValidation type="decimal" operator="equal" allowBlank="1" showDropDown="1" showInputMessage="1" showErrorMessage="1" prompt="If your company has implemented at least 1 green procurement initiative, enter 30. If it has implemented more than 1, please don't fill this cell and fill cell 4.2" sqref="C17">
      <formula1>30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LOT A MALE CONDOMS</vt:lpstr>
      <vt:lpstr>LOT B LUBRICANTS IN  SACHETS</vt:lpstr>
      <vt:lpstr>LOT C FEMALE CONDOMS</vt:lpstr>
      <vt:lpstr>LOT D LUBRICANTS NONUNITS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Ruiz</dc:creator>
  <cp:lastModifiedBy>Maria Ruiz</cp:lastModifiedBy>
  <dcterms:created xsi:type="dcterms:W3CDTF">2019-09-02T15:48:21Z</dcterms:created>
  <dcterms:modified xsi:type="dcterms:W3CDTF">2019-10-21T08:33:33Z</dcterms:modified>
</cp:coreProperties>
</file>