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Budget Templates\"/>
    </mc:Choice>
  </mc:AlternateContent>
  <bookViews>
    <workbookView xWindow="-105" yWindow="-105" windowWidth="23250" windowHeight="12600" tabRatio="851"/>
  </bookViews>
  <sheets>
    <sheet name="Instructions" sheetId="9" r:id="rId1"/>
    <sheet name="Summary Budget" sheetId="7" r:id="rId2"/>
    <sheet name="A - Staff Costs" sheetId="2" r:id="rId3"/>
    <sheet name="B - Consulting Services" sheetId="3" r:id="rId4"/>
    <sheet name="C - Training Workshops Seminars" sheetId="4" r:id="rId5"/>
    <sheet name="D - Dissemination Costs" sheetId="5" r:id="rId6"/>
    <sheet name="E - Fixed Assets &amp; Other Costs" sheetId="6" r:id="rId7"/>
    <sheet name="III - Co-Financing" sheetId="8" r:id="rId8"/>
  </sheets>
  <definedNames>
    <definedName name="ACTIVITIES">Summary_1[I. PROJECT ACTIVITIES ]</definedName>
    <definedName name="_xlnm.Print_Area" localSheetId="6">'E - Fixed Assets &amp; Other Costs'!$A$1:$H$49</definedName>
    <definedName name="Total_Activities">Summary_1[[#Totals],[TOTAL CA grant (US$)]]</definedName>
    <definedName name="Total_admin">Summary_2[[#Totals],[TOTAL CA grant (US$)]]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8" i="3" l="1"/>
  <c r="C16" i="7"/>
  <c r="C17" i="7"/>
  <c r="C18" i="7"/>
  <c r="C19" i="7"/>
  <c r="C20" i="7"/>
  <c r="D16" i="7"/>
  <c r="D17" i="7"/>
  <c r="D18" i="7"/>
  <c r="D19" i="7"/>
  <c r="D20" i="7"/>
  <c r="E16" i="7"/>
  <c r="E17" i="7"/>
  <c r="E18" i="7"/>
  <c r="E19" i="7"/>
  <c r="E20" i="7"/>
  <c r="F16" i="7"/>
  <c r="F17" i="7"/>
  <c r="F18" i="7"/>
  <c r="F19" i="7"/>
  <c r="F20" i="7"/>
  <c r="G16" i="7"/>
  <c r="G17" i="7"/>
  <c r="G18" i="7"/>
  <c r="G19" i="7"/>
  <c r="G20" i="7"/>
  <c r="H20" i="7" l="1"/>
  <c r="H16" i="7"/>
  <c r="H18" i="7"/>
  <c r="H19" i="7"/>
  <c r="H17" i="7"/>
  <c r="H30" i="3"/>
  <c r="H31" i="3"/>
  <c r="H32" i="3"/>
  <c r="H33" i="3"/>
  <c r="H34" i="3"/>
  <c r="H35" i="3"/>
  <c r="H36" i="3"/>
  <c r="H37" i="3"/>
  <c r="H38" i="3"/>
  <c r="H39" i="3"/>
  <c r="H40" i="3"/>
  <c r="H41" i="3"/>
  <c r="H42" i="3"/>
  <c r="H43" i="3"/>
  <c r="H44" i="3"/>
  <c r="H45" i="3"/>
  <c r="H46" i="3"/>
  <c r="H47" i="3"/>
  <c r="H48" i="3"/>
  <c r="H49" i="3"/>
  <c r="I30" i="3"/>
  <c r="I31" i="3"/>
  <c r="I32" i="3"/>
  <c r="I33" i="3"/>
  <c r="I34" i="3"/>
  <c r="I35" i="3"/>
  <c r="I36" i="3"/>
  <c r="I37" i="3"/>
  <c r="I38" i="3"/>
  <c r="I39" i="3"/>
  <c r="I40" i="3"/>
  <c r="I41" i="3"/>
  <c r="I42" i="3"/>
  <c r="I43" i="3"/>
  <c r="I44" i="3"/>
  <c r="I45" i="3"/>
  <c r="I46" i="3"/>
  <c r="I47" i="3"/>
  <c r="I48" i="3"/>
  <c r="I49" i="3"/>
  <c r="D5" i="8" l="1"/>
  <c r="D6" i="8"/>
  <c r="D7" i="8"/>
  <c r="D8" i="8"/>
  <c r="D9" i="8"/>
  <c r="G32" i="6"/>
  <c r="G33" i="6"/>
  <c r="G34" i="6"/>
  <c r="G35" i="6"/>
  <c r="G36" i="6"/>
  <c r="H5" i="6"/>
  <c r="H6" i="6"/>
  <c r="H7" i="6"/>
  <c r="H8" i="6"/>
  <c r="H9" i="6"/>
  <c r="H56" i="3"/>
  <c r="H57" i="3"/>
  <c r="H58" i="3"/>
  <c r="H59" i="3"/>
  <c r="H60" i="3"/>
  <c r="J34" i="3"/>
  <c r="J35" i="3"/>
  <c r="J36" i="3"/>
  <c r="J37" i="3"/>
  <c r="J38" i="3"/>
  <c r="H32" i="2" l="1"/>
  <c r="H33" i="2"/>
  <c r="H34" i="2"/>
  <c r="H35" i="2"/>
  <c r="H36" i="2"/>
  <c r="I32" i="2"/>
  <c r="I33" i="2"/>
  <c r="I34" i="2"/>
  <c r="I35" i="2"/>
  <c r="I36" i="2"/>
  <c r="H9" i="2"/>
  <c r="H10" i="2"/>
  <c r="H11" i="2"/>
  <c r="H12" i="2"/>
  <c r="H13" i="2"/>
  <c r="H5" i="3"/>
  <c r="H6" i="3"/>
  <c r="H7" i="3"/>
  <c r="H8" i="3"/>
  <c r="H9" i="3"/>
  <c r="D27" i="7"/>
  <c r="J35" i="2" l="1"/>
  <c r="J34" i="2"/>
  <c r="J33" i="2"/>
  <c r="J36" i="2"/>
  <c r="J32" i="2"/>
  <c r="F14" i="7"/>
  <c r="H31" i="7"/>
  <c r="H32" i="7"/>
  <c r="H33" i="7"/>
  <c r="D4" i="8"/>
  <c r="D10" i="8"/>
  <c r="D11" i="8"/>
  <c r="D12" i="8"/>
  <c r="D13" i="8"/>
  <c r="D14" i="8"/>
  <c r="D15" i="8"/>
  <c r="D16" i="8"/>
  <c r="D17" i="8"/>
  <c r="D18" i="8"/>
  <c r="D19" i="8"/>
  <c r="D20" i="8"/>
  <c r="G29" i="6" l="1"/>
  <c r="G30" i="6"/>
  <c r="G31" i="6"/>
  <c r="G37" i="6"/>
  <c r="G38" i="6"/>
  <c r="G39" i="6"/>
  <c r="G40" i="6"/>
  <c r="G41" i="6"/>
  <c r="G42" i="6"/>
  <c r="G43" i="6"/>
  <c r="H10" i="6"/>
  <c r="H11" i="6"/>
  <c r="H12" i="6"/>
  <c r="H13" i="6"/>
  <c r="H14" i="6"/>
  <c r="H15" i="6"/>
  <c r="H16" i="6"/>
  <c r="H17" i="6"/>
  <c r="H18" i="6"/>
  <c r="H19" i="6"/>
  <c r="G45" i="6"/>
  <c r="H4" i="5" l="1"/>
  <c r="H5" i="5"/>
  <c r="H6" i="5"/>
  <c r="H7" i="5"/>
  <c r="H8" i="5"/>
  <c r="H9" i="5"/>
  <c r="H10" i="5"/>
  <c r="H4" i="4" l="1"/>
  <c r="H5" i="4"/>
  <c r="H6" i="4"/>
  <c r="H7" i="4"/>
  <c r="H8" i="4"/>
  <c r="H9" i="4"/>
  <c r="H10" i="4"/>
  <c r="H11" i="4"/>
  <c r="H12" i="4"/>
  <c r="H13" i="4"/>
  <c r="H14" i="4"/>
  <c r="H15" i="4"/>
  <c r="H16" i="4"/>
  <c r="H17" i="4"/>
  <c r="H18" i="4"/>
  <c r="H19" i="4"/>
  <c r="H20" i="4"/>
  <c r="H54" i="3" l="1"/>
  <c r="H55" i="3"/>
  <c r="H61" i="3"/>
  <c r="H62" i="3"/>
  <c r="H63" i="3"/>
  <c r="H64" i="3"/>
  <c r="H65" i="3"/>
  <c r="J31" i="3" l="1"/>
  <c r="J40" i="3"/>
  <c r="J33" i="3"/>
  <c r="J32" i="3"/>
  <c r="J39" i="3"/>
  <c r="J43" i="3"/>
  <c r="J30" i="3"/>
  <c r="J41" i="3"/>
  <c r="J42" i="3"/>
  <c r="H10" i="3"/>
  <c r="D13" i="7" s="1"/>
  <c r="H11" i="3"/>
  <c r="D14" i="7" s="1"/>
  <c r="H12" i="3"/>
  <c r="D15" i="7" s="1"/>
  <c r="H13" i="3"/>
  <c r="H14" i="3"/>
  <c r="H15" i="3"/>
  <c r="D23" i="7" s="1"/>
  <c r="H16" i="3"/>
  <c r="D24" i="7" s="1"/>
  <c r="H17" i="3"/>
  <c r="D21" i="7" l="1"/>
  <c r="H30" i="2"/>
  <c r="H31" i="2"/>
  <c r="H37" i="2"/>
  <c r="H38" i="2"/>
  <c r="H39" i="2"/>
  <c r="I30" i="2"/>
  <c r="I31" i="2"/>
  <c r="I37" i="2"/>
  <c r="I38" i="2"/>
  <c r="I39" i="2"/>
  <c r="H21" i="2"/>
  <c r="H22" i="2"/>
  <c r="H23" i="2"/>
  <c r="H19" i="2"/>
  <c r="H8" i="2"/>
  <c r="H14" i="2"/>
  <c r="H15" i="2"/>
  <c r="H16" i="2"/>
  <c r="E22" i="7"/>
  <c r="E23" i="7"/>
  <c r="E24" i="7"/>
  <c r="F23" i="7"/>
  <c r="F24" i="7"/>
  <c r="G22" i="7"/>
  <c r="G23" i="7"/>
  <c r="G24" i="7"/>
  <c r="C13" i="7"/>
  <c r="C14" i="7"/>
  <c r="C15" i="7"/>
  <c r="E13" i="7"/>
  <c r="E14" i="7"/>
  <c r="E15" i="7"/>
  <c r="F15" i="7"/>
  <c r="J30" i="2" l="1"/>
  <c r="J38" i="2"/>
  <c r="J37" i="2"/>
  <c r="J39" i="2"/>
  <c r="C23" i="7" s="1"/>
  <c r="H23" i="7" s="1"/>
  <c r="J31" i="2"/>
  <c r="D21" i="8"/>
  <c r="D22" i="8" l="1"/>
  <c r="D23" i="8"/>
  <c r="H12" i="5"/>
  <c r="F12" i="7" s="1"/>
  <c r="H13" i="5"/>
  <c r="H14" i="5"/>
  <c r="H15" i="5"/>
  <c r="H16" i="5"/>
  <c r="H17" i="5"/>
  <c r="H18" i="5"/>
  <c r="H19" i="5"/>
  <c r="H20" i="5"/>
  <c r="H21" i="5"/>
  <c r="H22" i="5"/>
  <c r="H23" i="5"/>
  <c r="H11" i="5"/>
  <c r="H22" i="4"/>
  <c r="H23" i="4"/>
  <c r="H24" i="4"/>
  <c r="H25" i="4"/>
  <c r="E12" i="7" s="1"/>
  <c r="H26" i="4"/>
  <c r="H27" i="4"/>
  <c r="H28" i="4"/>
  <c r="H29" i="4"/>
  <c r="H30" i="4"/>
  <c r="H31" i="4"/>
  <c r="H21" i="4"/>
  <c r="H67" i="3"/>
  <c r="H69" i="3"/>
  <c r="H70" i="3"/>
  <c r="H71" i="3"/>
  <c r="H72" i="3"/>
  <c r="H73" i="3"/>
  <c r="H66" i="3"/>
  <c r="D25" i="7" s="1"/>
  <c r="H29" i="2"/>
  <c r="F13" i="7" l="1"/>
  <c r="F22" i="7"/>
  <c r="F11" i="7"/>
  <c r="C21" i="7"/>
  <c r="E21" i="7"/>
  <c r="F21" i="7"/>
  <c r="G21" i="7"/>
  <c r="H40" i="2"/>
  <c r="H41" i="2"/>
  <c r="H42" i="2"/>
  <c r="H43" i="2"/>
  <c r="H44" i="2"/>
  <c r="H45" i="2"/>
  <c r="H46" i="2"/>
  <c r="H47" i="2"/>
  <c r="H48" i="2"/>
  <c r="H21" i="6"/>
  <c r="G15" i="7" s="1"/>
  <c r="H15" i="7" s="1"/>
  <c r="H22" i="6"/>
  <c r="H23" i="6"/>
  <c r="H24" i="6"/>
  <c r="G14" i="7" s="1"/>
  <c r="H14" i="7" s="1"/>
  <c r="H20" i="6"/>
  <c r="G11" i="7" s="1"/>
  <c r="H19" i="3"/>
  <c r="H20" i="3"/>
  <c r="D22" i="7" s="1"/>
  <c r="H21" i="3"/>
  <c r="H22" i="3"/>
  <c r="H23" i="3"/>
  <c r="H24" i="3"/>
  <c r="H18" i="3"/>
  <c r="D26" i="7" s="1"/>
  <c r="I29" i="2"/>
  <c r="I40" i="2"/>
  <c r="I41" i="2"/>
  <c r="I42" i="2"/>
  <c r="I43" i="2"/>
  <c r="H25" i="3" l="1"/>
  <c r="G12" i="7"/>
  <c r="G13" i="7"/>
  <c r="H13" i="7" s="1"/>
  <c r="J42" i="2"/>
  <c r="J43" i="2"/>
  <c r="J41" i="2"/>
  <c r="H21" i="7"/>
  <c r="J40" i="2"/>
  <c r="C24" i="7" s="1"/>
  <c r="H24" i="7" s="1"/>
  <c r="J29" i="2"/>
  <c r="G46" i="6"/>
  <c r="G47" i="6"/>
  <c r="G48" i="6"/>
  <c r="G44" i="6"/>
  <c r="G9" i="7"/>
  <c r="G10" i="7"/>
  <c r="G25" i="7"/>
  <c r="G26" i="7"/>
  <c r="G27" i="7"/>
  <c r="F25" i="7"/>
  <c r="F26" i="7"/>
  <c r="F27" i="7"/>
  <c r="E25" i="7"/>
  <c r="E26" i="7"/>
  <c r="E27" i="7"/>
  <c r="G49" i="6" l="1"/>
  <c r="C25" i="7"/>
  <c r="H25" i="7" s="1"/>
  <c r="C26" i="7"/>
  <c r="H26" i="7" s="1"/>
  <c r="C27" i="7"/>
  <c r="H27" i="7" s="1"/>
  <c r="J49" i="3"/>
  <c r="J44" i="3" l="1"/>
  <c r="D11" i="7" s="1"/>
  <c r="J47" i="3"/>
  <c r="D12" i="7" s="1"/>
  <c r="J45" i="3"/>
  <c r="D8" i="7" s="1"/>
  <c r="J46" i="3"/>
  <c r="D9" i="7" s="1"/>
  <c r="J48" i="3"/>
  <c r="D10" i="7" s="1"/>
  <c r="J50" i="3" l="1"/>
  <c r="H24" i="2"/>
  <c r="H5" i="2" l="1"/>
  <c r="D34" i="7" l="1"/>
  <c r="E34" i="7"/>
  <c r="F34" i="7"/>
  <c r="G34" i="7"/>
  <c r="I48" i="2"/>
  <c r="I44" i="2"/>
  <c r="I45" i="2"/>
  <c r="I46" i="2"/>
  <c r="I47" i="2"/>
  <c r="H6" i="2"/>
  <c r="H7" i="2"/>
  <c r="H17" i="2"/>
  <c r="H18" i="2"/>
  <c r="H20" i="2"/>
  <c r="C22" i="7" l="1"/>
  <c r="H22" i="7" s="1"/>
  <c r="C11" i="7"/>
  <c r="H11" i="7" s="1"/>
  <c r="J48" i="2"/>
  <c r="J47" i="2"/>
  <c r="J46" i="2"/>
  <c r="J45" i="2"/>
  <c r="J44" i="2"/>
  <c r="H25" i="2"/>
  <c r="C10" i="7"/>
  <c r="C9" i="7"/>
  <c r="C12" i="7" l="1"/>
  <c r="H12" i="7" s="1"/>
  <c r="D24" i="8"/>
  <c r="H36" i="7" s="1"/>
  <c r="F9" i="7" l="1"/>
  <c r="E10" i="7"/>
  <c r="E9" i="7"/>
  <c r="H74" i="3" l="1"/>
  <c r="H9" i="7"/>
  <c r="E8" i="7"/>
  <c r="H32" i="4"/>
  <c r="H10" i="7"/>
  <c r="F8" i="7"/>
  <c r="H24" i="5"/>
  <c r="H25" i="6"/>
  <c r="G8" i="7"/>
  <c r="C8" i="7" l="1"/>
  <c r="C28" i="7" s="1"/>
  <c r="J49" i="2"/>
  <c r="G28" i="7"/>
  <c r="G35" i="7" s="1"/>
  <c r="F28" i="7"/>
  <c r="F35" i="7" s="1"/>
  <c r="E28" i="7"/>
  <c r="E35" i="7" s="1"/>
  <c r="H8" i="7" l="1"/>
  <c r="C34" i="7"/>
  <c r="C35" i="7" s="1"/>
  <c r="D28" i="7" l="1"/>
  <c r="D35" i="7" s="1"/>
  <c r="H34" i="7"/>
  <c r="H28" i="7"/>
  <c r="H35" i="7" l="1"/>
  <c r="I34" i="7" s="1"/>
  <c r="H37" i="7" l="1"/>
</calcChain>
</file>

<file path=xl/sharedStrings.xml><?xml version="1.0" encoding="utf-8"?>
<sst xmlns="http://schemas.openxmlformats.org/spreadsheetml/2006/main" count="245" uniqueCount="131">
  <si>
    <t>Budget per expenditure category (US$)</t>
  </si>
  <si>
    <t>Comments</t>
  </si>
  <si>
    <t>Staff Costs (Salaries &amp; Travel)</t>
  </si>
  <si>
    <t>TOTAL CA grant (US$)</t>
  </si>
  <si>
    <t>Independent Audit</t>
  </si>
  <si>
    <t>STAFF SALARIES</t>
  </si>
  <si>
    <t>Staff Title</t>
  </si>
  <si>
    <t>Role/Function/TOR</t>
  </si>
  <si>
    <t xml:space="preserve">Unit Description </t>
  </si>
  <si>
    <t>Unit Cost</t>
  </si>
  <si>
    <t>No. of units</t>
  </si>
  <si>
    <t>TOTAL</t>
  </si>
  <si>
    <t>STAFF TRAVEL</t>
  </si>
  <si>
    <t xml:space="preserve">Type </t>
  </si>
  <si>
    <t># of missions</t>
  </si>
  <si>
    <t xml:space="preserve">Average Days per mission </t>
  </si>
  <si>
    <t>B. Subtotal PER DIEM</t>
  </si>
  <si>
    <t>Consultant Title</t>
  </si>
  <si>
    <t>Item</t>
  </si>
  <si>
    <t>A</t>
  </si>
  <si>
    <t>B</t>
  </si>
  <si>
    <t>C</t>
  </si>
  <si>
    <t>D</t>
  </si>
  <si>
    <t>E</t>
  </si>
  <si>
    <t>F (A+B+C+D+E)</t>
  </si>
  <si>
    <t>SUBTOTAL PROJECT ACTIVITIES</t>
  </si>
  <si>
    <t>SUB-TOTAL ADMIN&amp;SUPERVISION COSTS</t>
  </si>
  <si>
    <t>NAME OF PROJECT</t>
  </si>
  <si>
    <t>NAME OF PROPONENT</t>
  </si>
  <si>
    <t xml:space="preserve">IMPLEMENTATION PERIOD </t>
  </si>
  <si>
    <t>Dissemination costs</t>
  </si>
  <si>
    <t>Consulting Services (Fees &amp; Travel)</t>
  </si>
  <si>
    <t>All Figures in US Dollars</t>
  </si>
  <si>
    <t>A. Subtotal TRANSPORT</t>
  </si>
  <si>
    <t>FIRM/COMPANY CONSULTANCY</t>
  </si>
  <si>
    <t>Firm/Company Name</t>
  </si>
  <si>
    <t>Total</t>
  </si>
  <si>
    <t>Method of Procurement</t>
  </si>
  <si>
    <t>E. CATEGORY – FIXED ASSETS/CIVIL WORKS AND OTHER OPERATING COSTS ASSUMPTIONS</t>
  </si>
  <si>
    <t>Sources</t>
  </si>
  <si>
    <t>CASH</t>
  </si>
  <si>
    <t>IN-KIND</t>
  </si>
  <si>
    <t>II. PROJECT ADMIN&amp;SUPERVISION</t>
  </si>
  <si>
    <t>TOTAL (I+II)</t>
  </si>
  <si>
    <t>GRANDTOTAL (I+II+III)</t>
  </si>
  <si>
    <t>OTHER OPERATING COSTS</t>
  </si>
  <si>
    <t>Training/ Workshops/ Seminars</t>
  </si>
  <si>
    <t>Fixed Assets/ Other Operating Costs</t>
  </si>
  <si>
    <t xml:space="preserve">Average transportation cost per mission </t>
  </si>
  <si>
    <r>
      <t>Other Grant Administration Costs</t>
    </r>
    <r>
      <rPr>
        <sz val="9"/>
        <color theme="1"/>
        <rFont val="Calibri"/>
        <family val="2"/>
      </rPr>
      <t xml:space="preserve"> </t>
    </r>
  </si>
  <si>
    <t>[Limited to 10% of total budget, including the Audit budget above. Only applies where the recipient is also the implementer. Where the recipient is not the implementer, this is limited to 5% of total  budget]</t>
  </si>
  <si>
    <t>[Limited to 10% of total budget, including Audit. Only applies where the recipient is not the implementer but is responsible for grant reporting &amp; management on behalf of the third party</t>
  </si>
  <si>
    <t>Notes</t>
  </si>
  <si>
    <t>Sub-Activities Description</t>
  </si>
  <si>
    <t>Sub-Activities Codes</t>
  </si>
  <si>
    <t>PROJECT BUDGET (All figures in US Dollars)</t>
  </si>
  <si>
    <r>
      <t xml:space="preserve">Average Unit Cost </t>
    </r>
    <r>
      <rPr>
        <i/>
        <sz val="9"/>
        <rFont val="Calibri"/>
        <family val="2"/>
      </rPr>
      <t>Per Diem</t>
    </r>
    <r>
      <rPr>
        <sz val="9"/>
        <rFont val="Calibri"/>
        <family val="2"/>
      </rPr>
      <t xml:space="preserve"> </t>
    </r>
  </si>
  <si>
    <t>Sub-Activities codes</t>
  </si>
  <si>
    <t>INDIVIDUAL CONSULTANT FEES</t>
  </si>
  <si>
    <t>INDIVIDUAL CONSULTANT TRAVEL</t>
  </si>
  <si>
    <t>Sub-Activates Codes</t>
  </si>
  <si>
    <t>CATEGORY C – Training/ Workshops/Seminars ASSUMPTIONS</t>
  </si>
  <si>
    <t>CATEGORY D– DISSEMINATION COSTS ASSUMPTIONS</t>
  </si>
  <si>
    <t>FIXED ASSETS AND CIVIL WORKS</t>
  </si>
  <si>
    <t>Sub-Activaties Description</t>
  </si>
  <si>
    <t>Specify 'Other' here</t>
  </si>
  <si>
    <r>
      <t>Project Management/ Supervision Costs</t>
    </r>
    <r>
      <rPr>
        <sz val="9"/>
        <color theme="1"/>
        <rFont val="Calibri"/>
        <family val="2"/>
      </rPr>
      <t xml:space="preserve"> </t>
    </r>
  </si>
  <si>
    <r>
      <t>III. CO-FINANCING</t>
    </r>
    <r>
      <rPr>
        <b/>
        <sz val="9"/>
        <color theme="1"/>
        <rFont val="Calibri"/>
        <family val="2"/>
      </rPr>
      <t xml:space="preserve"> </t>
    </r>
  </si>
  <si>
    <t>Activity Description</t>
  </si>
  <si>
    <t>Type of Fixed Assets and Works</t>
  </si>
  <si>
    <t xml:space="preserve">I. PROJECT ACTIVITIES </t>
  </si>
  <si>
    <t>Budget Summary Template</t>
  </si>
  <si>
    <t xml:space="preserve">CATEGORY A – STAFF COSTS ASSUMPTIONS </t>
  </si>
  <si>
    <t>CATEGORY B – CONSULTANCY COSTS ASSUMPTIONS (INDIVIDUAL AND FIRMS)</t>
  </si>
  <si>
    <t>A - Staff Costs Assumptions Template</t>
  </si>
  <si>
    <t>B -  Consulting Services Assumptions Template</t>
  </si>
  <si>
    <t>C- Training/Workshops/Seminars Assumptions Template</t>
  </si>
  <si>
    <t>D - Dissemination Costs Assumptions Template</t>
  </si>
  <si>
    <t>E - Fixed Assets/Civil Works and Other Operating Costs Assumptions Template</t>
  </si>
  <si>
    <t>CO-FINANCING ASSUMPTIONS</t>
  </si>
  <si>
    <t>III - Co-Financing Assumptions Template</t>
  </si>
  <si>
    <t xml:space="preserve">Type of event </t>
  </si>
  <si>
    <r>
      <t>Cost Item</t>
    </r>
    <r>
      <rPr>
        <sz val="11"/>
        <color rgb="FFFF0000"/>
        <rFont val="Calibri"/>
        <family val="2"/>
        <scheme val="minor"/>
      </rPr>
      <t xml:space="preserve"> </t>
    </r>
  </si>
  <si>
    <t xml:space="preserve">Cost Item </t>
  </si>
  <si>
    <r>
      <t xml:space="preserve">Instructions on how to insert budget data in the </t>
    </r>
    <r>
      <rPr>
        <b/>
        <sz val="14"/>
        <color theme="1"/>
        <rFont val="Calibri"/>
        <family val="2"/>
        <scheme val="minor"/>
      </rPr>
      <t>budget template tabs</t>
    </r>
  </si>
  <si>
    <t>1.</t>
  </si>
  <si>
    <t>2.</t>
  </si>
  <si>
    <t>3.</t>
  </si>
  <si>
    <t>4.</t>
  </si>
  <si>
    <t>5.</t>
  </si>
  <si>
    <t>6.</t>
  </si>
  <si>
    <t>7.</t>
  </si>
  <si>
    <t>Air (Plan, Helicopter, etc)</t>
  </si>
  <si>
    <t>Land (Train, Bus, Car, etc)</t>
  </si>
  <si>
    <t>Water ways (Boat, Cruise, Ferry, etc.)</t>
  </si>
  <si>
    <t>Title: Insert Name of the Project, Name of your organization and expected implementation period in the first three rows of the template.</t>
  </si>
  <si>
    <t xml:space="preserve">Note that all coloured cells are locked and can not be changed. Only white cells can accept data insertion. </t>
  </si>
  <si>
    <r>
      <t xml:space="preserve">Describe each activity in </t>
    </r>
    <r>
      <rPr>
        <i/>
        <sz val="11"/>
        <color theme="1"/>
        <rFont val="Calibri"/>
        <family val="2"/>
        <scheme val="minor"/>
      </rPr>
      <t>column B "Activity Description"</t>
    </r>
    <r>
      <rPr>
        <sz val="11"/>
        <color theme="1"/>
        <rFont val="Calibri"/>
        <family val="2"/>
        <scheme val="minor"/>
      </rPr>
      <t xml:space="preserve"> which should be in line with the activity details in the proposal.</t>
    </r>
  </si>
  <si>
    <r>
      <t>Insert comments in</t>
    </r>
    <r>
      <rPr>
        <i/>
        <sz val="11"/>
        <color theme="1"/>
        <rFont val="Calibri"/>
        <family val="2"/>
        <scheme val="minor"/>
      </rPr>
      <t xml:space="preserve"> column I </t>
    </r>
    <r>
      <rPr>
        <sz val="11"/>
        <color theme="1"/>
        <rFont val="Calibri"/>
        <family val="2"/>
        <scheme val="minor"/>
      </rPr>
      <t>as necessary. You may leave it empty if nothing to add.</t>
    </r>
  </si>
  <si>
    <r>
      <t xml:space="preserve">Fill in cost figures for independent audit, other grant administration costs and/or Project Management/Supervision Costs in </t>
    </r>
    <r>
      <rPr>
        <i/>
        <sz val="11"/>
        <color theme="1"/>
        <rFont val="Calibri"/>
        <family val="2"/>
        <scheme val="minor"/>
      </rPr>
      <t>cells G31-G33</t>
    </r>
    <r>
      <rPr>
        <sz val="11"/>
        <color theme="1"/>
        <rFont val="Calibri"/>
        <family val="2"/>
        <scheme val="minor"/>
      </rPr>
      <t xml:space="preserve">. Note related brief instructions in </t>
    </r>
    <r>
      <rPr>
        <i/>
        <sz val="11"/>
        <color theme="1"/>
        <rFont val="Calibri"/>
        <family val="2"/>
        <scheme val="minor"/>
      </rPr>
      <t>cells B32 and B33</t>
    </r>
    <r>
      <rPr>
        <sz val="11"/>
        <color theme="1"/>
        <rFont val="Calibri"/>
        <family val="2"/>
        <scheme val="minor"/>
      </rPr>
      <t xml:space="preserve">. For more details on eligibility of these costs, refer to </t>
    </r>
    <r>
      <rPr>
        <i/>
        <sz val="11"/>
        <color theme="1"/>
        <rFont val="Calibri"/>
        <family val="2"/>
        <scheme val="minor"/>
      </rPr>
      <t>"CA Guidelines on Eligible Expenditures for Grants"</t>
    </r>
    <r>
      <rPr>
        <sz val="11"/>
        <color theme="1"/>
        <rFont val="Calibri"/>
        <family val="2"/>
        <scheme val="minor"/>
      </rPr>
      <t>, which is included as part of the "documents" provided in the "Call for Proposal".</t>
    </r>
  </si>
  <si>
    <r>
      <t xml:space="preserve">For Eligibility of Staff Costs,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</si>
  <si>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both Staff Salaries and Staff Travel tables - In </t>
    </r>
    <r>
      <rPr>
        <i/>
        <sz val="11"/>
        <color theme="1"/>
        <rFont val="Calibri"/>
        <family val="2"/>
        <scheme val="minor"/>
      </rPr>
      <t>Column B "Sub-Activities Description"</t>
    </r>
    <r>
      <rPr>
        <sz val="11"/>
        <color theme="1"/>
        <rFont val="Calibri"/>
        <family val="2"/>
        <scheme val="minor"/>
      </rPr>
      <t>, describe briefly the</t>
    </r>
    <r>
      <rPr>
        <i/>
        <sz val="11"/>
        <color theme="1"/>
        <rFont val="Calibri"/>
        <family val="2"/>
        <scheme val="minor"/>
      </rPr>
      <t xml:space="preserve"> 'sub-activity'</t>
    </r>
    <r>
      <rPr>
        <sz val="11"/>
        <color theme="1"/>
        <rFont val="Calibri"/>
        <family val="2"/>
        <scheme val="minor"/>
      </rPr>
      <t xml:space="preserve"> in line with the details in the proposal. </t>
    </r>
  </si>
  <si>
    <r>
      <t xml:space="preserve">Also note that there are two separate tables in this sheet, one for </t>
    </r>
    <r>
      <rPr>
        <i/>
        <sz val="11"/>
        <color theme="1"/>
        <rFont val="Calibri"/>
        <family val="2"/>
        <scheme val="minor"/>
      </rPr>
      <t>Staff Salaries</t>
    </r>
    <r>
      <rPr>
        <sz val="11"/>
        <color theme="1"/>
        <rFont val="Calibri"/>
        <family val="2"/>
        <scheme val="minor"/>
      </rPr>
      <t xml:space="preserve"> and the other for </t>
    </r>
    <r>
      <rPr>
        <i/>
        <sz val="11"/>
        <color theme="1"/>
        <rFont val="Calibri"/>
        <family val="2"/>
        <scheme val="minor"/>
      </rPr>
      <t>Staff Travel.</t>
    </r>
  </si>
  <si>
    <r>
      <t xml:space="preserve">Also note that there are three separate tables in this sheet, the first one is for </t>
    </r>
    <r>
      <rPr>
        <i/>
        <sz val="11"/>
        <color theme="1"/>
        <rFont val="Calibri"/>
        <family val="2"/>
        <scheme val="minor"/>
      </rPr>
      <t>Individual Consultancy Fees</t>
    </r>
    <r>
      <rPr>
        <sz val="11"/>
        <color theme="1"/>
        <rFont val="Calibri"/>
        <family val="2"/>
        <scheme val="minor"/>
      </rPr>
      <t>, the second one for</t>
    </r>
    <r>
      <rPr>
        <i/>
        <sz val="11"/>
        <color theme="1"/>
        <rFont val="Calibri"/>
        <family val="2"/>
        <scheme val="minor"/>
      </rPr>
      <t xml:space="preserve"> Individual Consultant Travel</t>
    </r>
    <r>
      <rPr>
        <sz val="11"/>
        <color theme="1"/>
        <rFont val="Calibri"/>
        <family val="2"/>
        <scheme val="minor"/>
      </rPr>
      <t xml:space="preserve"> and the third one is for </t>
    </r>
    <r>
      <rPr>
        <i/>
        <sz val="11"/>
        <color theme="1"/>
        <rFont val="Calibri"/>
        <family val="2"/>
        <scheme val="minor"/>
      </rPr>
      <t>Firm/Company Consultancy .</t>
    </r>
  </si>
  <si>
    <r>
      <t xml:space="preserve">Individual consultant Fees - input details in </t>
    </r>
    <r>
      <rPr>
        <i/>
        <sz val="11"/>
        <color theme="1"/>
        <rFont val="Calibri"/>
        <family val="2"/>
        <scheme val="minor"/>
      </rPr>
      <t>Columns C - Consultant Title, D-Method of Procurement</t>
    </r>
    <r>
      <rPr>
        <sz val="11"/>
        <color theme="1"/>
        <rFont val="Calibri"/>
        <family val="2"/>
        <scheme val="minor"/>
      </rPr>
      <t xml:space="preserve">,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</si>
  <si>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Individual Consultant Travel -  in column </t>
    </r>
    <r>
      <rPr>
        <i/>
        <sz val="11"/>
        <color theme="1"/>
        <rFont val="Calibri"/>
        <family val="2"/>
        <scheme val="minor"/>
      </rPr>
      <t>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t>
    </r>
    <r>
      <rPr>
        <i/>
        <sz val="11"/>
        <color theme="1"/>
        <rFont val="Calibri"/>
        <family val="2"/>
        <scheme val="minor"/>
      </rPr>
      <t xml:space="preserve"> Columns E-Average Transportation cost per mission, F-Average number of days per mission</t>
    </r>
    <r>
      <rPr>
        <sz val="11"/>
        <color theme="1"/>
        <rFont val="Calibri"/>
        <family val="2"/>
        <scheme val="minor"/>
      </rPr>
      <t xml:space="preserve"> 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Columns H-J</t>
    </r>
    <r>
      <rPr>
        <sz val="11"/>
        <color theme="1"/>
        <rFont val="Calibri"/>
        <family val="2"/>
        <scheme val="minor"/>
      </rPr>
      <t xml:space="preserve"> 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</si>
  <si>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Firm/Company Consultancy - input details in </t>
    </r>
    <r>
      <rPr>
        <i/>
        <sz val="11"/>
        <color theme="1"/>
        <rFont val="Calibri"/>
        <family val="2"/>
        <scheme val="minor"/>
      </rPr>
      <t>Columns C-Firm/Company Name</t>
    </r>
    <r>
      <rPr>
        <sz val="11"/>
        <color theme="1"/>
        <rFont val="Calibri"/>
        <family val="2"/>
        <scheme val="minor"/>
      </rPr>
      <t xml:space="preserve">, </t>
    </r>
    <r>
      <rPr>
        <i/>
        <sz val="11"/>
        <color theme="1"/>
        <rFont val="Calibri"/>
        <family val="2"/>
        <scheme val="minor"/>
      </rPr>
      <t>D-Method of Procurement</t>
    </r>
    <r>
      <rPr>
        <sz val="11"/>
        <color theme="1"/>
        <rFont val="Calibri"/>
        <family val="2"/>
        <scheme val="minor"/>
      </rPr>
      <t>, and</t>
    </r>
    <r>
      <rPr>
        <i/>
        <sz val="11"/>
        <color theme="1"/>
        <rFont val="Calibri"/>
        <family val="2"/>
        <scheme val="minor"/>
      </rPr>
      <t xml:space="preserve"> E-Unit Description</t>
    </r>
    <r>
      <rPr>
        <sz val="11"/>
        <color theme="1"/>
        <rFont val="Calibri"/>
        <family val="2"/>
        <scheme val="minor"/>
      </rPr>
      <t xml:space="preserve">. Only numbers can be input in columns  </t>
    </r>
    <r>
      <rPr>
        <i/>
        <sz val="11"/>
        <color theme="1"/>
        <rFont val="Calibri"/>
        <family val="2"/>
        <scheme val="minor"/>
      </rPr>
      <t>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</si>
  <si>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Costs for Training/Workshop/Seminars,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</si>
  <si>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t>
    </r>
    <r>
      <rPr>
        <i/>
        <sz val="11"/>
        <color theme="1"/>
        <rFont val="Calibri"/>
        <family val="2"/>
        <scheme val="minor"/>
      </rPr>
      <t>column C-Type of event</t>
    </r>
    <r>
      <rPr>
        <sz val="11"/>
        <color theme="1"/>
        <rFont val="Calibri"/>
        <family val="2"/>
        <scheme val="minor"/>
      </rPr>
      <t xml:space="preserve">, select from the drop down menu on each cell. You will find the pre-defined types of events </t>
    </r>
    <r>
      <rPr>
        <i/>
        <sz val="11"/>
        <color theme="1"/>
        <rFont val="Calibri"/>
        <family val="2"/>
        <scheme val="minor"/>
      </rPr>
      <t>"Workshop, Seminar and Training"</t>
    </r>
    <r>
      <rPr>
        <sz val="11"/>
        <color theme="1"/>
        <rFont val="Calibri"/>
        <family val="2"/>
        <scheme val="minor"/>
      </rPr>
      <t xml:space="preserve"> in the drop down menu.</t>
    </r>
  </si>
  <si>
    <r>
      <t xml:space="preserve">For </t>
    </r>
    <r>
      <rPr>
        <i/>
        <sz val="11"/>
        <color theme="1"/>
        <rFont val="Calibri"/>
        <family val="2"/>
        <scheme val="minor"/>
      </rPr>
      <t>column D-Cost Item</t>
    </r>
    <r>
      <rPr>
        <sz val="11"/>
        <color theme="1"/>
        <rFont val="Calibri"/>
        <family val="2"/>
        <scheme val="minor"/>
      </rPr>
      <t>, also select from the drop down menu on each cell. You will find the pre-defined Cost Items</t>
    </r>
    <r>
      <rPr>
        <i/>
        <sz val="11"/>
        <color theme="1"/>
        <rFont val="Calibri"/>
        <family val="2"/>
        <scheme val="minor"/>
      </rPr>
      <t xml:space="preserve"> "Transportation, Accommodation, Venue, Conference Equipment, Materials, Translation Services and Event Facilitation (Consultants)"</t>
    </r>
    <r>
      <rPr>
        <sz val="11"/>
        <color theme="1"/>
        <rFont val="Calibri"/>
        <family val="2"/>
        <scheme val="minor"/>
      </rPr>
      <t xml:space="preserve"> in the drop down menu.</t>
    </r>
  </si>
  <si>
    <r>
      <t>For Eligibility of Dissemination Costs, refer to</t>
    </r>
    <r>
      <rPr>
        <i/>
        <sz val="11"/>
        <color theme="1"/>
        <rFont val="Calibri"/>
        <family val="2"/>
        <scheme val="minor"/>
      </rPr>
      <t xml:space="preserve"> "CA Guidelines on Eligible Expenditures for Grants"</t>
    </r>
    <r>
      <rPr>
        <sz val="11"/>
        <color theme="1"/>
        <rFont val="Calibri"/>
        <family val="2"/>
        <scheme val="minor"/>
      </rPr>
      <t xml:space="preserve"> which is included as part of the "documents" provided in the "Call for Proposal".</t>
    </r>
  </si>
  <si>
    <r>
      <t xml:space="preserve">For column </t>
    </r>
    <r>
      <rPr>
        <i/>
        <sz val="11"/>
        <color theme="1"/>
        <rFont val="Calibri"/>
        <family val="2"/>
        <scheme val="minor"/>
      </rPr>
      <t>C-Cost Item</t>
    </r>
    <r>
      <rPr>
        <sz val="11"/>
        <color theme="1"/>
        <rFont val="Calibri"/>
        <family val="2"/>
        <scheme val="minor"/>
      </rPr>
      <t xml:space="preserve">, select from the drop down menu on each cell. You will find the pre-defined Cost Items </t>
    </r>
    <r>
      <rPr>
        <i/>
        <sz val="11"/>
        <color theme="1"/>
        <rFont val="Calibri"/>
        <family val="2"/>
        <scheme val="minor"/>
      </rPr>
      <t xml:space="preserve">"Design and Print, Production Cost, Reference Materials, Media Service and Other (Please specify)" </t>
    </r>
    <r>
      <rPr>
        <sz val="11"/>
        <color theme="1"/>
        <rFont val="Calibri"/>
        <family val="2"/>
        <scheme val="minor"/>
      </rPr>
      <t>in the drop down menu.</t>
    </r>
  </si>
  <si>
    <r>
      <t>If you choose</t>
    </r>
    <r>
      <rPr>
        <i/>
        <sz val="11"/>
        <color theme="1"/>
        <rFont val="Calibri"/>
        <family val="2"/>
        <scheme val="minor"/>
      </rPr>
      <t xml:space="preserve"> "Other (please specify)</t>
    </r>
    <r>
      <rPr>
        <sz val="11"/>
        <color theme="1"/>
        <rFont val="Calibri"/>
        <family val="2"/>
        <scheme val="minor"/>
      </rPr>
      <t xml:space="preserve"> from the drop down menu in </t>
    </r>
    <r>
      <rPr>
        <i/>
        <sz val="11"/>
        <color theme="1"/>
        <rFont val="Calibri"/>
        <family val="2"/>
        <scheme val="minor"/>
      </rPr>
      <t>column C-Cost Item,</t>
    </r>
    <r>
      <rPr>
        <sz val="11"/>
        <color theme="1"/>
        <rFont val="Calibri"/>
        <family val="2"/>
        <scheme val="minor"/>
      </rPr>
      <t xml:space="preserve"> use </t>
    </r>
    <r>
      <rPr>
        <i/>
        <sz val="11"/>
        <color theme="1"/>
        <rFont val="Calibri"/>
        <family val="2"/>
        <scheme val="minor"/>
      </rPr>
      <t>Column D-(Please specify "Other" here)</t>
    </r>
    <r>
      <rPr>
        <sz val="11"/>
        <color theme="1"/>
        <rFont val="Calibri"/>
        <family val="2"/>
        <scheme val="minor"/>
      </rPr>
      <t>, otherwise skip.</t>
    </r>
  </si>
  <si>
    <r>
      <t xml:space="preserve">Input details in </t>
    </r>
    <r>
      <rPr>
        <i/>
        <sz val="11"/>
        <color theme="1"/>
        <rFont val="Calibri"/>
        <family val="2"/>
        <scheme val="minor"/>
      </rPr>
      <t>column E-Unit Description</t>
    </r>
    <r>
      <rPr>
        <sz val="11"/>
        <color theme="1"/>
        <rFont val="Calibri"/>
        <family val="2"/>
        <scheme val="minor"/>
      </rPr>
      <t>. Only numbers can be input in</t>
    </r>
    <r>
      <rPr>
        <i/>
        <sz val="11"/>
        <color theme="1"/>
        <rFont val="Calibri"/>
        <family val="2"/>
        <scheme val="minor"/>
      </rPr>
      <t xml:space="preserve"> columns  F-Unit Cost</t>
    </r>
    <r>
      <rPr>
        <sz val="11"/>
        <color theme="1"/>
        <rFont val="Calibri"/>
        <family val="2"/>
        <scheme val="minor"/>
      </rPr>
      <t xml:space="preserve"> 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 xml:space="preserve">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</si>
  <si>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Fixed Assets/Civil Works and Other Operating Costs,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</si>
  <si>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Also note that there are two separate tables in this sheet, the first one is for </t>
    </r>
    <r>
      <rPr>
        <i/>
        <sz val="11"/>
        <color theme="1"/>
        <rFont val="Calibri"/>
        <family val="2"/>
        <scheme val="minor"/>
      </rPr>
      <t>Fixed Assets &amp; Civil Works</t>
    </r>
    <r>
      <rPr>
        <sz val="11"/>
        <color theme="1"/>
        <rFont val="Calibri"/>
        <family val="2"/>
        <scheme val="minor"/>
      </rPr>
      <t xml:space="preserve"> and the second one is for </t>
    </r>
    <r>
      <rPr>
        <i/>
        <sz val="11"/>
        <color theme="1"/>
        <rFont val="Calibri"/>
        <family val="2"/>
        <scheme val="minor"/>
      </rPr>
      <t>Other Operating Costs</t>
    </r>
    <r>
      <rPr>
        <sz val="11"/>
        <color theme="1"/>
        <rFont val="Calibri"/>
        <family val="2"/>
        <scheme val="minor"/>
      </rPr>
      <t>.</t>
    </r>
  </si>
  <si>
    <r>
      <t xml:space="preserve">Other Operating Costs - Input details in </t>
    </r>
    <r>
      <rPr>
        <i/>
        <sz val="11"/>
        <color theme="1"/>
        <rFont val="Calibri"/>
        <family val="2"/>
        <scheme val="minor"/>
      </rPr>
      <t xml:space="preserve">Columns C-Item </t>
    </r>
    <r>
      <rPr>
        <sz val="11"/>
        <color theme="1"/>
        <rFont val="Calibri"/>
        <family val="2"/>
        <scheme val="minor"/>
      </rPr>
      <t xml:space="preserve">and </t>
    </r>
    <r>
      <rPr>
        <i/>
        <sz val="11"/>
        <color theme="1"/>
        <rFont val="Calibri"/>
        <family val="2"/>
        <scheme val="minor"/>
      </rPr>
      <t>D-Unit Description</t>
    </r>
    <r>
      <rPr>
        <sz val="11"/>
        <color theme="1"/>
        <rFont val="Calibri"/>
        <family val="2"/>
        <scheme val="minor"/>
      </rPr>
      <t xml:space="preserve">. Only numbers can be input in </t>
    </r>
    <r>
      <rPr>
        <i/>
        <sz val="11"/>
        <color theme="1"/>
        <rFont val="Calibri"/>
        <family val="2"/>
        <scheme val="minor"/>
      </rPr>
      <t>columns  E-Unit Cost</t>
    </r>
    <r>
      <rPr>
        <sz val="11"/>
        <color theme="1"/>
        <rFont val="Calibri"/>
        <family val="2"/>
        <scheme val="minor"/>
      </rPr>
      <t xml:space="preserve"> and</t>
    </r>
    <r>
      <rPr>
        <i/>
        <sz val="11"/>
        <color theme="1"/>
        <rFont val="Calibri"/>
        <family val="2"/>
        <scheme val="minor"/>
      </rPr>
      <t xml:space="preserve"> F-No. of units</t>
    </r>
    <r>
      <rPr>
        <sz val="11"/>
        <color theme="1"/>
        <rFont val="Calibri"/>
        <family val="2"/>
        <scheme val="minor"/>
      </rPr>
      <t xml:space="preserve">; and </t>
    </r>
    <r>
      <rPr>
        <i/>
        <sz val="11"/>
        <color theme="1"/>
        <rFont val="Calibri"/>
        <family val="2"/>
        <scheme val="minor"/>
      </rPr>
      <t xml:space="preserve">Column G-Total </t>
    </r>
    <r>
      <rPr>
        <sz val="11"/>
        <color theme="1"/>
        <rFont val="Calibri"/>
        <family val="2"/>
        <scheme val="minor"/>
      </rPr>
      <t xml:space="preserve">will be updated automatically. The corresponding cells in the </t>
    </r>
    <r>
      <rPr>
        <i/>
        <sz val="11"/>
        <color theme="1"/>
        <rFont val="Calibri"/>
        <family val="2"/>
        <scheme val="minor"/>
      </rPr>
      <t xml:space="preserve">"summary Budget" </t>
    </r>
    <r>
      <rPr>
        <sz val="11"/>
        <color theme="1"/>
        <rFont val="Calibri"/>
        <family val="2"/>
        <scheme val="minor"/>
      </rPr>
      <t>template will also be updated automatically.</t>
    </r>
  </si>
  <si>
    <r>
      <t xml:space="preserve">Regarding requirement for Co - Financing,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</si>
  <si>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For </t>
    </r>
    <r>
      <rPr>
        <i/>
        <sz val="11"/>
        <color theme="1"/>
        <rFont val="Calibri"/>
        <family val="2"/>
        <scheme val="minor"/>
      </rPr>
      <t>column  A-Source</t>
    </r>
    <r>
      <rPr>
        <sz val="11"/>
        <color theme="1"/>
        <rFont val="Calibri"/>
        <family val="2"/>
        <scheme val="minor"/>
      </rPr>
      <t>, indicate name of the organization/individual providing the resource for co-financing the project.</t>
    </r>
  </si>
  <si>
    <r>
      <t xml:space="preserve">Only number can be input in </t>
    </r>
    <r>
      <rPr>
        <i/>
        <sz val="11"/>
        <color theme="1"/>
        <rFont val="Calibri"/>
        <family val="2"/>
        <scheme val="minor"/>
      </rPr>
      <t xml:space="preserve">columns  B-Cash </t>
    </r>
    <r>
      <rPr>
        <sz val="11"/>
        <color theme="1"/>
        <rFont val="Calibri"/>
        <family val="2"/>
        <scheme val="minor"/>
      </rPr>
      <t xml:space="preserve">and </t>
    </r>
    <r>
      <rPr>
        <i/>
        <sz val="11"/>
        <color theme="1"/>
        <rFont val="Calibri"/>
        <family val="2"/>
        <scheme val="minor"/>
      </rPr>
      <t>C-In Kind</t>
    </r>
    <r>
      <rPr>
        <sz val="11"/>
        <color theme="1"/>
        <rFont val="Calibri"/>
        <family val="2"/>
        <scheme val="minor"/>
      </rPr>
      <t>; and</t>
    </r>
    <r>
      <rPr>
        <i/>
        <sz val="11"/>
        <color theme="1"/>
        <rFont val="Calibri"/>
        <family val="2"/>
        <scheme val="minor"/>
      </rPr>
      <t xml:space="preserve"> Column D-Total</t>
    </r>
    <r>
      <rPr>
        <sz val="11"/>
        <color theme="1"/>
        <rFont val="Calibri"/>
        <family val="2"/>
        <scheme val="minor"/>
      </rPr>
      <t xml:space="preserve"> will be updated automatically. The Corresponding cell in the </t>
    </r>
    <r>
      <rPr>
        <i/>
        <sz val="11"/>
        <color theme="1"/>
        <rFont val="Calibri"/>
        <family val="2"/>
        <scheme val="minor"/>
      </rPr>
      <t xml:space="preserve">"summary Budget" </t>
    </r>
    <r>
      <rPr>
        <sz val="11"/>
        <color theme="1"/>
        <rFont val="Calibri"/>
        <family val="2"/>
        <scheme val="minor"/>
      </rPr>
      <t>template will also be updated automatically.</t>
    </r>
  </si>
  <si>
    <r>
      <t xml:space="preserve">The budget templates are designed to simplify the budget preparation process by reducing manual entries and thus increasing the accuracy of the budget submitted, minimizing the risk of errors from manual entries.
Data input can be made only in 'white cells'. The 'green cells' are locked but will be filled in automatically based on the input in white cells.
Please contact Alemu Kidane Tekie at </t>
    </r>
    <r>
      <rPr>
        <b/>
        <i/>
        <sz val="11"/>
        <color theme="1"/>
        <rFont val="Calibri"/>
        <family val="2"/>
        <scheme val="minor"/>
      </rPr>
      <t>atekie@citiesalliance.org</t>
    </r>
    <r>
      <rPr>
        <sz val="11"/>
        <color theme="1"/>
        <rFont val="Calibri"/>
        <family val="2"/>
        <scheme val="minor"/>
      </rPr>
      <t>for any query or help you need, such as additional rows to be inserted or any other support you need in using this template.</t>
    </r>
  </si>
  <si>
    <r>
      <t xml:space="preserve">All cells labelled with green colour </t>
    </r>
    <r>
      <rPr>
        <i/>
        <sz val="11"/>
        <color theme="1"/>
        <rFont val="Calibri"/>
        <family val="2"/>
        <scheme val="minor"/>
      </rPr>
      <t>(except column A)</t>
    </r>
    <r>
      <rPr>
        <sz val="11"/>
        <color theme="1"/>
        <rFont val="Calibri"/>
        <family val="2"/>
        <scheme val="minor"/>
      </rPr>
      <t xml:space="preserve"> will be updated automatically once data is inserted in the other supporting templates</t>
    </r>
    <r>
      <rPr>
        <i/>
        <sz val="11"/>
        <color theme="1"/>
        <rFont val="Calibri"/>
        <family val="2"/>
        <scheme val="minor"/>
      </rPr>
      <t xml:space="preserve"> (templates A to E and template III)</t>
    </r>
    <r>
      <rPr>
        <sz val="11"/>
        <color theme="1"/>
        <rFont val="Calibri"/>
        <family val="2"/>
        <scheme val="minor"/>
      </rPr>
      <t xml:space="preserve">. Twenty Activity numbers are indicated in </t>
    </r>
    <r>
      <rPr>
        <i/>
        <sz val="11"/>
        <color theme="1"/>
        <rFont val="Calibri"/>
        <family val="2"/>
        <scheme val="minor"/>
      </rPr>
      <t>column A</t>
    </r>
    <r>
      <rPr>
        <sz val="11"/>
        <color theme="1"/>
        <rFont val="Calibri"/>
        <family val="2"/>
        <scheme val="minor"/>
      </rPr>
      <t xml:space="preserve"> to accommodate as many activities as possible. Neither activities can be added or deleted from this Column. Fill in only as many as you need and leave the rest 'blank'. Always begin with </t>
    </r>
    <r>
      <rPr>
        <i/>
        <sz val="11"/>
        <color theme="1"/>
        <rFont val="Calibri"/>
        <family val="2"/>
        <scheme val="minor"/>
      </rPr>
      <t>Activity1</t>
    </r>
    <r>
      <rPr>
        <sz val="11"/>
        <color theme="1"/>
        <rFont val="Calibri"/>
        <family val="2"/>
        <scheme val="minor"/>
      </rPr>
      <t>.</t>
    </r>
  </si>
  <si>
    <r>
      <t xml:space="preserve">For both Staff Salaries and Staff Travel tables - insert numbers only in </t>
    </r>
    <r>
      <rPr>
        <i/>
        <sz val="11"/>
        <color theme="1"/>
        <rFont val="Calibri"/>
        <family val="2"/>
        <scheme val="minor"/>
      </rPr>
      <t xml:space="preserve">column A. </t>
    </r>
    <r>
      <rPr>
        <sz val="11"/>
        <color theme="1"/>
        <rFont val="Calibri"/>
        <family val="2"/>
        <scheme val="minor"/>
      </rPr>
      <t xml:space="preserve">The cell will automatically display </t>
    </r>
    <r>
      <rPr>
        <i/>
        <sz val="11"/>
        <color theme="1"/>
        <rFont val="Calibri"/>
        <family val="2"/>
        <scheme val="minor"/>
      </rPr>
      <t>"Sub-Activity"</t>
    </r>
    <r>
      <rPr>
        <sz val="11"/>
        <color theme="1"/>
        <rFont val="Calibri"/>
        <family val="2"/>
        <scheme val="minor"/>
      </rPr>
      <t xml:space="preserve"> followed by the inserted number. For example, if you insert "1.1", the cell will display</t>
    </r>
    <r>
      <rPr>
        <i/>
        <sz val="11"/>
        <color theme="1"/>
        <rFont val="Calibri"/>
        <family val="2"/>
        <scheme val="minor"/>
      </rPr>
      <t xml:space="preserve"> "Sub-Activity 1.1"</t>
    </r>
    <r>
      <rPr>
        <sz val="11"/>
        <color theme="1"/>
        <rFont val="Calibri"/>
        <family val="2"/>
        <scheme val="minor"/>
      </rPr>
      <t xml:space="preserve">. At least one </t>
    </r>
    <r>
      <rPr>
        <i/>
        <sz val="11"/>
        <color theme="1"/>
        <rFont val="Calibri"/>
        <family val="2"/>
        <scheme val="minor"/>
      </rPr>
      <t>'sub-activity'</t>
    </r>
    <r>
      <rPr>
        <sz val="11"/>
        <color theme="1"/>
        <rFont val="Calibri"/>
        <family val="2"/>
        <scheme val="minor"/>
      </rPr>
      <t xml:space="preserve"> is required per </t>
    </r>
    <r>
      <rPr>
        <i/>
        <sz val="11"/>
        <color theme="1"/>
        <rFont val="Calibri"/>
        <family val="2"/>
        <scheme val="minor"/>
      </rPr>
      <t>'Activity'</t>
    </r>
    <r>
      <rPr>
        <sz val="11"/>
        <color theme="1"/>
        <rFont val="Calibri"/>
        <family val="2"/>
        <scheme val="minor"/>
      </rPr>
      <t xml:space="preserve"> you have a budget for in </t>
    </r>
    <r>
      <rPr>
        <i/>
        <sz val="11"/>
        <color theme="1"/>
        <rFont val="Calibri"/>
        <family val="2"/>
        <scheme val="minor"/>
      </rPr>
      <t xml:space="preserve">'summary budget' </t>
    </r>
    <r>
      <rPr>
        <sz val="11"/>
        <color theme="1"/>
        <rFont val="Calibri"/>
        <family val="2"/>
        <scheme val="minor"/>
      </rPr>
      <t xml:space="preserve">tab. For example, if your </t>
    </r>
    <r>
      <rPr>
        <i/>
        <sz val="11"/>
        <color theme="1"/>
        <rFont val="Calibri"/>
        <family val="2"/>
        <scheme val="minor"/>
      </rPr>
      <t>'Activity2'</t>
    </r>
    <r>
      <rPr>
        <sz val="11"/>
        <color theme="1"/>
        <rFont val="Calibri"/>
        <family val="2"/>
        <scheme val="minor"/>
      </rPr>
      <t xml:space="preserve"> in </t>
    </r>
    <r>
      <rPr>
        <i/>
        <sz val="11"/>
        <color theme="1"/>
        <rFont val="Calibri"/>
        <family val="2"/>
        <scheme val="minor"/>
      </rPr>
      <t>'Summary budget'</t>
    </r>
    <r>
      <rPr>
        <sz val="11"/>
        <color theme="1"/>
        <rFont val="Calibri"/>
        <family val="2"/>
        <scheme val="minor"/>
      </rPr>
      <t xml:space="preserve"> tab has no </t>
    </r>
    <r>
      <rPr>
        <i/>
        <sz val="11"/>
        <color theme="1"/>
        <rFont val="Calibri"/>
        <family val="2"/>
        <scheme val="minor"/>
      </rPr>
      <t>'sub-activities'</t>
    </r>
    <r>
      <rPr>
        <sz val="11"/>
        <color theme="1"/>
        <rFont val="Calibri"/>
        <family val="2"/>
        <scheme val="minor"/>
      </rPr>
      <t>, you still need to insert</t>
    </r>
    <r>
      <rPr>
        <i/>
        <sz val="11"/>
        <color theme="1"/>
        <rFont val="Calibri"/>
        <family val="2"/>
        <scheme val="minor"/>
      </rPr>
      <t xml:space="preserve"> '2.1' </t>
    </r>
    <r>
      <rPr>
        <sz val="11"/>
        <color theme="1"/>
        <rFont val="Calibri"/>
        <family val="2"/>
        <scheme val="minor"/>
      </rPr>
      <t>to get a</t>
    </r>
    <r>
      <rPr>
        <i/>
        <sz val="11"/>
        <color theme="1"/>
        <rFont val="Calibri"/>
        <family val="2"/>
        <scheme val="minor"/>
      </rPr>
      <t xml:space="preserve"> 'Sub-activity 2.1'</t>
    </r>
    <r>
      <rPr>
        <sz val="11"/>
        <color theme="1"/>
        <rFont val="Calibri"/>
        <family val="2"/>
        <scheme val="minor"/>
      </rPr>
      <t xml:space="preserve"> to enter the cost details here. Though there is no limitation on how many</t>
    </r>
    <r>
      <rPr>
        <i/>
        <sz val="11"/>
        <color theme="1"/>
        <rFont val="Calibri"/>
        <family val="2"/>
        <scheme val="minor"/>
      </rPr>
      <t xml:space="preserve"> 'sub-activities' </t>
    </r>
    <r>
      <rPr>
        <sz val="11"/>
        <color theme="1"/>
        <rFont val="Calibri"/>
        <family val="2"/>
        <scheme val="minor"/>
      </rPr>
      <t xml:space="preserve">you could have under an </t>
    </r>
    <r>
      <rPr>
        <i/>
        <sz val="11"/>
        <color theme="1"/>
        <rFont val="Calibri"/>
        <family val="2"/>
        <scheme val="minor"/>
      </rPr>
      <t>'Activity'</t>
    </r>
    <r>
      <rPr>
        <sz val="11"/>
        <color theme="1"/>
        <rFont val="Calibri"/>
        <family val="2"/>
        <scheme val="minor"/>
      </rPr>
      <t>,  it is recommended not to have more than 5-6</t>
    </r>
    <r>
      <rPr>
        <i/>
        <sz val="11"/>
        <color theme="1"/>
        <rFont val="Calibri"/>
        <family val="2"/>
        <scheme val="minor"/>
      </rPr>
      <t xml:space="preserve"> 'sub-activities'</t>
    </r>
    <r>
      <rPr>
        <sz val="11"/>
        <color theme="1"/>
        <rFont val="Calibri"/>
        <family val="2"/>
        <scheme val="minor"/>
      </rPr>
      <t xml:space="preserve"> per </t>
    </r>
    <r>
      <rPr>
        <i/>
        <sz val="11"/>
        <color theme="1"/>
        <rFont val="Calibri"/>
        <family val="2"/>
        <scheme val="minor"/>
      </rPr>
      <t>'Activity'</t>
    </r>
    <r>
      <rPr>
        <sz val="11"/>
        <color theme="1"/>
        <rFont val="Calibri"/>
        <family val="2"/>
        <scheme val="minor"/>
      </rPr>
      <t>.</t>
    </r>
  </si>
  <si>
    <r>
      <t xml:space="preserve">In the table for Staff Salaries - input details in </t>
    </r>
    <r>
      <rPr>
        <i/>
        <sz val="11"/>
        <color theme="1"/>
        <rFont val="Calibri"/>
        <family val="2"/>
        <scheme val="minor"/>
      </rPr>
      <t xml:space="preserve">Columns C-Staff Title, D-Role/Function/TOR </t>
    </r>
    <r>
      <rPr>
        <sz val="11"/>
        <color theme="1"/>
        <rFont val="Calibri"/>
        <family val="2"/>
        <scheme val="minor"/>
      </rPr>
      <t xml:space="preserve">and </t>
    </r>
    <r>
      <rPr>
        <i/>
        <sz val="11"/>
        <color theme="1"/>
        <rFont val="Calibri"/>
        <family val="2"/>
        <scheme val="minor"/>
      </rPr>
      <t>E-Unit Description</t>
    </r>
    <r>
      <rPr>
        <sz val="11"/>
        <color theme="1"/>
        <rFont val="Calibri"/>
        <family val="2"/>
        <scheme val="minor"/>
      </rPr>
      <t>. Only numbers can be input in</t>
    </r>
    <r>
      <rPr>
        <i/>
        <sz val="11"/>
        <color theme="1"/>
        <rFont val="Calibri"/>
        <family val="2"/>
        <scheme val="minor"/>
      </rPr>
      <t xml:space="preserve"> Columns F-Unit Cost </t>
    </r>
    <r>
      <rPr>
        <sz val="11"/>
        <color theme="1"/>
        <rFont val="Calibri"/>
        <family val="2"/>
        <scheme val="minor"/>
      </rPr>
      <t>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</si>
  <si>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 the table for Staff Travel - in </t>
    </r>
    <r>
      <rPr>
        <i/>
        <sz val="11"/>
        <color theme="1"/>
        <rFont val="Calibri"/>
        <family val="2"/>
        <scheme val="minor"/>
      </rPr>
      <t>column 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 </t>
    </r>
    <r>
      <rPr>
        <i/>
        <sz val="11"/>
        <color theme="1"/>
        <rFont val="Calibri"/>
        <family val="2"/>
        <scheme val="minor"/>
      </rPr>
      <t xml:space="preserve">Columns E-Average Transportation cost per mission, F-Average number of days per mission </t>
    </r>
    <r>
      <rPr>
        <sz val="11"/>
        <color theme="1"/>
        <rFont val="Calibri"/>
        <family val="2"/>
        <scheme val="minor"/>
      </rPr>
      <t xml:space="preserve">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 xml:space="preserve">Columns H-J </t>
    </r>
    <r>
      <rPr>
        <sz val="11"/>
        <color theme="1"/>
        <rFont val="Calibri"/>
        <family val="2"/>
        <scheme val="minor"/>
      </rPr>
      <t>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</si>
  <si>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of the table</t>
    </r>
    <r>
      <rPr>
        <sz val="11"/>
        <color theme="1"/>
        <rFont val="Calibri"/>
        <family val="2"/>
        <scheme val="minor"/>
      </rPr>
      <t xml:space="preserv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</si>
  <si>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Input details in </t>
    </r>
    <r>
      <rPr>
        <i/>
        <sz val="11"/>
        <color theme="1"/>
        <rFont val="Calibri"/>
        <family val="2"/>
        <scheme val="minor"/>
      </rPr>
      <t>column 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</si>
  <si>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</si>
  <si>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Fixed Assets and Civil Works - input details in </t>
    </r>
    <r>
      <rPr>
        <i/>
        <sz val="11"/>
        <color theme="1"/>
        <rFont val="Calibri"/>
        <family val="2"/>
        <scheme val="minor"/>
      </rPr>
      <t>Columns C-Type of Fixed Assets and Works, D-Method of Procurement</t>
    </r>
    <r>
      <rPr>
        <sz val="11"/>
        <color theme="1"/>
        <rFont val="Calibri"/>
        <family val="2"/>
        <scheme val="minor"/>
      </rPr>
      <t xml:space="preserve"> ,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and</t>
    </r>
    <r>
      <rPr>
        <i/>
        <sz val="11"/>
        <color theme="1"/>
        <rFont val="Calibri"/>
        <family val="2"/>
        <scheme val="minor"/>
      </rPr>
      <t xml:space="preserve"> 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</si>
  <si>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tables, refer to the instructions in sections </t>
    </r>
    <r>
      <rPr>
        <i/>
        <sz val="11"/>
        <color theme="1"/>
        <rFont val="Calibri"/>
        <family val="2"/>
        <scheme val="minor"/>
      </rPr>
      <t xml:space="preserve">" 4 and 5" of Staff Costs Assumptions </t>
    </r>
    <r>
      <rPr>
        <sz val="11"/>
        <color theme="1"/>
        <rFont val="Calibri"/>
        <family val="2"/>
        <scheme val="minor"/>
      </rPr>
      <t>above.</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</si>
  <si>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t>
    </r>
    <r>
      <rPr>
        <sz val="11"/>
        <color theme="1"/>
        <rFont val="Calibri"/>
        <family val="2"/>
        <scheme val="minor"/>
      </rPr>
      <t>of the tables, refer to the instructions in sections</t>
    </r>
    <r>
      <rPr>
        <i/>
        <sz val="11"/>
        <color theme="1"/>
        <rFont val="Calibri"/>
        <family val="2"/>
        <scheme val="minor"/>
      </rPr>
      <t xml:space="preserve"> " 4 and 5" of Staff Costs Assumptions</t>
    </r>
    <r>
      <rPr>
        <sz val="11"/>
        <color theme="1"/>
        <rFont val="Calibri"/>
        <family val="2"/>
        <scheme val="minor"/>
      </rPr>
      <t xml:space="preserve"> above.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</si>
</sst>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 #,##0_-;_-* &quot;-&quot;??_-;_-@_-"/>
    <numFmt numFmtId="165" formatCode="&quot;Activity&quot;\ General"/>
    <numFmt numFmtId="166" formatCode="&quot;Activity &quot;General"/>
    <numFmt numFmtId="167" formatCode="&quot;Sub-Activity&quot;\ General"/>
  </numFmts>
  <fonts count="21" x14ac:knownFonts="1">
    <font>
      <sz val="11"/>
      <color theme="1"/>
      <name val="Calibri"/>
      <family val="2"/>
      <scheme val="minor"/>
    </font>
    <font>
      <sz val="9"/>
      <color theme="1"/>
      <name val="Calibri"/>
      <family val="2"/>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9"/>
      <color theme="1"/>
      <name val="Calibri"/>
      <family val="2"/>
    </font>
    <font>
      <b/>
      <sz val="11"/>
      <color rgb="FFC00000"/>
      <name val="Calibri"/>
      <family val="2"/>
    </font>
    <font>
      <i/>
      <sz val="9"/>
      <name val="Calibri"/>
      <family val="2"/>
    </font>
    <font>
      <sz val="9"/>
      <name val="Calibri"/>
      <family val="2"/>
    </font>
    <font>
      <sz val="11"/>
      <color rgb="FFFF0000"/>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theme="8" tint="-0.249977111117893"/>
        <bgColor indexed="64"/>
      </patternFill>
    </fill>
  </fills>
  <borders count="4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auto="1"/>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82">
    <xf numFmtId="0" fontId="0" fillId="0" borderId="0" xfId="0"/>
    <xf numFmtId="164" fontId="0" fillId="0" borderId="0" xfId="1" applyNumberFormat="1" applyFont="1"/>
    <xf numFmtId="0" fontId="3"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wrapText="1"/>
    </xf>
    <xf numFmtId="0" fontId="7" fillId="0" borderId="0" xfId="0" applyFont="1"/>
    <xf numFmtId="0" fontId="6" fillId="0" borderId="0" xfId="0" applyFont="1"/>
    <xf numFmtId="0" fontId="4" fillId="0" borderId="0" xfId="0" applyFont="1" applyAlignment="1">
      <alignment horizontal="center" vertical="center" wrapText="1"/>
    </xf>
    <xf numFmtId="0" fontId="0" fillId="0" borderId="0" xfId="0" applyAlignment="1">
      <alignment vertical="top"/>
    </xf>
    <xf numFmtId="0" fontId="8" fillId="0" borderId="0" xfId="0" applyFont="1" applyAlignment="1">
      <alignment vertical="top" wrapText="1"/>
    </xf>
    <xf numFmtId="10" fontId="5" fillId="0" borderId="0" xfId="0" applyNumberFormat="1" applyFont="1" applyAlignment="1">
      <alignment vertical="center" wrapText="1"/>
    </xf>
    <xf numFmtId="10" fontId="4" fillId="0" borderId="0" xfId="2" applyNumberFormat="1" applyFont="1" applyAlignment="1">
      <alignment vertical="center" wrapText="1"/>
    </xf>
    <xf numFmtId="0" fontId="0" fillId="0" borderId="0" xfId="0" applyAlignment="1">
      <alignment horizontal="center"/>
    </xf>
    <xf numFmtId="165" fontId="0" fillId="0" borderId="0" xfId="0" applyNumberFormat="1" applyAlignment="1">
      <alignment horizontal="left"/>
    </xf>
    <xf numFmtId="164" fontId="0" fillId="0" borderId="8" xfId="1" applyNumberFormat="1" applyFont="1" applyFill="1" applyBorder="1" applyProtection="1">
      <protection locked="0"/>
    </xf>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0" fillId="0" borderId="9" xfId="0" applyFill="1" applyBorder="1" applyProtection="1">
      <protection locked="0"/>
    </xf>
    <xf numFmtId="0" fontId="0" fillId="0" borderId="9" xfId="0" applyFill="1" applyBorder="1" applyAlignment="1" applyProtection="1">
      <alignment horizontal="center" vertical="center"/>
      <protection locked="0"/>
    </xf>
    <xf numFmtId="164" fontId="0" fillId="0" borderId="9" xfId="1" applyNumberFormat="1" applyFont="1" applyFill="1" applyBorder="1" applyAlignment="1" applyProtection="1">
      <alignment horizontal="center" vertical="center"/>
      <protection locked="0"/>
    </xf>
    <xf numFmtId="0" fontId="0" fillId="0" borderId="8" xfId="0" applyFill="1" applyBorder="1" applyProtection="1">
      <protection locked="0"/>
    </xf>
    <xf numFmtId="0" fontId="0" fillId="0" borderId="8" xfId="0" applyFill="1" applyBorder="1" applyAlignment="1" applyProtection="1">
      <alignment horizontal="center" vertical="center"/>
      <protection locked="0"/>
    </xf>
    <xf numFmtId="164" fontId="0" fillId="0" borderId="8" xfId="1" applyNumberFormat="1" applyFont="1" applyFill="1" applyBorder="1" applyAlignment="1" applyProtection="1">
      <alignment horizontal="center" vertical="center"/>
      <protection locked="0"/>
    </xf>
    <xf numFmtId="164" fontId="0" fillId="2" borderId="32" xfId="1" applyNumberFormat="1" applyFont="1" applyFill="1" applyBorder="1"/>
    <xf numFmtId="164" fontId="0" fillId="2" borderId="24" xfId="1" applyNumberFormat="1" applyFont="1" applyFill="1" applyBorder="1"/>
    <xf numFmtId="0" fontId="0" fillId="0" borderId="15" xfId="0" applyFill="1" applyBorder="1" applyProtection="1">
      <protection locked="0"/>
    </xf>
    <xf numFmtId="164" fontId="0" fillId="0" borderId="15" xfId="1" applyNumberFormat="1" applyFont="1" applyFill="1" applyBorder="1" applyProtection="1">
      <protection locked="0"/>
    </xf>
    <xf numFmtId="0" fontId="0" fillId="2" borderId="40" xfId="0" applyFill="1" applyBorder="1"/>
    <xf numFmtId="0" fontId="0" fillId="2" borderId="41" xfId="0" applyFill="1" applyBorder="1"/>
    <xf numFmtId="0" fontId="0" fillId="2" borderId="39" xfId="0" applyFill="1" applyBorder="1"/>
    <xf numFmtId="0" fontId="0" fillId="0" borderId="8" xfId="0" applyFill="1" applyBorder="1" applyAlignment="1" applyProtection="1">
      <alignment wrapText="1"/>
      <protection locked="0"/>
    </xf>
    <xf numFmtId="0" fontId="0" fillId="0" borderId="21" xfId="0" applyFill="1" applyBorder="1" applyProtection="1">
      <protection locked="0"/>
    </xf>
    <xf numFmtId="0" fontId="0" fillId="0" borderId="18" xfId="0" applyFill="1" applyBorder="1" applyProtection="1">
      <protection locked="0"/>
    </xf>
    <xf numFmtId="164" fontId="0" fillId="2" borderId="18" xfId="1" applyNumberFormat="1" applyFont="1" applyFill="1" applyBorder="1"/>
    <xf numFmtId="164" fontId="0" fillId="0" borderId="9" xfId="1" applyNumberFormat="1" applyFont="1" applyFill="1" applyBorder="1" applyProtection="1">
      <protection locked="0"/>
    </xf>
    <xf numFmtId="0" fontId="9" fillId="3" borderId="38" xfId="0" applyFont="1" applyFill="1" applyBorder="1" applyAlignment="1">
      <alignment horizontal="center" vertical="center" wrapText="1"/>
    </xf>
    <xf numFmtId="164" fontId="0" fillId="2" borderId="16" xfId="1" applyNumberFormat="1" applyFont="1" applyFill="1" applyBorder="1"/>
    <xf numFmtId="0" fontId="0" fillId="0" borderId="8" xfId="0" applyFill="1" applyBorder="1" applyAlignment="1" applyProtection="1">
      <alignment horizontal="center"/>
      <protection locked="0"/>
    </xf>
    <xf numFmtId="164" fontId="0" fillId="2" borderId="19" xfId="0" applyNumberFormat="1" applyFont="1" applyFill="1" applyBorder="1"/>
    <xf numFmtId="0" fontId="0" fillId="2" borderId="40" xfId="0" applyFill="1" applyBorder="1" applyAlignment="1">
      <alignment horizontal="center"/>
    </xf>
    <xf numFmtId="164" fontId="0" fillId="2" borderId="34" xfId="0" applyNumberFormat="1" applyFont="1" applyFill="1" applyBorder="1"/>
    <xf numFmtId="164" fontId="0" fillId="2" borderId="40" xfId="0" applyNumberFormat="1" applyFont="1" applyFill="1" applyBorder="1"/>
    <xf numFmtId="164" fontId="0" fillId="2" borderId="39" xfId="0" applyNumberFormat="1" applyFont="1" applyFill="1" applyBorder="1"/>
    <xf numFmtId="0" fontId="12" fillId="3" borderId="8"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164" fontId="0" fillId="2" borderId="9" xfId="1" applyNumberFormat="1" applyFont="1" applyFill="1" applyBorder="1" applyProtection="1"/>
    <xf numFmtId="164" fontId="0" fillId="2" borderId="8" xfId="1" applyNumberFormat="1" applyFont="1" applyFill="1" applyBorder="1" applyProtection="1"/>
    <xf numFmtId="0" fontId="0" fillId="2" borderId="17" xfId="0" applyFill="1" applyBorder="1" applyProtection="1"/>
    <xf numFmtId="0" fontId="0" fillId="2" borderId="8" xfId="0" applyFill="1" applyBorder="1" applyProtection="1"/>
    <xf numFmtId="164" fontId="0" fillId="2" borderId="8" xfId="0" applyNumberFormat="1" applyFill="1" applyBorder="1" applyProtection="1"/>
    <xf numFmtId="0" fontId="0" fillId="0" borderId="17" xfId="0" applyBorder="1" applyProtection="1"/>
    <xf numFmtId="0" fontId="0" fillId="0" borderId="8" xfId="0" applyBorder="1" applyProtection="1"/>
    <xf numFmtId="0" fontId="0" fillId="0" borderId="8" xfId="0" applyBorder="1" applyAlignment="1" applyProtection="1">
      <alignment wrapText="1"/>
    </xf>
    <xf numFmtId="0" fontId="0" fillId="0" borderId="18" xfId="0" applyBorder="1" applyAlignment="1" applyProtection="1">
      <alignment wrapText="1"/>
    </xf>
    <xf numFmtId="0" fontId="0" fillId="2" borderId="17" xfId="0" applyFill="1" applyBorder="1" applyAlignment="1" applyProtection="1">
      <alignment horizontal="left" vertical="center" wrapText="1"/>
    </xf>
    <xf numFmtId="164" fontId="0" fillId="2" borderId="18" xfId="1" applyNumberFormat="1" applyFont="1" applyFill="1" applyBorder="1" applyProtection="1"/>
    <xf numFmtId="0" fontId="10" fillId="2" borderId="8" xfId="0" applyFont="1" applyFill="1" applyBorder="1" applyAlignment="1" applyProtection="1">
      <alignment horizontal="left" vertical="center" wrapText="1"/>
    </xf>
    <xf numFmtId="164" fontId="0" fillId="2" borderId="8" xfId="0" applyNumberFormat="1" applyFont="1" applyFill="1" applyBorder="1" applyProtection="1"/>
    <xf numFmtId="0" fontId="11" fillId="2" borderId="17" xfId="0" applyFont="1" applyFill="1" applyBorder="1" applyProtection="1"/>
    <xf numFmtId="0" fontId="11" fillId="2" borderId="8" xfId="0" applyFont="1" applyFill="1" applyBorder="1" applyProtection="1"/>
    <xf numFmtId="164" fontId="11" fillId="2" borderId="8" xfId="1" applyNumberFormat="1" applyFont="1" applyFill="1" applyBorder="1" applyProtection="1"/>
    <xf numFmtId="0" fontId="11" fillId="2" borderId="42" xfId="0" applyFont="1" applyFill="1" applyBorder="1" applyProtection="1"/>
    <xf numFmtId="0" fontId="11" fillId="2" borderId="43" xfId="0" applyFont="1" applyFill="1" applyBorder="1" applyProtection="1"/>
    <xf numFmtId="164" fontId="11" fillId="2" borderId="43" xfId="1" applyNumberFormat="1" applyFont="1" applyFill="1" applyBorder="1" applyProtection="1"/>
    <xf numFmtId="164" fontId="11" fillId="2" borderId="33" xfId="1" applyNumberFormat="1" applyFont="1" applyFill="1" applyBorder="1" applyProtection="1"/>
    <xf numFmtId="164" fontId="11" fillId="2" borderId="24" xfId="1" applyNumberFormat="1" applyFont="1" applyFill="1" applyBorder="1" applyProtection="1"/>
    <xf numFmtId="0" fontId="11" fillId="2" borderId="41" xfId="0" applyFont="1" applyFill="1" applyBorder="1" applyProtection="1"/>
    <xf numFmtId="0" fontId="11" fillId="2" borderId="40" xfId="0" applyFont="1" applyFill="1" applyBorder="1" applyProtection="1"/>
    <xf numFmtId="0" fontId="11" fillId="2" borderId="39" xfId="0" applyFont="1" applyFill="1" applyBorder="1" applyProtection="1"/>
    <xf numFmtId="164" fontId="11" fillId="2" borderId="25" xfId="1" applyNumberFormat="1" applyFont="1" applyFill="1" applyBorder="1" applyProtection="1"/>
    <xf numFmtId="0" fontId="0" fillId="0" borderId="26" xfId="0" applyBorder="1" applyProtection="1"/>
    <xf numFmtId="0" fontId="9" fillId="3" borderId="35" xfId="0" applyFont="1" applyFill="1" applyBorder="1" applyAlignment="1" applyProtection="1">
      <alignment horizontal="center" vertical="center" wrapText="1"/>
    </xf>
    <xf numFmtId="0" fontId="9" fillId="3" borderId="36" xfId="0" applyFont="1" applyFill="1" applyBorder="1" applyAlignment="1" applyProtection="1">
      <alignment horizontal="center" vertical="center" wrapText="1"/>
    </xf>
    <xf numFmtId="0" fontId="9" fillId="3" borderId="37" xfId="0" applyFont="1" applyFill="1" applyBorder="1" applyAlignment="1" applyProtection="1">
      <alignment horizontal="center" vertical="center" wrapText="1"/>
    </xf>
    <xf numFmtId="164" fontId="0" fillId="2" borderId="32" xfId="1" applyNumberFormat="1" applyFont="1" applyFill="1" applyBorder="1" applyProtection="1"/>
    <xf numFmtId="164" fontId="0" fillId="2" borderId="24" xfId="1" applyNumberFormat="1" applyFont="1" applyFill="1" applyBorder="1" applyProtection="1"/>
    <xf numFmtId="0" fontId="0" fillId="2" borderId="40" xfId="0" applyFill="1" applyBorder="1" applyProtection="1"/>
    <xf numFmtId="0" fontId="0" fillId="2" borderId="40" xfId="0" applyFill="1" applyBorder="1" applyAlignment="1" applyProtection="1">
      <alignment horizontal="center" vertical="center"/>
    </xf>
    <xf numFmtId="0" fontId="0" fillId="2" borderId="39" xfId="0" applyFill="1" applyBorder="1" applyAlignment="1" applyProtection="1">
      <alignment horizontal="center" vertical="center"/>
    </xf>
    <xf numFmtId="164" fontId="0" fillId="2" borderId="34" xfId="0" applyNumberFormat="1" applyFill="1" applyBorder="1" applyProtection="1"/>
    <xf numFmtId="167" fontId="0" fillId="0" borderId="31" xfId="0" applyNumberFormat="1" applyFill="1" applyBorder="1" applyAlignment="1" applyProtection="1">
      <alignment horizontal="left"/>
      <protection locked="0"/>
    </xf>
    <xf numFmtId="167" fontId="0" fillId="0" borderId="33" xfId="0" applyNumberFormat="1" applyFill="1" applyBorder="1" applyAlignment="1" applyProtection="1">
      <alignment horizontal="left"/>
      <protection locked="0"/>
    </xf>
    <xf numFmtId="0" fontId="9" fillId="3" borderId="38" xfId="0" applyFont="1" applyFill="1" applyBorder="1" applyAlignment="1" applyProtection="1">
      <alignment horizontal="center" vertical="center" wrapText="1"/>
    </xf>
    <xf numFmtId="164" fontId="0" fillId="2" borderId="15" xfId="1" applyNumberFormat="1" applyFont="1" applyFill="1" applyBorder="1" applyProtection="1"/>
    <xf numFmtId="164" fontId="0" fillId="2" borderId="16" xfId="1" applyNumberFormat="1" applyFont="1" applyFill="1" applyBorder="1" applyProtection="1"/>
    <xf numFmtId="0" fontId="0" fillId="2" borderId="41" xfId="0" applyFill="1" applyBorder="1" applyProtection="1"/>
    <xf numFmtId="0" fontId="0" fillId="2" borderId="39" xfId="0" applyFill="1" applyBorder="1" applyProtection="1"/>
    <xf numFmtId="164" fontId="0" fillId="2" borderId="19" xfId="0" applyNumberFormat="1" applyFill="1" applyBorder="1" applyProtection="1"/>
    <xf numFmtId="167" fontId="0" fillId="0" borderId="14" xfId="0" applyNumberFormat="1" applyFill="1" applyBorder="1" applyAlignment="1" applyProtection="1">
      <alignment horizontal="left"/>
      <protection locked="0"/>
    </xf>
    <xf numFmtId="167" fontId="0" fillId="0" borderId="17" xfId="0" applyNumberFormat="1" applyFill="1" applyBorder="1" applyAlignment="1" applyProtection="1">
      <alignment horizontal="left"/>
      <protection locked="0"/>
    </xf>
    <xf numFmtId="164" fontId="0" fillId="2" borderId="40" xfId="0" applyNumberFormat="1" applyFill="1" applyBorder="1" applyProtection="1"/>
    <xf numFmtId="0" fontId="0" fillId="2" borderId="41" xfId="0" applyFill="1" applyBorder="1" applyAlignment="1" applyProtection="1">
      <alignment horizontal="left"/>
    </xf>
    <xf numFmtId="0" fontId="0" fillId="2" borderId="40" xfId="0" applyFill="1" applyBorder="1" applyAlignment="1" applyProtection="1">
      <alignment horizontal="left"/>
    </xf>
    <xf numFmtId="167" fontId="9" fillId="0" borderId="31" xfId="0" applyNumberFormat="1" applyFont="1" applyFill="1" applyBorder="1" applyAlignment="1" applyProtection="1">
      <alignment horizontal="left"/>
      <protection locked="0"/>
    </xf>
    <xf numFmtId="167" fontId="9" fillId="0" borderId="33" xfId="0" applyNumberFormat="1" applyFont="1" applyFill="1" applyBorder="1" applyAlignment="1" applyProtection="1">
      <alignment horizontal="left"/>
      <protection locked="0"/>
    </xf>
    <xf numFmtId="167" fontId="0" fillId="0" borderId="31" xfId="0" applyNumberFormat="1" applyFont="1" applyFill="1" applyBorder="1" applyAlignment="1" applyProtection="1">
      <alignment horizontal="left"/>
      <protection locked="0"/>
    </xf>
    <xf numFmtId="167" fontId="0" fillId="0" borderId="33" xfId="0" applyNumberFormat="1" applyFont="1" applyFill="1" applyBorder="1" applyAlignment="1" applyProtection="1">
      <alignment horizontal="left"/>
      <protection locked="0"/>
    </xf>
    <xf numFmtId="164" fontId="0" fillId="2" borderId="39" xfId="0" applyNumberFormat="1" applyFill="1" applyBorder="1" applyProtection="1"/>
    <xf numFmtId="164" fontId="9" fillId="2" borderId="32" xfId="1" applyNumberFormat="1" applyFont="1" applyFill="1" applyBorder="1" applyProtection="1"/>
    <xf numFmtId="164" fontId="9" fillId="2" borderId="24" xfId="1" applyNumberFormat="1" applyFont="1" applyFill="1" applyBorder="1" applyProtection="1"/>
    <xf numFmtId="0" fontId="9" fillId="2" borderId="41" xfId="0" applyFont="1" applyFill="1" applyBorder="1" applyAlignment="1" applyProtection="1">
      <alignment horizontal="left"/>
    </xf>
    <xf numFmtId="0" fontId="9" fillId="2" borderId="40" xfId="0" applyFont="1" applyFill="1" applyBorder="1" applyAlignment="1" applyProtection="1">
      <alignment horizontal="left"/>
    </xf>
    <xf numFmtId="0" fontId="9" fillId="2" borderId="40" xfId="0" applyFont="1" applyFill="1" applyBorder="1" applyProtection="1"/>
    <xf numFmtId="0" fontId="9" fillId="2" borderId="39" xfId="0" applyFont="1" applyFill="1" applyBorder="1" applyProtection="1"/>
    <xf numFmtId="164" fontId="9" fillId="2" borderId="34" xfId="0" applyNumberFormat="1" applyFont="1" applyFill="1" applyBorder="1" applyProtection="1"/>
    <xf numFmtId="0" fontId="9" fillId="0" borderId="8" xfId="0" applyFont="1" applyFill="1" applyBorder="1" applyAlignment="1" applyProtection="1">
      <alignment horizontal="center" vertical="center"/>
      <protection locked="0"/>
    </xf>
    <xf numFmtId="167" fontId="9" fillId="0" borderId="14" xfId="0" applyNumberFormat="1" applyFont="1" applyFill="1" applyBorder="1" applyAlignment="1" applyProtection="1">
      <alignment horizontal="left"/>
      <protection locked="0"/>
    </xf>
    <xf numFmtId="0" fontId="0" fillId="0" borderId="15" xfId="0" applyFill="1" applyBorder="1" applyAlignment="1" applyProtection="1">
      <alignment horizontal="center"/>
      <protection locked="0"/>
    </xf>
    <xf numFmtId="167" fontId="9" fillId="0" borderId="17" xfId="0" applyNumberFormat="1" applyFont="1" applyFill="1" applyBorder="1" applyAlignment="1" applyProtection="1">
      <alignment horizontal="left"/>
      <protection locked="0"/>
    </xf>
    <xf numFmtId="0" fontId="0" fillId="0" borderId="33" xfId="0" applyFill="1" applyBorder="1" applyProtection="1">
      <protection locked="0"/>
    </xf>
    <xf numFmtId="164" fontId="0" fillId="0" borderId="18" xfId="1" applyNumberFormat="1" applyFont="1" applyFill="1" applyBorder="1" applyProtection="1">
      <protection locked="0"/>
    </xf>
    <xf numFmtId="0" fontId="0" fillId="0" borderId="1" xfId="0" applyBorder="1"/>
    <xf numFmtId="10" fontId="11" fillId="2" borderId="20" xfId="0" applyNumberFormat="1" applyFont="1" applyFill="1" applyBorder="1" applyProtection="1"/>
    <xf numFmtId="164" fontId="0" fillId="0" borderId="26" xfId="1" applyNumberFormat="1" applyFont="1" applyBorder="1" applyProtection="1"/>
    <xf numFmtId="0" fontId="9" fillId="0" borderId="8" xfId="0" applyFont="1" applyFill="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protection locked="0"/>
    </xf>
    <xf numFmtId="164" fontId="9" fillId="0" borderId="8" xfId="1" applyNumberFormat="1" applyFont="1" applyFill="1" applyBorder="1" applyAlignment="1" applyProtection="1">
      <alignment horizontal="center" vertical="center"/>
      <protection locked="0"/>
    </xf>
    <xf numFmtId="164" fontId="0" fillId="2" borderId="18" xfId="1" applyNumberFormat="1" applyFont="1" applyFill="1" applyBorder="1" applyAlignment="1" applyProtection="1">
      <alignment horizontal="center" vertical="center" wrapText="1"/>
    </xf>
    <xf numFmtId="164" fontId="0" fillId="6" borderId="34" xfId="1" applyNumberFormat="1" applyFont="1" applyFill="1" applyBorder="1" applyProtection="1"/>
    <xf numFmtId="164" fontId="0" fillId="6" borderId="44" xfId="1" applyNumberFormat="1" applyFont="1" applyFill="1" applyBorder="1" applyProtection="1"/>
    <xf numFmtId="164" fontId="0" fillId="6" borderId="45" xfId="1" applyNumberFormat="1" applyFont="1" applyFill="1" applyBorder="1" applyProtection="1"/>
    <xf numFmtId="164" fontId="0" fillId="6" borderId="46" xfId="1" applyNumberFormat="1" applyFont="1" applyFill="1" applyBorder="1" applyProtection="1"/>
    <xf numFmtId="164" fontId="0" fillId="6" borderId="0" xfId="1" applyNumberFormat="1" applyFont="1" applyFill="1" applyBorder="1" applyProtection="1"/>
    <xf numFmtId="164" fontId="0" fillId="6" borderId="47" xfId="1" applyNumberFormat="1" applyFont="1" applyFill="1" applyBorder="1" applyProtection="1"/>
    <xf numFmtId="164" fontId="0" fillId="6" borderId="32" xfId="1" applyNumberFormat="1" applyFont="1" applyFill="1" applyBorder="1" applyProtection="1"/>
    <xf numFmtId="164" fontId="0" fillId="6" borderId="48" xfId="1" applyNumberFormat="1" applyFont="1" applyFill="1" applyBorder="1" applyProtection="1"/>
    <xf numFmtId="164" fontId="0" fillId="6" borderId="31" xfId="1" applyNumberFormat="1" applyFont="1" applyFill="1" applyBorder="1" applyProtection="1"/>
    <xf numFmtId="164" fontId="17" fillId="0" borderId="8" xfId="1" applyNumberFormat="1" applyFont="1" applyFill="1" applyBorder="1" applyAlignment="1" applyProtection="1">
      <alignment horizontal="center" vertical="center" wrapText="1"/>
      <protection locked="0"/>
    </xf>
    <xf numFmtId="0" fontId="17" fillId="0" borderId="8" xfId="0" applyFont="1" applyBorder="1" applyAlignment="1">
      <alignment horizontal="left" vertical="center" wrapText="1"/>
    </xf>
    <xf numFmtId="0" fontId="17" fillId="0" borderId="8" xfId="0" applyFont="1" applyBorder="1" applyAlignment="1">
      <alignment vertical="center" wrapText="1"/>
    </xf>
    <xf numFmtId="0" fontId="17" fillId="0" borderId="9" xfId="0" applyFont="1" applyFill="1" applyBorder="1" applyAlignment="1" applyProtection="1">
      <alignment wrapText="1"/>
      <protection locked="0"/>
    </xf>
    <xf numFmtId="0" fontId="0" fillId="6" borderId="8" xfId="0" applyFill="1" applyBorder="1" applyAlignment="1" applyProtection="1">
      <alignment horizontal="left" vertical="center" wrapText="1"/>
    </xf>
    <xf numFmtId="167" fontId="9" fillId="0" borderId="8" xfId="0" applyNumberFormat="1" applyFont="1" applyFill="1" applyBorder="1" applyAlignment="1" applyProtection="1">
      <alignment horizontal="left"/>
      <protection locked="0"/>
    </xf>
    <xf numFmtId="164" fontId="9" fillId="2" borderId="24" xfId="1" applyNumberFormat="1" applyFont="1" applyFill="1" applyBorder="1" applyAlignment="1" applyProtection="1">
      <alignment horizontal="center" vertical="center" wrapText="1"/>
    </xf>
    <xf numFmtId="0" fontId="17" fillId="0" borderId="9" xfId="0" applyFont="1" applyFill="1" applyBorder="1" applyAlignment="1" applyProtection="1">
      <alignment vertical="center" wrapText="1"/>
      <protection locked="0"/>
    </xf>
    <xf numFmtId="0" fontId="0" fillId="0" borderId="8" xfId="0" applyBorder="1" applyProtection="1">
      <protection locked="0"/>
    </xf>
    <xf numFmtId="0" fontId="0" fillId="0" borderId="15" xfId="0" applyBorder="1" applyProtection="1">
      <protection locked="0"/>
    </xf>
    <xf numFmtId="0" fontId="17" fillId="0" borderId="8" xfId="0" applyFont="1" applyBorder="1" applyAlignment="1" applyProtection="1">
      <alignment wrapText="1"/>
      <protection locked="0"/>
    </xf>
    <xf numFmtId="166" fontId="0" fillId="2" borderId="23" xfId="0" applyNumberFormat="1" applyFill="1" applyBorder="1" applyAlignment="1" applyProtection="1">
      <alignment horizontal="left" vertical="center"/>
    </xf>
    <xf numFmtId="166" fontId="0" fillId="2" borderId="17" xfId="0" applyNumberFormat="1" applyFill="1" applyBorder="1" applyAlignment="1" applyProtection="1">
      <alignment horizontal="left" vertical="center"/>
    </xf>
    <xf numFmtId="0" fontId="0" fillId="0" borderId="0" xfId="0" applyFont="1" applyAlignment="1">
      <alignment vertical="top"/>
    </xf>
    <xf numFmtId="0" fontId="18" fillId="0" borderId="0" xfId="0" applyFont="1" applyAlignment="1">
      <alignment vertical="top"/>
    </xf>
    <xf numFmtId="0" fontId="11" fillId="0" borderId="0" xfId="0" applyFont="1" applyAlignment="1">
      <alignment vertical="top" wrapText="1"/>
    </xf>
    <xf numFmtId="0" fontId="0" fillId="0" borderId="0" xfId="0" applyFont="1" applyAlignment="1">
      <alignment vertical="top" wrapText="1"/>
    </xf>
    <xf numFmtId="0" fontId="0" fillId="0" borderId="0" xfId="0" applyFont="1" applyAlignment="1">
      <alignment horizontal="left" vertical="top" wrapText="1"/>
    </xf>
    <xf numFmtId="0" fontId="0" fillId="0" borderId="0" xfId="0" applyFont="1" applyFill="1" applyAlignment="1">
      <alignment vertical="top" wrapText="1"/>
    </xf>
    <xf numFmtId="0" fontId="0" fillId="0" borderId="0" xfId="0" applyFont="1" applyFill="1" applyAlignment="1">
      <alignment horizontal="left" vertical="top" wrapText="1"/>
    </xf>
    <xf numFmtId="0" fontId="11" fillId="0" borderId="0" xfId="0" applyFont="1" applyAlignment="1">
      <alignment horizontal="left" vertical="top" wrapText="1"/>
    </xf>
    <xf numFmtId="0" fontId="18" fillId="0" borderId="0" xfId="0" applyFont="1" applyAlignment="1">
      <alignment horizontal="left" vertical="top" wrapText="1"/>
    </xf>
    <xf numFmtId="0" fontId="0" fillId="0" borderId="0" xfId="0" applyFont="1" applyFill="1" applyAlignment="1">
      <alignment horizontal="left" vertical="top" wrapText="1"/>
    </xf>
    <xf numFmtId="0" fontId="11" fillId="3" borderId="17" xfId="0" applyFont="1" applyFill="1" applyBorder="1" applyAlignment="1" applyProtection="1">
      <alignment horizontal="left"/>
    </xf>
    <xf numFmtId="0" fontId="11" fillId="3" borderId="8" xfId="0" applyFont="1" applyFill="1" applyBorder="1" applyAlignment="1" applyProtection="1">
      <alignment horizontal="left"/>
    </xf>
    <xf numFmtId="0" fontId="11" fillId="3" borderId="18" xfId="0" applyFont="1" applyFill="1" applyBorder="1" applyAlignment="1" applyProtection="1">
      <alignment horizontal="left"/>
    </xf>
    <xf numFmtId="0" fontId="3" fillId="0" borderId="0" xfId="0" applyFont="1" applyFill="1" applyAlignment="1" applyProtection="1">
      <alignment horizontal="center" vertical="center"/>
      <protection locked="0"/>
    </xf>
    <xf numFmtId="0" fontId="11" fillId="5" borderId="4" xfId="0" applyFont="1" applyFill="1" applyBorder="1" applyAlignment="1" applyProtection="1">
      <alignment horizontal="center"/>
    </xf>
    <xf numFmtId="0" fontId="11" fillId="5" borderId="5" xfId="0" applyFont="1" applyFill="1" applyBorder="1" applyAlignment="1" applyProtection="1">
      <alignment horizontal="center"/>
    </xf>
    <xf numFmtId="0" fontId="11" fillId="5" borderId="6" xfId="0" applyFont="1" applyFill="1" applyBorder="1" applyAlignment="1" applyProtection="1">
      <alignment horizontal="center"/>
    </xf>
    <xf numFmtId="0" fontId="9" fillId="3" borderId="4" xfId="0" applyFont="1" applyFill="1" applyBorder="1" applyAlignment="1" applyProtection="1">
      <alignment horizontal="center" vertical="center" wrapText="1"/>
    </xf>
    <xf numFmtId="0" fontId="9" fillId="3" borderId="7"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9" fillId="3" borderId="22"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wrapText="1"/>
    </xf>
    <xf numFmtId="0" fontId="12" fillId="3" borderId="8" xfId="0" applyFont="1" applyFill="1" applyBorder="1" applyAlignment="1" applyProtection="1">
      <alignment horizontal="center" wrapText="1"/>
    </xf>
    <xf numFmtId="0" fontId="9" fillId="3" borderId="6" xfId="0" applyFont="1"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0" fontId="14" fillId="4" borderId="28" xfId="0" applyFont="1" applyFill="1" applyBorder="1" applyAlignment="1" applyProtection="1">
      <alignment horizontal="left" vertical="center" wrapText="1"/>
    </xf>
    <xf numFmtId="0" fontId="14" fillId="4" borderId="29" xfId="0" applyFont="1" applyFill="1" applyBorder="1" applyAlignment="1" applyProtection="1">
      <alignment horizontal="left" vertical="center" wrapText="1"/>
    </xf>
    <xf numFmtId="0" fontId="14" fillId="4" borderId="30" xfId="0" applyFont="1" applyFill="1" applyBorder="1" applyAlignment="1" applyProtection="1">
      <alignment horizontal="left" vertical="center" wrapText="1"/>
    </xf>
    <xf numFmtId="0" fontId="11" fillId="0" borderId="0" xfId="0" applyFont="1" applyAlignment="1" applyProtection="1">
      <alignment horizontal="center"/>
    </xf>
    <xf numFmtId="0" fontId="14" fillId="4" borderId="1" xfId="0" applyFont="1" applyFill="1" applyBorder="1" applyAlignment="1" applyProtection="1">
      <alignment horizontal="left" vertical="center" wrapText="1"/>
    </xf>
    <xf numFmtId="0" fontId="14" fillId="4" borderId="2" xfId="0" applyFont="1" applyFill="1" applyBorder="1" applyAlignment="1" applyProtection="1">
      <alignment horizontal="left" vertical="center" wrapText="1"/>
    </xf>
    <xf numFmtId="0" fontId="14" fillId="4" borderId="3" xfId="0" applyFont="1" applyFill="1" applyBorder="1" applyAlignment="1" applyProtection="1">
      <alignment horizontal="left" vertical="center" wrapText="1"/>
    </xf>
    <xf numFmtId="0" fontId="11" fillId="0" borderId="0" xfId="0" applyFont="1" applyAlignment="1">
      <alignment horizontal="center"/>
    </xf>
    <xf numFmtId="0" fontId="14" fillId="4" borderId="38" xfId="0" applyFont="1" applyFill="1" applyBorder="1" applyAlignment="1">
      <alignment horizontal="left" vertical="center" wrapText="1"/>
    </xf>
    <xf numFmtId="0" fontId="14" fillId="4" borderId="36" xfId="0" applyFont="1" applyFill="1" applyBorder="1" applyAlignment="1">
      <alignment horizontal="left" vertical="center" wrapText="1"/>
    </xf>
    <xf numFmtId="0" fontId="14" fillId="4" borderId="37" xfId="0" applyFont="1" applyFill="1" applyBorder="1" applyAlignment="1">
      <alignment horizontal="left" vertical="center" wrapText="1"/>
    </xf>
    <xf numFmtId="49" fontId="0" fillId="0" borderId="0" xfId="0" applyNumberFormat="1" applyFont="1" applyAlignment="1">
      <alignment horizontal="center" vertical="top"/>
    </xf>
  </cellXfs>
  <cellStyles count="3">
    <cellStyle name="Comma" xfId="1" builtinId="3"/>
    <cellStyle name="Normal" xfId="0" builtinId="0"/>
    <cellStyle name="Percent" xfId="2" builtinId="5"/>
  </cellStyles>
  <dxfs count="253">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indexed="64"/>
        </top>
        <bottom style="hair">
          <color indexed="64"/>
        </bottom>
      </border>
      <protection locked="0"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indexed="64"/>
        </right>
        <top style="hair">
          <color indexed="64"/>
        </top>
        <bottom style="hair">
          <color indexed="64"/>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ill>
        <patternFill patternType="none">
          <fgColor indexed="64"/>
          <bgColor auto="1"/>
        </patternFill>
      </fill>
      <border diagonalUp="0" diagonalDown="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style="hair">
          <color auto="1"/>
        </horizontal>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auto="1"/>
        <name val="Calibri"/>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ont>
        <strike val="0"/>
        <outline val="0"/>
        <shadow val="0"/>
        <u val="none"/>
        <vertAlign val="baseline"/>
        <color auto="1"/>
        <name val="Calibri"/>
      </font>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ont>
        <strike val="0"/>
        <outline val="0"/>
        <shadow val="0"/>
        <u val="none"/>
        <vertAlign val="baseline"/>
        <color auto="1"/>
        <name val="Calibri"/>
      </font>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style="hair">
          <color auto="1"/>
        </vertical>
        <horizontal style="hair">
          <color auto="1"/>
        </horizontal>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b/>
        <i val="0"/>
        <strike val="0"/>
        <condense val="0"/>
        <extend val="0"/>
        <outline val="0"/>
        <shadow val="0"/>
        <u val="none"/>
        <vertAlign val="baseline"/>
        <sz val="11"/>
        <color theme="1"/>
        <name val="Calibri"/>
        <scheme val="minor"/>
      </font>
      <numFmt numFmtId="14" formatCode="0.00%"/>
      <fill>
        <patternFill patternType="solid">
          <fgColor indexed="64"/>
          <bgColor theme="9" tint="0.79998168889431442"/>
        </patternFill>
      </fill>
      <protection locked="1" hidden="0"/>
    </dxf>
    <dxf>
      <numFmt numFmtId="164" formatCode="_-* #,##0_-;\-* #,##0_-;_-* &quot;-&quot;??_-;_-@_-"/>
      <fill>
        <patternFill patternType="none">
          <fgColor indexed="64"/>
          <bgColor indexed="65"/>
        </patternFill>
      </fill>
      <protection locked="0"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solid">
          <fgColor indexed="64"/>
          <bgColor theme="9" tint="0.79998168889431442"/>
        </patternFill>
      </fill>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none">
          <fgColor indexed="64"/>
          <bgColor auto="1"/>
        </patternFill>
      </fill>
      <protection locked="0"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solid">
          <fgColor indexed="64"/>
          <bgColor theme="8" tint="-0.249977111117893"/>
        </patternFill>
      </fill>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solid">
          <fgColor indexed="64"/>
          <bgColor theme="8" tint="-0.249977111117893"/>
        </patternFill>
      </fill>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solid">
          <fgColor indexed="64"/>
          <bgColor theme="8" tint="-0.249977111117893"/>
        </patternFill>
      </fill>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protection locked="1" hidden="0"/>
    </dxf>
    <dxf>
      <numFmt numFmtId="164" formatCode="_-* #,##0_-;\-* #,##0_-;_-* &quot;-&quot;??_-;_-@_-"/>
      <fill>
        <patternFill patternType="solid">
          <fgColor indexed="64"/>
          <bgColor theme="8" tint="-0.249977111117893"/>
        </patternFill>
      </fill>
      <protection locked="1" hidden="0"/>
    </dxf>
    <dxf>
      <fill>
        <patternFill patternType="solid">
          <fgColor indexed="64"/>
          <bgColor theme="9" tint="0.79998168889431442"/>
        </patternFill>
      </fill>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protection locked="1" hidden="0"/>
    </dxf>
    <dxf>
      <protection locked="1" hidden="0"/>
    </dxf>
    <dxf>
      <protection locked="1" hidden="0"/>
    </dxf>
    <dxf>
      <fill>
        <patternFill patternType="none">
          <fgColor indexed="64"/>
          <bgColor indexed="65"/>
        </patternFill>
      </fill>
      <border diagonalUp="0" diagonalDown="0">
        <left style="hair">
          <color auto="1"/>
        </left>
        <right/>
        <top/>
        <bottom/>
        <vertical style="hair">
          <color auto="1"/>
        </vertical>
        <horizontal/>
      </border>
      <protection locked="0" hidden="0"/>
    </dxf>
    <dxf>
      <fill>
        <patternFill patternType="none">
          <fgColor indexed="64"/>
          <bgColor auto="1"/>
        </patternFill>
      </fill>
      <border diagonalUp="0" diagonalDown="0">
        <left style="hair">
          <color auto="1"/>
        </left>
        <right/>
        <top/>
        <bottom/>
        <vertical style="hair">
          <color auto="1"/>
        </vertical>
        <horizontal/>
      </border>
      <protection locked="0"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fill>
        <patternFill patternType="solid">
          <fgColor indexed="64"/>
          <bgColor theme="9" tint="0.79998168889431442"/>
        </patternFill>
      </fill>
      <border diagonalUp="0" diagonalDown="0">
        <left style="hair">
          <color auto="1"/>
        </left>
        <right style="hair">
          <color auto="1"/>
        </right>
        <top/>
        <bottom/>
        <vertical style="hair">
          <color auto="1"/>
        </vertical>
        <horizontal/>
      </border>
      <protection locked="1" hidden="0"/>
    </dxf>
    <dxf>
      <fill>
        <patternFill patternType="none">
          <fgColor indexed="64"/>
          <bgColor auto="1"/>
        </patternFill>
      </fill>
      <alignment horizontal="general" vertical="bottom" textRotation="0" wrapText="1" indent="0" justifyLastLine="0" shrinkToFit="0" readingOrder="0"/>
      <border diagonalUp="0" diagonalDown="0">
        <left style="hair">
          <color auto="1"/>
        </left>
        <right style="hair">
          <color auto="1"/>
        </right>
        <top/>
        <bottom/>
        <vertical style="hair">
          <color auto="1"/>
        </vertical>
        <horizontal/>
      </border>
      <protection locked="0" hidden="0"/>
    </dxf>
    <dxf>
      <fill>
        <patternFill patternType="solid">
          <fgColor indexed="64"/>
          <bgColor theme="9" tint="0.79998168889431442"/>
        </patternFill>
      </fill>
      <border diagonalUp="0" diagonalDown="0">
        <left/>
        <right style="hair">
          <color auto="1"/>
        </right>
        <top/>
        <bottom/>
        <vertical style="hair">
          <color auto="1"/>
        </vertical>
        <horizontal/>
      </border>
      <protection locked="1" hidden="0"/>
    </dxf>
    <dxf>
      <fill>
        <patternFill patternType="solid">
          <fgColor indexed="64"/>
          <bgColor theme="9" tint="0.79998168889431442"/>
        </patternFill>
      </fill>
      <alignment horizontal="left" vertical="center" textRotation="0" wrapText="0" indent="0" justifyLastLine="0" shrinkToFit="0" readingOrder="0"/>
      <border diagonalUp="0" diagonalDown="0">
        <left/>
        <right style="hair">
          <color auto="1"/>
        </right>
        <top/>
        <bottom/>
        <vertical style="hair">
          <color auto="1"/>
        </vertical>
        <horizontal/>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id="3" name="Summary_1" displayName="Summary_1" ref="A7:I28" totalsRowCount="1" headerRowDxfId="252" dataDxfId="250" totalsRowDxfId="249" headerRowBorderDxfId="251">
  <autoFilter ref="A7:I27">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ref="A9:I24">
    <sortCondition ref="A8:A24"/>
  </sortState>
  <tableColumns count="9">
    <tableColumn id="1" name="I. PROJECT ACTIVITIES " totalsRowLabel="SUBTOTAL PROJECT ACTIVITIES" dataDxfId="248" totalsRowDxfId="247"/>
    <tableColumn id="10" name="Activity Description" dataDxfId="246" totalsRowDxfId="245"/>
    <tableColumn id="3" name="Staff Costs (Salaries &amp; Travel)" totalsRowFunction="custom" dataDxfId="244" totalsRowDxfId="243" dataCellStyle="Comma">
      <calculatedColumnFormula>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calculatedColumnFormula>
      <totalsRowFormula>SUBTOTAL(109,C8:C27)</totalsRowFormula>
    </tableColumn>
    <tableColumn id="4" name="Consulting Services (Fees &amp; Travel)" totalsRowFunction="custom" dataDxfId="242" totalsRowDxfId="241" dataCellStyle="Comma">
      <calculatedColumnFormula>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calculatedColumnFormula>
      <totalsRowFormula>SUBTOTAL(109,D8:D27)</totalsRowFormula>
    </tableColumn>
    <tableColumn id="5" name="Training/ Workshops/ Seminars" totalsRowFunction="custom" dataDxfId="240" totalsRowDxfId="239" dataCellStyle="Comma">
      <calculatedColumnFormula>SUMIFS(Events[TOTAL],Events[Sub-Activities Codes],"&gt;"&amp;Summary_1[[#This Row],[I. PROJECT ACTIVITIES ]],Events[Sub-Activities Codes],"&lt;"&amp;Summary_1[[#This Row],[I. PROJECT ACTIVITIES ]]+1)</calculatedColumnFormula>
      <totalsRowFormula>SUBTOTAL(109,E8:E27)</totalsRowFormula>
    </tableColumn>
    <tableColumn id="6" name="Dissemination costs" totalsRowFunction="custom" dataDxfId="238" totalsRowDxfId="237" dataCellStyle="Comma">
      <calculatedColumnFormula>SUMIFS(DISSEMINATION[TOTAL],DISSEMINATION[Sub-Activities Codes],"&gt;"&amp;Summary_1[[#This Row],[I. PROJECT ACTIVITIES ]],DISSEMINATION[Sub-Activities Codes],"&lt;"&amp;Summary_1[[#This Row],[I. PROJECT ACTIVITIES ]]+1)</calculatedColumnFormula>
      <totalsRowFormula>SUBTOTAL(109,F8:F27)</totalsRowFormula>
    </tableColumn>
    <tableColumn id="7" name="Fixed Assets/ Other Operating Costs" totalsRowFunction="custom" dataDxfId="236" totalsRowDxfId="235" dataCellStyle="Comma">
      <calculatedColumnFormula>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calculatedColumnFormula>
      <totalsRowFormula>SUBTOTAL(109,G8:G27)</totalsRowFormula>
    </tableColumn>
    <tableColumn id="8" name="TOTAL CA grant (US$)" totalsRowFunction="custom" dataDxfId="234" totalsRowDxfId="233" dataCellStyle="Comma">
      <calculatedColumnFormula>SUM(Summary_1[[#This Row],[Staff Costs (Salaries &amp; Travel)]:[Fixed Assets/ Other Operating Costs]])</calculatedColumnFormula>
      <totalsRowFormula>SUBTOTAL(109,H8:H27)</totalsRowFormula>
    </tableColumn>
    <tableColumn id="9" name="Comments" dataDxfId="232" totalsRowDxfId="231"/>
  </tableColumns>
  <tableStyleInfo name="TableStyleLight9" showFirstColumn="1" showLastColumn="0" showRowStripes="1" showColumnStripes="1"/>
</table>
</file>

<file path=xl/tables/table10.xml><?xml version="1.0" encoding="utf-8"?>
<table xmlns="http://schemas.openxmlformats.org/spreadsheetml/2006/main" id="10" name="Assets" displayName="Assets" ref="A4:H25" totalsRowCount="1" headerRowDxfId="51" dataDxfId="49" totalsRowDxfId="47" headerRowBorderDxfId="50" tableBorderDxfId="48" totalsRowBorderDxfId="46">
  <autoFilter ref="A4:H24"/>
  <tableColumns count="8">
    <tableColumn id="1" name="Sub-Activities Codes" totalsRowLabel="Total" dataDxfId="45" totalsRowDxfId="44"/>
    <tableColumn id="8" name="Sub-Activities Description" dataDxfId="43" totalsRowDxfId="42"/>
    <tableColumn id="2" name="Type of Fixed Assets and Works" dataDxfId="41" totalsRowDxfId="40"/>
    <tableColumn id="3" name="Method of Procurement" dataDxfId="39" totalsRowDxfId="38"/>
    <tableColumn id="4" name="Unit Description " dataDxfId="37" totalsRowDxfId="36"/>
    <tableColumn id="5" name="Unit Cost" dataDxfId="35" totalsRowDxfId="34" dataCellStyle="Comma"/>
    <tableColumn id="6" name="No. of units" dataDxfId="33" totalsRowDxfId="32" dataCellStyle="Comma"/>
    <tableColumn id="7" name="TOTAL" totalsRowFunction="sum" dataDxfId="31" totalsRowDxfId="30" dataCellStyle="Comma">
      <calculatedColumnFormula>Assets[[#This Row],[Unit Cost]]*Assets[[#This Row],[No. of units]]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id="12" name="Others" displayName="Others" ref="A28:G49" totalsRowCount="1" headerRowDxfId="29" totalsRowDxfId="27" headerRowBorderDxfId="28">
  <autoFilter ref="A28:G48"/>
  <tableColumns count="7">
    <tableColumn id="1" name="Sub-Activities Codes" totalsRowLabel="Total" dataDxfId="26" totalsRowDxfId="25"/>
    <tableColumn id="7" name="Sub-Activities Description" dataDxfId="24" totalsRowDxfId="23"/>
    <tableColumn id="2" name="Item" dataDxfId="22" totalsRowDxfId="21"/>
    <tableColumn id="3" name="Unit Description " dataDxfId="20" totalsRowDxfId="19"/>
    <tableColumn id="4" name="Unit Cost" dataDxfId="18" totalsRowDxfId="17"/>
    <tableColumn id="5" name="No. of units" dataDxfId="16" totalsRowDxfId="15"/>
    <tableColumn id="6" name="TOTAL" totalsRowFunction="sum" dataDxfId="14" totalsRowDxfId="13" dataCellStyle="Comma">
      <calculatedColumnFormula>Others[[#This Row],[Unit Cost]]*Others[[#This Row],[No. of units]]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id="13" name="Co_Financing" displayName="Co_Financing" ref="A3:D24" totalsRowCount="1" headerRowDxfId="12" totalsRowDxfId="9" headerRowBorderDxfId="11" tableBorderDxfId="10" totalsRowBorderDxfId="8">
  <autoFilter ref="A3:D23"/>
  <tableColumns count="4">
    <tableColumn id="1" name="Sources" totalsRowLabel="Total" dataDxfId="7" totalsRowDxfId="6"/>
    <tableColumn id="2" name="CASH" dataDxfId="5" totalsRowDxfId="4" dataCellStyle="Comma"/>
    <tableColumn id="3" name="IN-KIND" dataDxfId="3" totalsRowDxfId="2" dataCellStyle="Comma"/>
    <tableColumn id="4" name="TOTAL" totalsRowFunction="sum" dataDxfId="1" totalsRowDxfId="0" dataCellStyle="Comma">
      <calculatedColumnFormula>SUM(Co_Financing[[#This Row],[CASH]:[IN-KIND]])</calculatedColumnFormula>
    </tableColumn>
  </tableColumns>
  <tableStyleInfo name="TableStyleLight9" showFirstColumn="0" showLastColumn="0" showRowStripes="1" showColumnStripes="0"/>
</table>
</file>

<file path=xl/tables/table2.xml><?xml version="1.0" encoding="utf-8"?>
<table xmlns="http://schemas.openxmlformats.org/spreadsheetml/2006/main" id="4" name="Summary_2" displayName="Summary_2" ref="A30:I34" totalsRowCount="1" headerRowDxfId="230" dataDxfId="229" totalsRowDxfId="228">
  <autoFilter ref="A30:I33"/>
  <tableColumns count="9">
    <tableColumn id="1" name="II. PROJECT ADMIN&amp;SUPERVISION" totalsRowLabel="SUB-TOTAL ADMIN&amp;SUPERVISION COSTS" dataDxfId="227" totalsRowDxfId="226"/>
    <tableColumn id="2" name="Notes" dataDxfId="225" totalsRowDxfId="224"/>
    <tableColumn id="3" name="Staff Costs (Salaries &amp; Travel)" totalsRowFunction="sum" dataDxfId="223" totalsRowDxfId="222" dataCellStyle="Comma"/>
    <tableColumn id="4" name="Consulting Services (Fees &amp; Travel)" totalsRowFunction="sum" dataDxfId="221" totalsRowDxfId="220" dataCellStyle="Comma"/>
    <tableColumn id="5" name="Training/ Workshops/ Seminars" totalsRowFunction="sum" dataDxfId="219" totalsRowDxfId="218" dataCellStyle="Comma"/>
    <tableColumn id="6" name="Dissemination costs" totalsRowFunction="sum" dataDxfId="217" totalsRowDxfId="216" dataCellStyle="Comma"/>
    <tableColumn id="7" name="Fixed Assets/ Other Operating Costs" totalsRowFunction="sum" dataDxfId="215" totalsRowDxfId="214" dataCellStyle="Comma"/>
    <tableColumn id="8" name="TOTAL CA grant (US$)" totalsRowFunction="sum" dataDxfId="213" totalsRowDxfId="212" dataCellStyle="Comma">
      <calculatedColumnFormula>SUM(Summary_2[[#This Row],[Staff Costs (Salaries &amp; Travel)]:[Fixed Assets/ Other Operating Costs]])</calculatedColumnFormula>
    </tableColumn>
    <tableColumn id="9" name="Comments" totalsRowFunction="custom" dataDxfId="211" totalsRowDxfId="210" dataCellStyle="Comma">
      <totalsRowFormula>Summary_2[[#Totals],[TOTAL CA grant (US$)]]/H35</totalsRowFormula>
    </tableColumn>
  </tableColumns>
  <tableStyleInfo name="TableStyleLight9" showFirstColumn="1" showLastColumn="0" showRowStripes="1" showColumnStripes="1"/>
</table>
</file>

<file path=xl/tables/table3.xml><?xml version="1.0" encoding="utf-8"?>
<table xmlns="http://schemas.openxmlformats.org/spreadsheetml/2006/main" id="1" name="Staff_Salaries" displayName="Staff_Salaries" ref="A4:H25" totalsRowCount="1" headerRowDxfId="209" dataDxfId="207" totalsRowDxfId="205" headerRowBorderDxfId="208" tableBorderDxfId="206" totalsRowBorderDxfId="204">
  <autoFilter ref="A4:H24"/>
  <sortState ref="A7:H26">
    <sortCondition ref="C6:C26"/>
  </sortState>
  <tableColumns count="8">
    <tableColumn id="8" name="Sub-Activities codes" totalsRowLabel="Total" dataDxfId="203" totalsRowDxfId="202"/>
    <tableColumn id="9" name="Sub-Activities Description" dataDxfId="201" totalsRowDxfId="200"/>
    <tableColumn id="1" name="Staff Title" dataDxfId="199" totalsRowDxfId="198"/>
    <tableColumn id="3" name="Role/Function/TOR" dataDxfId="197" totalsRowDxfId="196"/>
    <tableColumn id="4" name="Unit Description " dataDxfId="195" totalsRowDxfId="194"/>
    <tableColumn id="5" name="Unit Cost" dataDxfId="193" totalsRowDxfId="192" dataCellStyle="Comma"/>
    <tableColumn id="6" name="No. of units" dataDxfId="191" totalsRowDxfId="190" dataCellStyle="Comma"/>
    <tableColumn id="7" name="TOTAL" totalsRowFunction="sum" dataDxfId="189" totalsRowDxfId="188" dataCellStyle="Comma">
      <calculatedColumnFormula>Staff_Salaries[[#This Row],[Unit Cost]]*Staff_Salaries[[#This Row],[No. of units]]</calculatedColumnFormula>
    </tableColumn>
  </tableColumns>
  <tableStyleInfo name="TableStyleLight9" showFirstColumn="1" showLastColumn="0" showRowStripes="1" showColumnStripes="0"/>
</table>
</file>

<file path=xl/tables/table4.xml><?xml version="1.0" encoding="utf-8"?>
<table xmlns="http://schemas.openxmlformats.org/spreadsheetml/2006/main" id="2" name="Staff_Travel" displayName="Staff_Travel" ref="A28:J49" totalsRowCount="1" headerRowDxfId="187" dataDxfId="185" totalsRowDxfId="184" headerRowBorderDxfId="186">
  <autoFilter ref="A28:J48"/>
  <tableColumns count="10">
    <tableColumn id="1" name="Sub-Activities Codes" totalsRowLabel="Total" dataDxfId="183" totalsRowDxfId="182"/>
    <tableColumn id="13" name="Sub-Activities Description" dataDxfId="181" totalsRowDxfId="180"/>
    <tableColumn id="2" name="Type " dataDxfId="179" totalsRowDxfId="178"/>
    <tableColumn id="4" name="# of missions" dataDxfId="177" totalsRowDxfId="176" dataCellStyle="Comma"/>
    <tableColumn id="3" name="Average transportation cost per mission " dataDxfId="175" totalsRowDxfId="174" dataCellStyle="Comma"/>
    <tableColumn id="7" name="Average Days per mission " dataDxfId="173" totalsRowDxfId="172" dataCellStyle="Comma"/>
    <tableColumn id="6" name="Average Unit Cost Per Diem " dataDxfId="171" totalsRowDxfId="170" dataCellStyle="Comma"/>
    <tableColumn id="5" name="A. Subtotal TRANSPORT" dataDxfId="169" totalsRowDxfId="168" dataCellStyle="Comma">
      <calculatedColumnFormula>Staff_Travel[[#This Row],[Average transportation cost per mission ]]*Staff_Travel[[#This Row],['# of missions]]</calculatedColumnFormula>
    </tableColumn>
    <tableColumn id="9" name="B. Subtotal PER DIEM" dataDxfId="167" totalsRowDxfId="166" dataCellStyle="Comma">
      <calculatedColumnFormula>Staff_Travel[[#This Row],[Average Unit Cost Per Diem ]]*Staff_Travel[[#This Row],[Average Days per mission ]]*Staff_Travel[[#This Row],['# of missions]]</calculatedColumnFormula>
    </tableColumn>
    <tableColumn id="10" name="TOTAL" totalsRowFunction="sum" dataDxfId="165" totalsRowDxfId="164" dataCellStyle="Comma">
      <calculatedColumnFormula>SUM(Staff_Travel[[#This Row],[A. Subtotal TRANSPORT]:[B. Subtotal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id="7" name="IC_Travel" displayName="IC_Travel" ref="A29:J50" totalsRowCount="1" headerRowDxfId="163" dataDxfId="161" totalsRowDxfId="159" headerRowBorderDxfId="162" tableBorderDxfId="160" totalsRowBorderDxfId="158">
  <autoFilter ref="A29:J49"/>
  <tableColumns count="10">
    <tableColumn id="1" name="Sub-Activities Codes" totalsRowLabel="Total" dataDxfId="157" totalsRowDxfId="156"/>
    <tableColumn id="11" name="Sub-Activities Description" dataDxfId="155" totalsRowDxfId="154"/>
    <tableColumn id="2" name="Type " dataDxfId="153" totalsRowDxfId="152"/>
    <tableColumn id="4" name="# of missions" dataDxfId="151" totalsRowDxfId="150" dataCellStyle="Comma"/>
    <tableColumn id="3" name="Average transportation cost per mission " dataDxfId="149" totalsRowDxfId="148" dataCellStyle="Comma"/>
    <tableColumn id="7" name="Average Days per mission " dataDxfId="147" totalsRowDxfId="146" dataCellStyle="Comma"/>
    <tableColumn id="6" name="Average Unit Cost Per Diem " dataDxfId="145" totalsRowDxfId="144" dataCellStyle="Comma"/>
    <tableColumn id="5" name="A. Subtotal TRANSPORT" dataDxfId="143" totalsRowDxfId="142" dataCellStyle="Comma">
      <calculatedColumnFormula>IC_Travel[[#This Row],[Average transportation cost per mission ]]*IC_Travel[[#This Row],['# of missions]]</calculatedColumnFormula>
    </tableColumn>
    <tableColumn id="9" name="B. Subtotal PER DIEM" dataDxfId="141" totalsRowDxfId="140" dataCellStyle="Comma">
      <calculatedColumnFormula>IC_Travel[[#This Row],[Average Unit Cost Per Diem ]]*IC_Travel[[#This Row],[Average Days per mission ]]*IC_Travel[[#This Row],['# of missions]]</calculatedColumnFormula>
    </tableColumn>
    <tableColumn id="10" name="TOTAL" totalsRowFunction="sum" dataDxfId="139" totalsRowDxfId="138" dataCellStyle="Comma">
      <calculatedColumnFormula>IC_Travel[[#This Row],[A. Subtotal TRANSPORT]]+IC_Travel[[#This Row],[B. Subtotal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id="8" name="Consultancy_Firms" displayName="Consultancy_Firms" ref="A53:H74" totalsRowCount="1" headerRowDxfId="137" dataDxfId="135" totalsRowDxfId="133" headerRowBorderDxfId="136" tableBorderDxfId="134" totalsRowBorderDxfId="132">
  <autoFilter ref="A53:H73"/>
  <sortState ref="C56:H75">
    <sortCondition ref="C55:C75"/>
  </sortState>
  <tableColumns count="8">
    <tableColumn id="8" name="Sub-Activates Codes" totalsRowLabel="Total" dataDxfId="131" totalsRowDxfId="130"/>
    <tableColumn id="2" name="Sub-Activities Description" dataDxfId="129" totalsRowDxfId="128"/>
    <tableColumn id="1" name="Firm/Company Name" dataDxfId="127" totalsRowDxfId="126"/>
    <tableColumn id="3" name="Method of Procurement" dataDxfId="125" totalsRowDxfId="124"/>
    <tableColumn id="4" name="Unit Description " dataDxfId="123" totalsRowDxfId="122"/>
    <tableColumn id="5" name="Unit Cost" dataDxfId="121" totalsRowDxfId="120" dataCellStyle="Comma"/>
    <tableColumn id="6" name="No. of units" dataDxfId="119" totalsRowDxfId="118" dataCellStyle="Comma"/>
    <tableColumn id="7" name="TOTAL" totalsRowFunction="sum" dataDxfId="117" totalsRowDxfId="116" dataCellStyle="Comma">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id="15" name="IC_FEEs" displayName="IC_FEEs" ref="A4:H25" totalsRowCount="1" headerRowDxfId="115" dataDxfId="113" totalsRowDxfId="112" headerRowBorderDxfId="114" dataCellStyle="Comma">
  <autoFilter ref="A4:H24"/>
  <sortState ref="A7:E26">
    <sortCondition ref="A6:A26"/>
  </sortState>
  <tableColumns count="8">
    <tableColumn id="1" name="Sub-Activities Codes" totalsRowLabel="Total" dataDxfId="111" totalsRowDxfId="110"/>
    <tableColumn id="2" name="Sub-Activaties Description" dataDxfId="109" totalsRowDxfId="108"/>
    <tableColumn id="3" name="Consultant Title" dataDxfId="107" totalsRowDxfId="106"/>
    <tableColumn id="4" name="Method of Procurement" dataDxfId="105" totalsRowDxfId="104" dataCellStyle="Comma"/>
    <tableColumn id="6" name="Unit Description " dataDxfId="103" totalsRowDxfId="102" dataCellStyle="Comma"/>
    <tableColumn id="7" name="Unit Cost" dataDxfId="101" totalsRowDxfId="100" dataCellStyle="Comma"/>
    <tableColumn id="8" name="No. of units" dataDxfId="99" totalsRowDxfId="98" dataCellStyle="Comma"/>
    <tableColumn id="9" name="TOTAL" totalsRowFunction="sum" dataDxfId="97" totalsRowDxfId="96" dataCellStyle="Comma">
      <calculatedColumnFormula>IC_FEEs[[#This Row],[Unit Cost]]*IC_FEEs[[#This Row],[No. of units]]</calculatedColumnFormula>
    </tableColumn>
  </tableColumns>
  <tableStyleInfo name="TableStyleLight9" showFirstColumn="1" showLastColumn="0" showRowStripes="1" showColumnStripes="0"/>
</table>
</file>

<file path=xl/tables/table8.xml><?xml version="1.0" encoding="utf-8"?>
<table xmlns="http://schemas.openxmlformats.org/spreadsheetml/2006/main" id="11" name="Events" displayName="Events" ref="A3:H32" totalsRowCount="1" headerRowDxfId="95" dataDxfId="93" totalsRowDxfId="91" headerRowBorderDxfId="94" tableBorderDxfId="92" totalsRowBorderDxfId="90">
  <autoFilter ref="A3:H31"/>
  <sortState ref="A5:H32">
    <sortCondition ref="A4:A32"/>
  </sortState>
  <tableColumns count="8">
    <tableColumn id="1" name="Sub-Activities Codes" totalsRowLabel="Total" dataDxfId="89" totalsRowDxfId="88"/>
    <tableColumn id="11" name="Sub-Activities Description" dataDxfId="87" totalsRowDxfId="86"/>
    <tableColumn id="2" name="Type of event " dataDxfId="85" totalsRowDxfId="84"/>
    <tableColumn id="3" name="Cost Item " dataDxfId="83" totalsRowDxfId="82"/>
    <tableColumn id="4" name="Unit Description " dataDxfId="81" totalsRowDxfId="80"/>
    <tableColumn id="5" name="Unit Cost" dataDxfId="79" totalsRowDxfId="78" dataCellStyle="Comma"/>
    <tableColumn id="6" name="No. of units" dataDxfId="77" totalsRowDxfId="76" dataCellStyle="Comma"/>
    <tableColumn id="7" name="TOTAL" totalsRowFunction="sum" dataDxfId="75" totalsRowDxfId="74" dataCellStyle="Comma">
      <calculatedColumnFormula>Events[[#This Row],[Unit Cost]]*Events[[#This Row],[No. of units]]</calculatedColumnFormula>
    </tableColumn>
  </tableColumns>
  <tableStyleInfo name="TableStyleLight9" showFirstColumn="0" showLastColumn="0" showRowStripes="1" showColumnStripes="0"/>
</table>
</file>

<file path=xl/tables/table9.xml><?xml version="1.0" encoding="utf-8"?>
<table xmlns="http://schemas.openxmlformats.org/spreadsheetml/2006/main" id="9" name="DISSEMINATION" displayName="DISSEMINATION" ref="A3:H24" totalsRowCount="1" headerRowDxfId="73" dataDxfId="71" totalsRowDxfId="69" headerRowBorderDxfId="72" tableBorderDxfId="70" totalsRowBorderDxfId="68">
  <autoFilter ref="A3:H23"/>
  <tableColumns count="8">
    <tableColumn id="1" name="Sub-Activities Codes" totalsRowLabel="Total" dataDxfId="67" totalsRowDxfId="66"/>
    <tableColumn id="7" name="Sub-Activities Description" dataDxfId="65" totalsRowDxfId="64"/>
    <tableColumn id="2" name="Cost Item " dataDxfId="63" totalsRowDxfId="62"/>
    <tableColumn id="8" name="Specify 'Other' here" dataDxfId="61" totalsRowDxfId="60"/>
    <tableColumn id="3" name="Unit Description " dataDxfId="59" totalsRowDxfId="58"/>
    <tableColumn id="4" name="Unit Cost" dataDxfId="57" totalsRowDxfId="56" dataCellStyle="Comma"/>
    <tableColumn id="5" name="No. of units" dataDxfId="55" totalsRowDxfId="54" dataCellStyle="Comma"/>
    <tableColumn id="6" name="TOTAL" totalsRowFunction="sum" dataDxfId="53" totalsRowDxfId="52" dataCellStyle="Comma">
      <calculatedColumnFormula>DISSEMINATION[[#This Row],[Unit Cost]]*DISSEMINATION[[#This Row],[No. of units]]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tabSelected="1" zoomScaleNormal="100" workbookViewId="0">
      <selection sqref="A1:B1"/>
    </sheetView>
  </sheetViews>
  <sheetFormatPr defaultColWidth="9.140625" defaultRowHeight="15" x14ac:dyDescent="0.25"/>
  <cols>
    <col min="1" max="1" width="2.7109375" style="181" customWidth="1"/>
    <col min="2" max="2" width="176.85546875" style="147" customWidth="1"/>
    <col min="3" max="10" width="19.5703125" style="144" customWidth="1"/>
    <col min="11" max="16384" width="9.140625" style="144"/>
  </cols>
  <sheetData>
    <row r="1" spans="1:10" ht="18.75" customHeight="1" x14ac:dyDescent="0.25">
      <c r="A1" s="152" t="s">
        <v>84</v>
      </c>
      <c r="B1" s="152"/>
      <c r="C1" s="145"/>
      <c r="D1" s="145"/>
      <c r="E1" s="145"/>
      <c r="F1" s="145"/>
      <c r="G1" s="145"/>
      <c r="H1" s="145"/>
      <c r="I1" s="145"/>
      <c r="J1" s="145"/>
    </row>
    <row r="2" spans="1:10" ht="60" customHeight="1" x14ac:dyDescent="0.25">
      <c r="A2" s="153" t="s">
        <v>120</v>
      </c>
      <c r="B2" s="153"/>
    </row>
    <row r="3" spans="1:10" x14ac:dyDescent="0.25">
      <c r="A3" s="150"/>
      <c r="B3" s="150"/>
    </row>
    <row r="4" spans="1:10" x14ac:dyDescent="0.25">
      <c r="A4" s="151" t="s">
        <v>71</v>
      </c>
      <c r="B4" s="151"/>
      <c r="C4" s="146"/>
      <c r="D4" s="146"/>
      <c r="E4" s="146"/>
      <c r="F4" s="146"/>
      <c r="G4" s="146"/>
      <c r="H4" s="146"/>
      <c r="I4" s="146"/>
      <c r="J4" s="146"/>
    </row>
    <row r="5" spans="1:10" x14ac:dyDescent="0.25">
      <c r="A5" s="181" t="s">
        <v>85</v>
      </c>
      <c r="B5" s="147" t="s">
        <v>95</v>
      </c>
      <c r="C5" s="147"/>
      <c r="D5" s="147"/>
      <c r="E5" s="147"/>
      <c r="F5" s="147"/>
      <c r="G5" s="147"/>
      <c r="H5" s="147"/>
      <c r="I5" s="147"/>
      <c r="J5" s="147"/>
    </row>
    <row r="6" spans="1:10" ht="15" customHeight="1" x14ac:dyDescent="0.25">
      <c r="A6" s="181" t="s">
        <v>86</v>
      </c>
      <c r="B6" s="147" t="s">
        <v>96</v>
      </c>
      <c r="C6" s="147"/>
      <c r="D6" s="147"/>
      <c r="E6" s="147"/>
      <c r="F6" s="147"/>
      <c r="G6" s="147"/>
      <c r="H6" s="147"/>
      <c r="I6" s="147"/>
      <c r="J6" s="147"/>
    </row>
    <row r="7" spans="1:10" ht="45.6" customHeight="1" x14ac:dyDescent="0.25">
      <c r="A7" s="181" t="s">
        <v>87</v>
      </c>
      <c r="B7" s="147" t="s">
        <v>121</v>
      </c>
      <c r="C7" s="147"/>
      <c r="D7" s="147"/>
      <c r="E7" s="147"/>
      <c r="F7" s="147"/>
      <c r="G7" s="147"/>
      <c r="H7" s="147"/>
      <c r="I7" s="147"/>
      <c r="J7" s="147"/>
    </row>
    <row r="8" spans="1:10" ht="14.25" customHeight="1" x14ac:dyDescent="0.25">
      <c r="A8" s="181" t="s">
        <v>88</v>
      </c>
      <c r="B8" s="147" t="s">
        <v>97</v>
      </c>
      <c r="C8" s="147"/>
      <c r="D8" s="147"/>
      <c r="E8" s="147"/>
      <c r="F8" s="147"/>
      <c r="G8" s="147"/>
      <c r="H8" s="147"/>
      <c r="I8" s="147"/>
      <c r="J8" s="147"/>
    </row>
    <row r="9" spans="1:10" x14ac:dyDescent="0.25">
      <c r="A9" s="181" t="s">
        <v>89</v>
      </c>
      <c r="B9" s="147" t="s">
        <v>98</v>
      </c>
      <c r="C9" s="147"/>
      <c r="D9" s="147"/>
      <c r="E9" s="147"/>
      <c r="F9" s="147"/>
      <c r="G9" s="147"/>
      <c r="H9" s="147"/>
      <c r="I9" s="147"/>
      <c r="J9" s="147"/>
    </row>
    <row r="10" spans="1:10" ht="30.75" customHeight="1" x14ac:dyDescent="0.25">
      <c r="A10" s="181" t="s">
        <v>90</v>
      </c>
      <c r="B10" s="147" t="s">
        <v>99</v>
      </c>
      <c r="C10" s="147"/>
      <c r="D10" s="147"/>
      <c r="E10" s="147"/>
      <c r="F10" s="147"/>
      <c r="G10" s="147"/>
      <c r="H10" s="147"/>
      <c r="I10" s="147"/>
      <c r="J10" s="147"/>
    </row>
    <row r="11" spans="1:10" x14ac:dyDescent="0.25">
      <c r="C11" s="147"/>
      <c r="D11" s="147"/>
      <c r="E11" s="147"/>
      <c r="F11" s="147"/>
      <c r="G11" s="147"/>
      <c r="H11" s="147"/>
      <c r="I11" s="147"/>
      <c r="J11" s="147"/>
    </row>
    <row r="12" spans="1:10" ht="15" customHeight="1" x14ac:dyDescent="0.25">
      <c r="A12" s="151" t="s">
        <v>74</v>
      </c>
      <c r="B12" s="151"/>
      <c r="C12" s="146"/>
      <c r="D12" s="146"/>
      <c r="E12" s="146"/>
      <c r="F12" s="146"/>
      <c r="G12" s="146"/>
      <c r="H12" s="146"/>
      <c r="I12" s="146"/>
      <c r="J12" s="146"/>
    </row>
    <row r="13" spans="1:10" x14ac:dyDescent="0.25">
      <c r="A13" s="181" t="s">
        <v>85</v>
      </c>
      <c r="B13" s="149" t="s">
        <v>100</v>
      </c>
      <c r="C13" s="147"/>
      <c r="D13" s="147"/>
      <c r="E13" s="147"/>
      <c r="F13" s="147"/>
      <c r="G13" s="147"/>
      <c r="H13" s="147"/>
      <c r="I13" s="147"/>
      <c r="J13" s="147"/>
    </row>
    <row r="14" spans="1:10" ht="16.5" customHeight="1" x14ac:dyDescent="0.25">
      <c r="A14" s="181" t="s">
        <v>86</v>
      </c>
      <c r="B14" s="147" t="s">
        <v>96</v>
      </c>
      <c r="C14" s="147"/>
      <c r="D14" s="147"/>
      <c r="E14" s="147"/>
      <c r="F14" s="147"/>
      <c r="G14" s="147"/>
      <c r="H14" s="147"/>
      <c r="I14" s="147"/>
      <c r="J14" s="147"/>
    </row>
    <row r="15" spans="1:10" x14ac:dyDescent="0.25">
      <c r="A15" s="181" t="s">
        <v>87</v>
      </c>
      <c r="B15" s="147" t="s">
        <v>102</v>
      </c>
      <c r="C15" s="147"/>
      <c r="D15" s="147"/>
      <c r="E15" s="147"/>
      <c r="F15" s="147"/>
      <c r="G15" s="147"/>
      <c r="H15" s="147"/>
      <c r="I15" s="147"/>
      <c r="J15" s="147"/>
    </row>
    <row r="16" spans="1:10" ht="60.75" customHeight="1" x14ac:dyDescent="0.25">
      <c r="A16" s="181" t="s">
        <v>88</v>
      </c>
      <c r="B16" s="147" t="s">
        <v>122</v>
      </c>
      <c r="C16" s="147"/>
      <c r="D16" s="147"/>
      <c r="E16" s="147"/>
      <c r="F16" s="147"/>
      <c r="G16" s="147"/>
      <c r="H16" s="147"/>
      <c r="I16" s="147"/>
      <c r="J16" s="147"/>
    </row>
    <row r="17" spans="1:10" x14ac:dyDescent="0.25">
      <c r="A17" s="181" t="s">
        <v>89</v>
      </c>
      <c r="B17" s="147" t="s">
        <v>101</v>
      </c>
      <c r="C17" s="147"/>
      <c r="D17" s="147"/>
      <c r="E17" s="147"/>
      <c r="F17" s="147"/>
      <c r="G17" s="147"/>
      <c r="H17" s="147"/>
      <c r="I17" s="147"/>
      <c r="J17" s="147"/>
    </row>
    <row r="18" spans="1:10" ht="30" customHeight="1" x14ac:dyDescent="0.25">
      <c r="A18" s="181" t="s">
        <v>90</v>
      </c>
      <c r="B18" s="149" t="s">
        <v>123</v>
      </c>
      <c r="C18" s="147"/>
      <c r="D18" s="147"/>
      <c r="E18" s="147"/>
      <c r="F18" s="147"/>
      <c r="G18" s="147"/>
      <c r="H18" s="147"/>
      <c r="I18" s="147"/>
      <c r="J18" s="147"/>
    </row>
    <row r="19" spans="1:10" ht="47.25" customHeight="1" x14ac:dyDescent="0.25">
      <c r="A19" s="181" t="s">
        <v>91</v>
      </c>
      <c r="B19" s="149" t="s">
        <v>124</v>
      </c>
      <c r="C19" s="147"/>
      <c r="D19" s="147"/>
      <c r="E19" s="147"/>
      <c r="F19" s="147"/>
      <c r="G19" s="147"/>
      <c r="H19" s="147"/>
      <c r="I19" s="147"/>
      <c r="J19" s="147"/>
    </row>
    <row r="20" spans="1:10" x14ac:dyDescent="0.25">
      <c r="B20" s="149"/>
      <c r="C20" s="147"/>
      <c r="D20" s="147"/>
      <c r="E20" s="147"/>
      <c r="F20" s="147"/>
      <c r="G20" s="147"/>
      <c r="H20" s="147"/>
      <c r="I20" s="147"/>
      <c r="J20" s="147"/>
    </row>
    <row r="21" spans="1:10" ht="15" customHeight="1" x14ac:dyDescent="0.25">
      <c r="A21" s="151" t="s">
        <v>75</v>
      </c>
      <c r="B21" s="151"/>
      <c r="C21" s="146"/>
      <c r="D21" s="146"/>
      <c r="E21" s="146"/>
      <c r="F21" s="146"/>
      <c r="G21" s="146"/>
      <c r="H21" s="146"/>
      <c r="I21" s="146"/>
      <c r="J21" s="146"/>
    </row>
    <row r="22" spans="1:10" x14ac:dyDescent="0.25">
      <c r="A22" s="181" t="s">
        <v>85</v>
      </c>
      <c r="B22" s="147" t="s">
        <v>96</v>
      </c>
      <c r="C22" s="147"/>
      <c r="D22" s="147"/>
      <c r="E22" s="147"/>
      <c r="F22" s="147"/>
      <c r="G22" s="147"/>
      <c r="H22" s="147"/>
      <c r="I22" s="147"/>
      <c r="J22" s="147"/>
    </row>
    <row r="23" spans="1:10" ht="30" customHeight="1" x14ac:dyDescent="0.25">
      <c r="A23" s="181" t="s">
        <v>86</v>
      </c>
      <c r="B23" s="147" t="s">
        <v>103</v>
      </c>
      <c r="C23" s="147"/>
      <c r="D23" s="147"/>
      <c r="E23" s="147"/>
      <c r="F23" s="147"/>
      <c r="G23" s="147"/>
      <c r="H23" s="147"/>
      <c r="I23" s="147"/>
      <c r="J23" s="147"/>
    </row>
    <row r="24" spans="1:10" ht="15" customHeight="1" x14ac:dyDescent="0.25">
      <c r="A24" s="181" t="s">
        <v>87</v>
      </c>
      <c r="B24" s="149" t="s">
        <v>129</v>
      </c>
      <c r="C24" s="147"/>
      <c r="D24" s="147"/>
      <c r="E24" s="147"/>
      <c r="F24" s="147"/>
      <c r="G24" s="147"/>
      <c r="H24" s="147"/>
      <c r="I24" s="147"/>
      <c r="J24" s="147"/>
    </row>
    <row r="25" spans="1:10" ht="30" customHeight="1" x14ac:dyDescent="0.25">
      <c r="A25" s="181" t="s">
        <v>88</v>
      </c>
      <c r="B25" s="149" t="s">
        <v>104</v>
      </c>
      <c r="C25" s="147"/>
      <c r="D25" s="147"/>
      <c r="E25" s="147"/>
      <c r="F25" s="147"/>
      <c r="G25" s="147"/>
      <c r="H25" s="147"/>
      <c r="I25" s="147"/>
      <c r="J25" s="147"/>
    </row>
    <row r="26" spans="1:10" ht="45.75" customHeight="1" x14ac:dyDescent="0.25">
      <c r="A26" s="181" t="s">
        <v>89</v>
      </c>
      <c r="B26" s="149" t="s">
        <v>105</v>
      </c>
      <c r="C26" s="147"/>
      <c r="D26" s="147"/>
      <c r="E26" s="147"/>
      <c r="F26" s="147"/>
      <c r="G26" s="147"/>
      <c r="H26" s="147"/>
      <c r="I26" s="147"/>
      <c r="J26" s="147"/>
    </row>
    <row r="27" spans="1:10" ht="30" customHeight="1" x14ac:dyDescent="0.25">
      <c r="A27" s="181" t="s">
        <v>90</v>
      </c>
      <c r="B27" s="149" t="s">
        <v>106</v>
      </c>
      <c r="C27" s="147"/>
      <c r="D27" s="147"/>
      <c r="E27" s="147"/>
      <c r="F27" s="147"/>
      <c r="G27" s="147"/>
      <c r="H27" s="147"/>
      <c r="I27" s="147"/>
      <c r="J27" s="147"/>
    </row>
    <row r="28" spans="1:10" x14ac:dyDescent="0.25">
      <c r="C28" s="147"/>
      <c r="D28" s="147"/>
      <c r="E28" s="147"/>
      <c r="F28" s="147"/>
      <c r="G28" s="147"/>
      <c r="H28" s="147"/>
      <c r="I28" s="147"/>
      <c r="J28" s="147"/>
    </row>
    <row r="29" spans="1:10" x14ac:dyDescent="0.25">
      <c r="A29" s="151" t="s">
        <v>76</v>
      </c>
      <c r="B29" s="151"/>
      <c r="C29" s="146"/>
      <c r="D29" s="146"/>
      <c r="E29" s="146"/>
      <c r="F29" s="146"/>
      <c r="G29" s="146"/>
      <c r="H29" s="146"/>
      <c r="I29" s="146"/>
      <c r="J29" s="146"/>
    </row>
    <row r="30" spans="1:10" ht="15.75" customHeight="1" x14ac:dyDescent="0.25">
      <c r="A30" s="181" t="s">
        <v>85</v>
      </c>
      <c r="B30" s="147" t="s">
        <v>107</v>
      </c>
      <c r="C30" s="147"/>
      <c r="D30" s="147"/>
      <c r="E30" s="147"/>
      <c r="F30" s="147"/>
      <c r="G30" s="147"/>
      <c r="H30" s="147"/>
      <c r="I30" s="147"/>
      <c r="J30" s="147"/>
    </row>
    <row r="31" spans="1:10" x14ac:dyDescent="0.25">
      <c r="A31" s="181" t="s">
        <v>86</v>
      </c>
      <c r="B31" s="147" t="s">
        <v>96</v>
      </c>
      <c r="C31" s="147"/>
      <c r="D31" s="147"/>
      <c r="E31" s="147"/>
      <c r="F31" s="147"/>
      <c r="G31" s="147"/>
      <c r="H31" s="147"/>
      <c r="I31" s="147"/>
      <c r="J31" s="147"/>
    </row>
    <row r="32" spans="1:10" ht="16.5" customHeight="1" x14ac:dyDescent="0.25">
      <c r="A32" s="181" t="s">
        <v>87</v>
      </c>
      <c r="B32" s="149" t="s">
        <v>125</v>
      </c>
      <c r="C32" s="147"/>
      <c r="D32" s="147"/>
      <c r="E32" s="147"/>
      <c r="F32" s="147"/>
      <c r="G32" s="147"/>
      <c r="H32" s="147"/>
      <c r="I32" s="147"/>
      <c r="J32" s="147"/>
    </row>
    <row r="33" spans="1:10" x14ac:dyDescent="0.25">
      <c r="A33" s="181" t="s">
        <v>88</v>
      </c>
      <c r="B33" s="147" t="s">
        <v>108</v>
      </c>
      <c r="C33" s="147"/>
      <c r="D33" s="147"/>
      <c r="E33" s="147"/>
      <c r="F33" s="147"/>
      <c r="G33" s="147"/>
      <c r="H33" s="147"/>
      <c r="I33" s="147"/>
      <c r="J33" s="147"/>
    </row>
    <row r="34" spans="1:10" ht="29.25" customHeight="1" x14ac:dyDescent="0.25">
      <c r="A34" s="181" t="s">
        <v>89</v>
      </c>
      <c r="B34" s="147" t="s">
        <v>109</v>
      </c>
      <c r="C34" s="147"/>
      <c r="D34" s="147"/>
      <c r="E34" s="147"/>
      <c r="F34" s="147"/>
      <c r="G34" s="147"/>
      <c r="H34" s="147"/>
      <c r="I34" s="147"/>
      <c r="J34" s="147"/>
    </row>
    <row r="35" spans="1:10" ht="31.5" customHeight="1" x14ac:dyDescent="0.25">
      <c r="A35" s="181" t="s">
        <v>90</v>
      </c>
      <c r="B35" s="149" t="s">
        <v>126</v>
      </c>
      <c r="C35" s="147"/>
      <c r="D35" s="147"/>
      <c r="E35" s="147"/>
      <c r="F35" s="147"/>
      <c r="G35" s="147"/>
      <c r="H35" s="147"/>
      <c r="I35" s="147"/>
      <c r="J35" s="147"/>
    </row>
    <row r="36" spans="1:10" x14ac:dyDescent="0.25">
      <c r="C36" s="147"/>
      <c r="D36" s="147"/>
      <c r="E36" s="147"/>
      <c r="F36" s="147"/>
      <c r="G36" s="147"/>
      <c r="H36" s="147"/>
      <c r="I36" s="147"/>
      <c r="J36" s="147"/>
    </row>
    <row r="37" spans="1:10" x14ac:dyDescent="0.25">
      <c r="A37" s="151" t="s">
        <v>77</v>
      </c>
      <c r="B37" s="151"/>
      <c r="C37" s="146"/>
      <c r="D37" s="146"/>
      <c r="E37" s="146"/>
      <c r="F37" s="146"/>
      <c r="G37" s="146"/>
      <c r="H37" s="146"/>
      <c r="I37" s="146"/>
      <c r="J37" s="146"/>
    </row>
    <row r="38" spans="1:10" x14ac:dyDescent="0.25">
      <c r="A38" s="181" t="s">
        <v>85</v>
      </c>
      <c r="B38" s="147" t="s">
        <v>110</v>
      </c>
      <c r="C38" s="147"/>
      <c r="D38" s="147"/>
      <c r="E38" s="147"/>
      <c r="F38" s="147"/>
      <c r="G38" s="147"/>
      <c r="H38" s="147"/>
      <c r="I38" s="147"/>
      <c r="J38" s="147"/>
    </row>
    <row r="39" spans="1:10" x14ac:dyDescent="0.25">
      <c r="A39" s="181" t="s">
        <v>86</v>
      </c>
      <c r="B39" s="147" t="s">
        <v>96</v>
      </c>
      <c r="C39" s="147"/>
      <c r="D39" s="147"/>
      <c r="E39" s="147"/>
      <c r="F39" s="147"/>
      <c r="G39" s="147"/>
      <c r="H39" s="147"/>
      <c r="I39" s="147"/>
      <c r="J39" s="147"/>
    </row>
    <row r="40" spans="1:10" ht="15" customHeight="1" x14ac:dyDescent="0.25">
      <c r="A40" s="181" t="s">
        <v>87</v>
      </c>
      <c r="B40" s="149" t="s">
        <v>127</v>
      </c>
      <c r="C40" s="147"/>
      <c r="D40" s="147"/>
      <c r="E40" s="147"/>
      <c r="F40" s="147"/>
      <c r="G40" s="147"/>
      <c r="H40" s="147"/>
      <c r="I40" s="147"/>
      <c r="J40" s="147"/>
    </row>
    <row r="41" spans="1:10" ht="30.75" customHeight="1" x14ac:dyDescent="0.25">
      <c r="A41" s="181" t="s">
        <v>88</v>
      </c>
      <c r="B41" s="147" t="s">
        <v>111</v>
      </c>
      <c r="C41" s="147"/>
      <c r="D41" s="147"/>
      <c r="E41" s="147"/>
      <c r="F41" s="147"/>
      <c r="G41" s="147"/>
      <c r="H41" s="147"/>
      <c r="I41" s="147"/>
      <c r="J41" s="147"/>
    </row>
    <row r="42" spans="1:10" x14ac:dyDescent="0.25">
      <c r="A42" s="181" t="s">
        <v>89</v>
      </c>
      <c r="B42" s="149" t="s">
        <v>112</v>
      </c>
      <c r="C42" s="147"/>
      <c r="D42" s="147"/>
      <c r="E42" s="147"/>
      <c r="F42" s="147"/>
      <c r="G42" s="147"/>
      <c r="H42" s="147"/>
      <c r="I42" s="147"/>
      <c r="J42" s="147"/>
    </row>
    <row r="43" spans="1:10" ht="29.25" customHeight="1" x14ac:dyDescent="0.25">
      <c r="A43" s="181" t="s">
        <v>90</v>
      </c>
      <c r="B43" s="149" t="s">
        <v>113</v>
      </c>
      <c r="C43" s="147"/>
      <c r="D43" s="147"/>
      <c r="E43" s="147"/>
      <c r="F43" s="147"/>
      <c r="G43" s="147"/>
      <c r="H43" s="147"/>
      <c r="I43" s="147"/>
      <c r="J43" s="147"/>
    </row>
    <row r="44" spans="1:10" x14ac:dyDescent="0.25">
      <c r="B44" s="148"/>
      <c r="C44" s="148"/>
      <c r="D44" s="148"/>
      <c r="E44" s="148"/>
      <c r="F44" s="148"/>
      <c r="G44" s="148"/>
      <c r="H44" s="148"/>
      <c r="I44" s="148"/>
      <c r="J44" s="148"/>
    </row>
    <row r="45" spans="1:10" x14ac:dyDescent="0.25">
      <c r="A45" s="151" t="s">
        <v>78</v>
      </c>
      <c r="B45" s="151"/>
      <c r="C45" s="146"/>
      <c r="D45" s="146"/>
      <c r="E45" s="146"/>
      <c r="F45" s="146"/>
      <c r="G45" s="146"/>
      <c r="H45" s="146"/>
      <c r="I45" s="146"/>
      <c r="J45" s="146"/>
    </row>
    <row r="46" spans="1:10" ht="30" x14ac:dyDescent="0.25">
      <c r="A46" s="181" t="s">
        <v>85</v>
      </c>
      <c r="B46" s="147" t="s">
        <v>114</v>
      </c>
      <c r="C46" s="147"/>
      <c r="D46" s="147"/>
      <c r="E46" s="147"/>
      <c r="F46" s="147"/>
      <c r="G46" s="147"/>
      <c r="H46" s="147"/>
      <c r="I46" s="147"/>
      <c r="J46" s="147"/>
    </row>
    <row r="47" spans="1:10" x14ac:dyDescent="0.25">
      <c r="A47" s="181" t="s">
        <v>86</v>
      </c>
      <c r="B47" s="147" t="s">
        <v>96</v>
      </c>
      <c r="C47" s="147"/>
      <c r="D47" s="147"/>
      <c r="E47" s="147"/>
      <c r="F47" s="147"/>
      <c r="G47" s="147"/>
      <c r="H47" s="147"/>
      <c r="I47" s="147"/>
      <c r="J47" s="147"/>
    </row>
    <row r="48" spans="1:10" x14ac:dyDescent="0.25">
      <c r="A48" s="181" t="s">
        <v>87</v>
      </c>
      <c r="B48" s="147" t="s">
        <v>115</v>
      </c>
      <c r="C48" s="147"/>
      <c r="D48" s="147"/>
      <c r="E48" s="147"/>
      <c r="F48" s="147"/>
      <c r="G48" s="147"/>
      <c r="H48" s="147"/>
      <c r="I48" s="147"/>
      <c r="J48" s="147"/>
    </row>
    <row r="49" spans="1:10" ht="15" customHeight="1" x14ac:dyDescent="0.25">
      <c r="A49" s="181" t="s">
        <v>88</v>
      </c>
      <c r="B49" s="149" t="s">
        <v>130</v>
      </c>
      <c r="C49" s="147"/>
      <c r="D49" s="147"/>
      <c r="E49" s="147"/>
      <c r="F49" s="147"/>
      <c r="G49" s="147"/>
      <c r="H49" s="147"/>
      <c r="I49" s="147"/>
      <c r="J49" s="147"/>
    </row>
    <row r="50" spans="1:10" ht="30" customHeight="1" x14ac:dyDescent="0.25">
      <c r="A50" s="181" t="s">
        <v>89</v>
      </c>
      <c r="B50" s="149" t="s">
        <v>128</v>
      </c>
      <c r="C50" s="147"/>
      <c r="D50" s="147"/>
      <c r="E50" s="147"/>
      <c r="F50" s="147"/>
      <c r="G50" s="147"/>
      <c r="H50" s="147"/>
      <c r="I50" s="147"/>
      <c r="J50" s="147"/>
    </row>
    <row r="51" spans="1:10" ht="30" customHeight="1" x14ac:dyDescent="0.25">
      <c r="A51" s="181" t="s">
        <v>90</v>
      </c>
      <c r="B51" s="149" t="s">
        <v>116</v>
      </c>
      <c r="C51" s="147"/>
      <c r="D51" s="147"/>
      <c r="E51" s="147"/>
      <c r="F51" s="147"/>
      <c r="G51" s="147"/>
      <c r="H51" s="147"/>
      <c r="I51" s="147"/>
      <c r="J51" s="147"/>
    </row>
    <row r="52" spans="1:10" x14ac:dyDescent="0.25">
      <c r="C52" s="147"/>
      <c r="D52" s="147"/>
      <c r="E52" s="147"/>
      <c r="F52" s="147"/>
      <c r="G52" s="147"/>
      <c r="H52" s="147"/>
      <c r="I52" s="147"/>
      <c r="J52" s="147"/>
    </row>
    <row r="53" spans="1:10" x14ac:dyDescent="0.25">
      <c r="A53" s="151" t="s">
        <v>80</v>
      </c>
      <c r="B53" s="151"/>
      <c r="C53" s="146"/>
      <c r="D53" s="146"/>
      <c r="E53" s="146"/>
      <c r="F53" s="146"/>
      <c r="G53" s="146"/>
      <c r="H53" s="146"/>
      <c r="I53" s="146"/>
      <c r="J53" s="146"/>
    </row>
    <row r="54" spans="1:10" ht="16.5" customHeight="1" x14ac:dyDescent="0.25">
      <c r="A54" s="181" t="s">
        <v>85</v>
      </c>
      <c r="B54" s="147" t="s">
        <v>117</v>
      </c>
      <c r="C54" s="147"/>
      <c r="D54" s="147"/>
      <c r="E54" s="147"/>
      <c r="F54" s="147"/>
      <c r="G54" s="147"/>
      <c r="H54" s="147"/>
      <c r="I54" s="147"/>
      <c r="J54" s="147"/>
    </row>
    <row r="55" spans="1:10" x14ac:dyDescent="0.25">
      <c r="A55" s="181" t="s">
        <v>86</v>
      </c>
      <c r="B55" s="147" t="s">
        <v>96</v>
      </c>
      <c r="C55" s="147"/>
      <c r="D55" s="147"/>
      <c r="E55" s="147"/>
      <c r="F55" s="147"/>
      <c r="G55" s="147"/>
      <c r="H55" s="147"/>
      <c r="I55" s="147"/>
      <c r="J55" s="147"/>
    </row>
    <row r="56" spans="1:10" x14ac:dyDescent="0.25">
      <c r="A56" s="181" t="s">
        <v>87</v>
      </c>
      <c r="B56" s="147" t="s">
        <v>118</v>
      </c>
      <c r="C56" s="147"/>
      <c r="D56" s="147"/>
      <c r="E56" s="147"/>
      <c r="F56" s="147"/>
      <c r="G56" s="147"/>
      <c r="H56" s="147"/>
      <c r="I56" s="147"/>
      <c r="J56" s="147"/>
    </row>
    <row r="57" spans="1:10" ht="31.5" customHeight="1" x14ac:dyDescent="0.25">
      <c r="A57" s="181" t="s">
        <v>88</v>
      </c>
      <c r="B57" s="149" t="s">
        <v>119</v>
      </c>
      <c r="C57" s="147"/>
      <c r="D57" s="147"/>
      <c r="E57" s="147"/>
      <c r="F57" s="147"/>
      <c r="G57" s="147"/>
      <c r="H57" s="147"/>
      <c r="I57" s="147"/>
      <c r="J57" s="147"/>
    </row>
  </sheetData>
  <sheetProtection algorithmName="SHA-512" hashValue="qi0gjXIG2LRHKSbN6X63uCnvEW6lHQYqY0yqXNDgs+8yknbfOj512TYiZAIGjDI8S/Xce107bThUfs7Adt0UGA==" saltValue="ryDvD4xwvsKXu3ZkkPjQHA==" spinCount="100000" sheet="1" objects="1" scenarios="1"/>
  <mergeCells count="9">
    <mergeCell ref="A37:B37"/>
    <mergeCell ref="A45:B45"/>
    <mergeCell ref="A53:B53"/>
    <mergeCell ref="A1:B1"/>
    <mergeCell ref="A2:B2"/>
    <mergeCell ref="A4:B4"/>
    <mergeCell ref="A12:B12"/>
    <mergeCell ref="A21:B21"/>
    <mergeCell ref="A29:B29"/>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zoomScaleNormal="100" workbookViewId="0">
      <selection sqref="A1:I1"/>
    </sheetView>
  </sheetViews>
  <sheetFormatPr defaultColWidth="8.85546875" defaultRowHeight="15" x14ac:dyDescent="0.25"/>
  <cols>
    <col min="1" max="1" width="17.7109375" customWidth="1"/>
    <col min="2" max="2" width="44.42578125" customWidth="1"/>
    <col min="3" max="7" width="14.28515625" customWidth="1"/>
    <col min="8" max="8" width="14.85546875" customWidth="1"/>
    <col min="9" max="11" width="27.7109375" customWidth="1"/>
    <col min="12" max="12" width="4.85546875" customWidth="1"/>
    <col min="13" max="13" width="4.7109375" customWidth="1"/>
    <col min="14" max="14" width="86.7109375" customWidth="1"/>
  </cols>
  <sheetData>
    <row r="1" spans="1:14" ht="15.75" x14ac:dyDescent="0.25">
      <c r="A1" s="157" t="s">
        <v>27</v>
      </c>
      <c r="B1" s="157"/>
      <c r="C1" s="157"/>
      <c r="D1" s="157"/>
      <c r="E1" s="157"/>
      <c r="F1" s="157"/>
      <c r="G1" s="157"/>
      <c r="H1" s="157"/>
      <c r="I1" s="157"/>
    </row>
    <row r="2" spans="1:14" ht="15.75" x14ac:dyDescent="0.25">
      <c r="A2" s="157" t="s">
        <v>28</v>
      </c>
      <c r="B2" s="157"/>
      <c r="C2" s="157"/>
      <c r="D2" s="157"/>
      <c r="E2" s="157"/>
      <c r="F2" s="157"/>
      <c r="G2" s="157"/>
      <c r="H2" s="157"/>
      <c r="I2" s="157"/>
      <c r="J2" s="2"/>
      <c r="K2" s="2"/>
    </row>
    <row r="3" spans="1:14" ht="15.75" x14ac:dyDescent="0.25">
      <c r="A3" s="157" t="s">
        <v>29</v>
      </c>
      <c r="B3" s="157"/>
      <c r="C3" s="157"/>
      <c r="D3" s="157"/>
      <c r="E3" s="157"/>
      <c r="F3" s="157"/>
      <c r="G3" s="157"/>
      <c r="H3" s="157"/>
      <c r="I3" s="157"/>
      <c r="J3" s="2"/>
      <c r="K3" s="2"/>
    </row>
    <row r="4" spans="1:14" ht="18.75" x14ac:dyDescent="0.3">
      <c r="A4" s="158" t="s">
        <v>55</v>
      </c>
      <c r="B4" s="159"/>
      <c r="C4" s="159"/>
      <c r="D4" s="159"/>
      <c r="E4" s="159"/>
      <c r="F4" s="159"/>
      <c r="G4" s="159"/>
      <c r="H4" s="159"/>
      <c r="I4" s="160"/>
      <c r="J4" s="4"/>
      <c r="K4" s="4"/>
      <c r="N4" s="5"/>
    </row>
    <row r="5" spans="1:14" ht="21" customHeight="1" x14ac:dyDescent="0.25">
      <c r="A5" s="161"/>
      <c r="B5" s="163"/>
      <c r="C5" s="165" t="s">
        <v>0</v>
      </c>
      <c r="D5" s="165"/>
      <c r="E5" s="165"/>
      <c r="F5" s="165"/>
      <c r="G5" s="165"/>
      <c r="H5" s="166" t="s">
        <v>24</v>
      </c>
      <c r="I5" s="168"/>
      <c r="J5" s="4"/>
      <c r="K5" s="4"/>
      <c r="N5" s="6"/>
    </row>
    <row r="6" spans="1:14" x14ac:dyDescent="0.25">
      <c r="A6" s="162"/>
      <c r="B6" s="164"/>
      <c r="C6" s="43" t="s">
        <v>19</v>
      </c>
      <c r="D6" s="43" t="s">
        <v>20</v>
      </c>
      <c r="E6" s="43" t="s">
        <v>21</v>
      </c>
      <c r="F6" s="43" t="s">
        <v>22</v>
      </c>
      <c r="G6" s="43" t="s">
        <v>23</v>
      </c>
      <c r="H6" s="167"/>
      <c r="I6" s="169"/>
      <c r="J6" s="7"/>
      <c r="K6" s="7"/>
      <c r="N6" s="6"/>
    </row>
    <row r="7" spans="1:14" ht="57.95" customHeight="1" x14ac:dyDescent="0.25">
      <c r="A7" s="44" t="s">
        <v>70</v>
      </c>
      <c r="B7" s="45" t="s">
        <v>68</v>
      </c>
      <c r="C7" s="46" t="s">
        <v>2</v>
      </c>
      <c r="D7" s="46" t="s">
        <v>31</v>
      </c>
      <c r="E7" s="46" t="s">
        <v>46</v>
      </c>
      <c r="F7" s="46" t="s">
        <v>30</v>
      </c>
      <c r="G7" s="46" t="s">
        <v>47</v>
      </c>
      <c r="H7" s="46" t="s">
        <v>3</v>
      </c>
      <c r="I7" s="47" t="s">
        <v>1</v>
      </c>
      <c r="J7" s="3"/>
      <c r="K7" s="3"/>
      <c r="N7" s="6"/>
    </row>
    <row r="8" spans="1:14" x14ac:dyDescent="0.25">
      <c r="A8" s="142">
        <v>1</v>
      </c>
      <c r="B8" s="134"/>
      <c r="C8" s="48">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8" s="48">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8" s="48">
        <f>SUMIFS(Events[TOTAL],Events[Sub-Activities Codes],"&gt;"&amp;Summary_1[[#This Row],[I. PROJECT ACTIVITIES ]],Events[Sub-Activities Codes],"&lt;"&amp;Summary_1[[#This Row],[I. PROJECT ACTIVITIES ]]+1)</f>
        <v>0</v>
      </c>
      <c r="F8" s="48">
        <f>SUMIFS(DISSEMINATION[TOTAL],DISSEMINATION[Sub-Activities Codes],"&gt;"&amp;Summary_1[[#This Row],[I. PROJECT ACTIVITIES ]],DISSEMINATION[Sub-Activities Codes],"&lt;"&amp;Summary_1[[#This Row],[I. PROJECT ACTIVITIES ]]+1)</f>
        <v>0</v>
      </c>
      <c r="G8" s="48">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8" s="48">
        <f>SUM(Summary_1[[#This Row],[Staff Costs (Salaries &amp; Travel)]:[Fixed Assets/ Other Operating Costs]])</f>
        <v>0</v>
      </c>
      <c r="I8" s="31"/>
      <c r="J8" s="3"/>
      <c r="K8" s="3"/>
      <c r="M8" s="6"/>
      <c r="N8" s="6"/>
    </row>
    <row r="9" spans="1:14" x14ac:dyDescent="0.25">
      <c r="A9" s="143">
        <v>2</v>
      </c>
      <c r="B9" s="30"/>
      <c r="C9"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9"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9" s="49">
        <f>SUMIFS(Events[TOTAL],Events[Sub-Activities Codes],"&gt;"&amp;Summary_1[[#This Row],[I. PROJECT ACTIVITIES ]],Events[Sub-Activities Codes],"&lt;"&amp;Summary_1[[#This Row],[I. PROJECT ACTIVITIES ]]+1)</f>
        <v>0</v>
      </c>
      <c r="F9" s="49">
        <f>SUMIFS(DISSEMINATION[TOTAL],DISSEMINATION[Sub-Activities Codes],"&gt;"&amp;Summary_1[[#This Row],[I. PROJECT ACTIVITIES ]],DISSEMINATION[Sub-Activities Codes],"&lt;"&amp;Summary_1[[#This Row],[I. PROJECT ACTIVITIES ]]+1)</f>
        <v>0</v>
      </c>
      <c r="G9"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9" s="49">
        <f>SUM(Summary_1[[#This Row],[Staff Costs (Salaries &amp; Travel)]:[Fixed Assets/ Other Operating Costs]])</f>
        <v>0</v>
      </c>
      <c r="I9" s="32"/>
      <c r="J9" s="3"/>
      <c r="K9" s="3"/>
      <c r="M9" s="6"/>
      <c r="N9" s="6"/>
    </row>
    <row r="10" spans="1:14" x14ac:dyDescent="0.25">
      <c r="A10" s="143">
        <v>3</v>
      </c>
      <c r="B10" s="30"/>
      <c r="C10"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0"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0" s="49">
        <f>SUMIFS(Events[TOTAL],Events[Sub-Activities Codes],"&gt;"&amp;Summary_1[[#This Row],[I. PROJECT ACTIVITIES ]],Events[Sub-Activities Codes],"&lt;"&amp;Summary_1[[#This Row],[I. PROJECT ACTIVITIES ]]+1)</f>
        <v>0</v>
      </c>
      <c r="F10" s="49"/>
      <c r="G10"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0" s="49">
        <f>SUM(Summary_1[[#This Row],[Staff Costs (Salaries &amp; Travel)]:[Fixed Assets/ Other Operating Costs]])</f>
        <v>0</v>
      </c>
      <c r="I10" s="32"/>
      <c r="J10" s="3"/>
      <c r="K10" s="3"/>
      <c r="M10" s="6"/>
      <c r="N10" s="6"/>
    </row>
    <row r="11" spans="1:14" x14ac:dyDescent="0.25">
      <c r="A11" s="143">
        <v>4</v>
      </c>
      <c r="B11" s="30"/>
      <c r="C11"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1"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1" s="49"/>
      <c r="F11" s="49">
        <f>SUMIFS(DISSEMINATION[TOTAL],DISSEMINATION[Sub-Activities Codes],"&gt;"&amp;Summary_1[[#This Row],[I. PROJECT ACTIVITIES ]],DISSEMINATION[Sub-Activities Codes],"&lt;"&amp;Summary_1[[#This Row],[I. PROJECT ACTIVITIES ]]+1)</f>
        <v>0</v>
      </c>
      <c r="G11"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1" s="49">
        <f>SUM(Summary_1[[#This Row],[Staff Costs (Salaries &amp; Travel)]:[Fixed Assets/ Other Operating Costs]])</f>
        <v>0</v>
      </c>
      <c r="I11" s="32"/>
      <c r="J11" s="3"/>
      <c r="K11" s="3"/>
      <c r="M11" s="6"/>
      <c r="N11" s="6"/>
    </row>
    <row r="12" spans="1:14" x14ac:dyDescent="0.25">
      <c r="A12" s="143">
        <v>5</v>
      </c>
      <c r="B12" s="30"/>
      <c r="C12"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2"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2" s="49">
        <f>SUMIFS(Events[TOTAL],Events[Sub-Activities Codes],"&gt;"&amp;Summary_1[[#This Row],[I. PROJECT ACTIVITIES ]],Events[Sub-Activities Codes],"&lt;"&amp;Summary_1[[#This Row],[I. PROJECT ACTIVITIES ]]+1)</f>
        <v>0</v>
      </c>
      <c r="F12" s="49">
        <f>SUMIFS(DISSEMINATION[TOTAL],DISSEMINATION[Sub-Activities Codes],"&gt;"&amp;Summary_1[[#This Row],[I. PROJECT ACTIVITIES ]],DISSEMINATION[Sub-Activities Codes],"&lt;"&amp;Summary_1[[#This Row],[I. PROJECT ACTIVITIES ]]+1)</f>
        <v>0</v>
      </c>
      <c r="G12"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2" s="49">
        <f>SUM(Summary_1[[#This Row],[Staff Costs (Salaries &amp; Travel)]:[Fixed Assets/ Other Operating Costs]])</f>
        <v>0</v>
      </c>
      <c r="I12" s="32"/>
      <c r="J12" s="3"/>
      <c r="K12" s="3"/>
      <c r="M12" s="6"/>
      <c r="N12" s="6"/>
    </row>
    <row r="13" spans="1:14" x14ac:dyDescent="0.25">
      <c r="A13" s="143">
        <v>6</v>
      </c>
      <c r="B13" s="30"/>
      <c r="C13"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3"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3" s="49">
        <f>SUMIFS(Events[TOTAL],Events[Sub-Activities Codes],"&gt;"&amp;Summary_1[[#This Row],[I. PROJECT ACTIVITIES ]],Events[Sub-Activities Codes],"&lt;"&amp;Summary_1[[#This Row],[I. PROJECT ACTIVITIES ]]+1)</f>
        <v>0</v>
      </c>
      <c r="F13" s="49">
        <f>SUMIFS(DISSEMINATION[TOTAL],DISSEMINATION[Sub-Activities Codes],"&gt;"&amp;Summary_1[[#This Row],[I. PROJECT ACTIVITIES ]],DISSEMINATION[Sub-Activities Codes],"&lt;"&amp;Summary_1[[#This Row],[I. PROJECT ACTIVITIES ]]+1)</f>
        <v>0</v>
      </c>
      <c r="G13"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3" s="49">
        <f>SUM(Summary_1[[#This Row],[Staff Costs (Salaries &amp; Travel)]:[Fixed Assets/ Other Operating Costs]])</f>
        <v>0</v>
      </c>
      <c r="I13" s="32"/>
      <c r="J13" s="3"/>
      <c r="K13" s="3"/>
      <c r="M13" s="6"/>
      <c r="N13" s="6"/>
    </row>
    <row r="14" spans="1:14" x14ac:dyDescent="0.25">
      <c r="A14" s="143">
        <v>7</v>
      </c>
      <c r="B14" s="30"/>
      <c r="C14"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4"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4" s="49">
        <f>SUMIFS(Events[TOTAL],Events[Sub-Activities Codes],"&gt;"&amp;Summary_1[[#This Row],[I. PROJECT ACTIVITIES ]],Events[Sub-Activities Codes],"&lt;"&amp;Summary_1[[#This Row],[I. PROJECT ACTIVITIES ]]+1)</f>
        <v>0</v>
      </c>
      <c r="F14" s="49">
        <f>SUMIFS(DISSEMINATION[TOTAL],DISSEMINATION[Sub-Activities Codes],"&gt;"&amp;Summary_1[[#This Row],[I. PROJECT ACTIVITIES ]],DISSEMINATION[Sub-Activities Codes],"&lt;"&amp;Summary_1[[#This Row],[I. PROJECT ACTIVITIES ]]+1)</f>
        <v>0</v>
      </c>
      <c r="G14"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4" s="49">
        <f>SUM(Summary_1[[#This Row],[Staff Costs (Salaries &amp; Travel)]:[Fixed Assets/ Other Operating Costs]])</f>
        <v>0</v>
      </c>
      <c r="I14" s="32"/>
      <c r="J14" s="3"/>
      <c r="K14" s="3"/>
      <c r="M14" s="6"/>
      <c r="N14" s="6"/>
    </row>
    <row r="15" spans="1:14" x14ac:dyDescent="0.25">
      <c r="A15" s="143">
        <v>8</v>
      </c>
      <c r="B15" s="30"/>
      <c r="C15"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5"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5" s="49">
        <f>SUMIFS(Events[TOTAL],Events[Sub-Activities Codes],"&gt;"&amp;Summary_1[[#This Row],[I. PROJECT ACTIVITIES ]],Events[Sub-Activities Codes],"&lt;"&amp;Summary_1[[#This Row],[I. PROJECT ACTIVITIES ]]+1)</f>
        <v>0</v>
      </c>
      <c r="F15" s="49">
        <f>SUMIFS(DISSEMINATION[TOTAL],DISSEMINATION[Sub-Activities Codes],"&gt;"&amp;Summary_1[[#This Row],[I. PROJECT ACTIVITIES ]],DISSEMINATION[Sub-Activities Codes],"&lt;"&amp;Summary_1[[#This Row],[I. PROJECT ACTIVITIES ]]+1)</f>
        <v>0</v>
      </c>
      <c r="G15"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5" s="49">
        <f>SUM(Summary_1[[#This Row],[Staff Costs (Salaries &amp; Travel)]:[Fixed Assets/ Other Operating Costs]])</f>
        <v>0</v>
      </c>
      <c r="I15" s="32"/>
      <c r="J15" s="3"/>
      <c r="K15" s="3"/>
      <c r="M15" s="6"/>
      <c r="N15" s="6"/>
    </row>
    <row r="16" spans="1:14" x14ac:dyDescent="0.25">
      <c r="A16" s="143">
        <v>9</v>
      </c>
      <c r="B16" s="30"/>
      <c r="C16"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6"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6" s="49">
        <f>SUMIFS(Events[TOTAL],Events[Sub-Activities Codes],"&gt;"&amp;Summary_1[[#This Row],[I. PROJECT ACTIVITIES ]],Events[Sub-Activities Codes],"&lt;"&amp;Summary_1[[#This Row],[I. PROJECT ACTIVITIES ]]+1)</f>
        <v>0</v>
      </c>
      <c r="F16" s="49">
        <f>SUMIFS(DISSEMINATION[TOTAL],DISSEMINATION[Sub-Activities Codes],"&gt;"&amp;Summary_1[[#This Row],[I. PROJECT ACTIVITIES ]],DISSEMINATION[Sub-Activities Codes],"&lt;"&amp;Summary_1[[#This Row],[I. PROJECT ACTIVITIES ]]+1)</f>
        <v>0</v>
      </c>
      <c r="G16"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6" s="49">
        <f>SUM(Summary_1[[#This Row],[Staff Costs (Salaries &amp; Travel)]:[Fixed Assets/ Other Operating Costs]])</f>
        <v>0</v>
      </c>
      <c r="I16" s="32"/>
      <c r="J16" s="3"/>
      <c r="K16" s="3"/>
      <c r="M16" s="6"/>
      <c r="N16" s="6"/>
    </row>
    <row r="17" spans="1:14" x14ac:dyDescent="0.25">
      <c r="A17" s="143">
        <v>10</v>
      </c>
      <c r="B17" s="30"/>
      <c r="C17"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7"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7" s="49">
        <f>SUMIFS(Events[TOTAL],Events[Sub-Activities Codes],"&gt;"&amp;Summary_1[[#This Row],[I. PROJECT ACTIVITIES ]],Events[Sub-Activities Codes],"&lt;"&amp;Summary_1[[#This Row],[I. PROJECT ACTIVITIES ]]+1)</f>
        <v>0</v>
      </c>
      <c r="F17" s="49">
        <f>SUMIFS(DISSEMINATION[TOTAL],DISSEMINATION[Sub-Activities Codes],"&gt;"&amp;Summary_1[[#This Row],[I. PROJECT ACTIVITIES ]],DISSEMINATION[Sub-Activities Codes],"&lt;"&amp;Summary_1[[#This Row],[I. PROJECT ACTIVITIES ]]+1)</f>
        <v>0</v>
      </c>
      <c r="G17"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7" s="49">
        <f>SUM(Summary_1[[#This Row],[Staff Costs (Salaries &amp; Travel)]:[Fixed Assets/ Other Operating Costs]])</f>
        <v>0</v>
      </c>
      <c r="I17" s="32"/>
      <c r="J17" s="3"/>
      <c r="K17" s="3"/>
      <c r="M17" s="6"/>
      <c r="N17" s="6"/>
    </row>
    <row r="18" spans="1:14" x14ac:dyDescent="0.25">
      <c r="A18" s="143">
        <v>11</v>
      </c>
      <c r="B18" s="30"/>
      <c r="C18"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8"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8" s="49">
        <f>SUMIFS(Events[TOTAL],Events[Sub-Activities Codes],"&gt;"&amp;Summary_1[[#This Row],[I. PROJECT ACTIVITIES ]],Events[Sub-Activities Codes],"&lt;"&amp;Summary_1[[#This Row],[I. PROJECT ACTIVITIES ]]+1)</f>
        <v>0</v>
      </c>
      <c r="F18" s="49">
        <f>SUMIFS(DISSEMINATION[TOTAL],DISSEMINATION[Sub-Activities Codes],"&gt;"&amp;Summary_1[[#This Row],[I. PROJECT ACTIVITIES ]],DISSEMINATION[Sub-Activities Codes],"&lt;"&amp;Summary_1[[#This Row],[I. PROJECT ACTIVITIES ]]+1)</f>
        <v>0</v>
      </c>
      <c r="G18"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8" s="49">
        <f>SUM(Summary_1[[#This Row],[Staff Costs (Salaries &amp; Travel)]:[Fixed Assets/ Other Operating Costs]])</f>
        <v>0</v>
      </c>
      <c r="I18" s="32"/>
      <c r="J18" s="3"/>
      <c r="K18" s="3"/>
      <c r="M18" s="6"/>
      <c r="N18" s="6"/>
    </row>
    <row r="19" spans="1:14" x14ac:dyDescent="0.25">
      <c r="A19" s="143">
        <v>12</v>
      </c>
      <c r="B19" s="30"/>
      <c r="C19"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9"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19" s="49">
        <f>SUMIFS(Events[TOTAL],Events[Sub-Activities Codes],"&gt;"&amp;Summary_1[[#This Row],[I. PROJECT ACTIVITIES ]],Events[Sub-Activities Codes],"&lt;"&amp;Summary_1[[#This Row],[I. PROJECT ACTIVITIES ]]+1)</f>
        <v>0</v>
      </c>
      <c r="F19" s="49">
        <f>SUMIFS(DISSEMINATION[TOTAL],DISSEMINATION[Sub-Activities Codes],"&gt;"&amp;Summary_1[[#This Row],[I. PROJECT ACTIVITIES ]],DISSEMINATION[Sub-Activities Codes],"&lt;"&amp;Summary_1[[#This Row],[I. PROJECT ACTIVITIES ]]+1)</f>
        <v>0</v>
      </c>
      <c r="G19"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9" s="49">
        <f>SUM(Summary_1[[#This Row],[Staff Costs (Salaries &amp; Travel)]:[Fixed Assets/ Other Operating Costs]])</f>
        <v>0</v>
      </c>
      <c r="I19" s="32"/>
      <c r="J19" s="3"/>
      <c r="K19" s="3"/>
      <c r="M19" s="6"/>
      <c r="N19" s="6"/>
    </row>
    <row r="20" spans="1:14" x14ac:dyDescent="0.25">
      <c r="A20" s="143">
        <v>13</v>
      </c>
      <c r="B20" s="30"/>
      <c r="C20"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0"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0" s="49">
        <f>SUMIFS(Events[TOTAL],Events[Sub-Activities Codes],"&gt;"&amp;Summary_1[[#This Row],[I. PROJECT ACTIVITIES ]],Events[Sub-Activities Codes],"&lt;"&amp;Summary_1[[#This Row],[I. PROJECT ACTIVITIES ]]+1)</f>
        <v>0</v>
      </c>
      <c r="F20" s="49">
        <f>SUMIFS(DISSEMINATION[TOTAL],DISSEMINATION[Sub-Activities Codes],"&gt;"&amp;Summary_1[[#This Row],[I. PROJECT ACTIVITIES ]],DISSEMINATION[Sub-Activities Codes],"&lt;"&amp;Summary_1[[#This Row],[I. PROJECT ACTIVITIES ]]+1)</f>
        <v>0</v>
      </c>
      <c r="G20"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0" s="49">
        <f>SUM(Summary_1[[#This Row],[Staff Costs (Salaries &amp; Travel)]:[Fixed Assets/ Other Operating Costs]])</f>
        <v>0</v>
      </c>
      <c r="I20" s="32"/>
      <c r="J20" s="3"/>
      <c r="K20" s="3"/>
      <c r="M20" s="6"/>
      <c r="N20" s="6"/>
    </row>
    <row r="21" spans="1:14" x14ac:dyDescent="0.25">
      <c r="A21" s="143">
        <v>14</v>
      </c>
      <c r="B21" s="30"/>
      <c r="C21"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1"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1" s="49">
        <f>SUMIFS(Events[TOTAL],Events[Sub-Activities Codes],"&gt;"&amp;Summary_1[[#This Row],[I. PROJECT ACTIVITIES ]],Events[Sub-Activities Codes],"&lt;"&amp;Summary_1[[#This Row],[I. PROJECT ACTIVITIES ]]+1)</f>
        <v>0</v>
      </c>
      <c r="F21" s="49">
        <f>SUMIFS(DISSEMINATION[TOTAL],DISSEMINATION[Sub-Activities Codes],"&gt;"&amp;Summary_1[[#This Row],[I. PROJECT ACTIVITIES ]],DISSEMINATION[Sub-Activities Codes],"&lt;"&amp;Summary_1[[#This Row],[I. PROJECT ACTIVITIES ]]+1)</f>
        <v>0</v>
      </c>
      <c r="G21"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1" s="49">
        <f>SUM(Summary_1[[#This Row],[Staff Costs (Salaries &amp; Travel)]:[Fixed Assets/ Other Operating Costs]])</f>
        <v>0</v>
      </c>
      <c r="I21" s="32"/>
      <c r="J21" s="3"/>
      <c r="K21" s="3"/>
      <c r="M21" s="6"/>
      <c r="N21" s="6"/>
    </row>
    <row r="22" spans="1:14" x14ac:dyDescent="0.25">
      <c r="A22" s="143">
        <v>15</v>
      </c>
      <c r="B22" s="30"/>
      <c r="C22"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2"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2" s="49">
        <f>SUMIFS(Events[TOTAL],Events[Sub-Activities Codes],"&gt;"&amp;Summary_1[[#This Row],[I. PROJECT ACTIVITIES ]],Events[Sub-Activities Codes],"&lt;"&amp;Summary_1[[#This Row],[I. PROJECT ACTIVITIES ]]+1)</f>
        <v>0</v>
      </c>
      <c r="F22" s="49">
        <f>SUMIFS(DISSEMINATION[TOTAL],DISSEMINATION[Sub-Activities Codes],"&gt;"&amp;Summary_1[[#This Row],[I. PROJECT ACTIVITIES ]],DISSEMINATION[Sub-Activities Codes],"&lt;"&amp;Summary_1[[#This Row],[I. PROJECT ACTIVITIES ]]+1)</f>
        <v>0</v>
      </c>
      <c r="G22"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2" s="49">
        <f>SUM(Summary_1[[#This Row],[Staff Costs (Salaries &amp; Travel)]:[Fixed Assets/ Other Operating Costs]])</f>
        <v>0</v>
      </c>
      <c r="I22" s="32"/>
      <c r="J22" s="3"/>
      <c r="K22" s="3"/>
      <c r="M22" s="6"/>
      <c r="N22" s="6"/>
    </row>
    <row r="23" spans="1:14" x14ac:dyDescent="0.25">
      <c r="A23" s="143">
        <v>16</v>
      </c>
      <c r="B23" s="30"/>
      <c r="C23"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3"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3" s="49">
        <f>SUMIFS(Events[TOTAL],Events[Sub-Activities Codes],"&gt;"&amp;Summary_1[[#This Row],[I. PROJECT ACTIVITIES ]],Events[Sub-Activities Codes],"&lt;"&amp;Summary_1[[#This Row],[I. PROJECT ACTIVITIES ]]+1)</f>
        <v>0</v>
      </c>
      <c r="F23" s="49">
        <f>SUMIFS(DISSEMINATION[TOTAL],DISSEMINATION[Sub-Activities Codes],"&gt;"&amp;Summary_1[[#This Row],[I. PROJECT ACTIVITIES ]],DISSEMINATION[Sub-Activities Codes],"&lt;"&amp;Summary_1[[#This Row],[I. PROJECT ACTIVITIES ]]+1)</f>
        <v>0</v>
      </c>
      <c r="G23"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3" s="49">
        <f>SUM(Summary_1[[#This Row],[Staff Costs (Salaries &amp; Travel)]:[Fixed Assets/ Other Operating Costs]])</f>
        <v>0</v>
      </c>
      <c r="I23" s="32"/>
      <c r="J23" s="3"/>
      <c r="K23" s="3"/>
      <c r="M23" s="6"/>
      <c r="N23" s="6"/>
    </row>
    <row r="24" spans="1:14" x14ac:dyDescent="0.25">
      <c r="A24" s="143">
        <v>17</v>
      </c>
      <c r="B24" s="30"/>
      <c r="C24"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4"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4" s="49">
        <f>SUMIFS(Events[TOTAL],Events[Sub-Activities Codes],"&gt;"&amp;Summary_1[[#This Row],[I. PROJECT ACTIVITIES ]],Events[Sub-Activities Codes],"&lt;"&amp;Summary_1[[#This Row],[I. PROJECT ACTIVITIES ]]+1)</f>
        <v>0</v>
      </c>
      <c r="F24" s="49">
        <f>SUMIFS(DISSEMINATION[TOTAL],DISSEMINATION[Sub-Activities Codes],"&gt;"&amp;Summary_1[[#This Row],[I. PROJECT ACTIVITIES ]],DISSEMINATION[Sub-Activities Codes],"&lt;"&amp;Summary_1[[#This Row],[I. PROJECT ACTIVITIES ]]+1)</f>
        <v>0</v>
      </c>
      <c r="G24"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4" s="49">
        <f>SUM(Summary_1[[#This Row],[Staff Costs (Salaries &amp; Travel)]:[Fixed Assets/ Other Operating Costs]])</f>
        <v>0</v>
      </c>
      <c r="I24" s="32"/>
      <c r="J24" s="3"/>
      <c r="K24" s="3"/>
      <c r="M24" s="6"/>
      <c r="N24" s="6"/>
    </row>
    <row r="25" spans="1:14" x14ac:dyDescent="0.25">
      <c r="A25" s="143">
        <v>18</v>
      </c>
      <c r="B25" s="30"/>
      <c r="C25"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5"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5" s="49">
        <f>SUMIFS(Events[TOTAL],Events[Sub-Activities Codes],"&gt;"&amp;Summary_1[[#This Row],[I. PROJECT ACTIVITIES ]],Events[Sub-Activities Codes],"&lt;"&amp;Summary_1[[#This Row],[I. PROJECT ACTIVITIES ]]+1)</f>
        <v>0</v>
      </c>
      <c r="F25" s="49">
        <f>SUMIFS(DISSEMINATION[TOTAL],DISSEMINATION[Sub-Activities Codes],"&gt;"&amp;Summary_1[[#This Row],[I. PROJECT ACTIVITIES ]],DISSEMINATION[Sub-Activities Codes],"&lt;"&amp;Summary_1[[#This Row],[I. PROJECT ACTIVITIES ]]+1)</f>
        <v>0</v>
      </c>
      <c r="G25"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5" s="49">
        <f>SUM(Summary_1[[#This Row],[Staff Costs (Salaries &amp; Travel)]:[Fixed Assets/ Other Operating Costs]])</f>
        <v>0</v>
      </c>
      <c r="I25" s="32"/>
      <c r="J25" s="3"/>
      <c r="K25" s="3"/>
      <c r="M25" s="6"/>
      <c r="N25" s="6"/>
    </row>
    <row r="26" spans="1:14" x14ac:dyDescent="0.25">
      <c r="A26" s="143">
        <v>19</v>
      </c>
      <c r="B26" s="30"/>
      <c r="C26"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6"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6" s="49">
        <f>SUMIFS(Events[TOTAL],Events[Sub-Activities Codes],"&gt;"&amp;Summary_1[[#This Row],[I. PROJECT ACTIVITIES ]],Events[Sub-Activities Codes],"&lt;"&amp;Summary_1[[#This Row],[I. PROJECT ACTIVITIES ]]+1)</f>
        <v>0</v>
      </c>
      <c r="F26" s="49">
        <f>SUMIFS(DISSEMINATION[TOTAL],DISSEMINATION[Sub-Activities Codes],"&gt;"&amp;Summary_1[[#This Row],[I. PROJECT ACTIVITIES ]],DISSEMINATION[Sub-Activities Codes],"&lt;"&amp;Summary_1[[#This Row],[I. PROJECT ACTIVITIES ]]+1)</f>
        <v>0</v>
      </c>
      <c r="G26"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6" s="49">
        <f>SUM(Summary_1[[#This Row],[Staff Costs (Salaries &amp; Travel)]:[Fixed Assets/ Other Operating Costs]])</f>
        <v>0</v>
      </c>
      <c r="I26" s="32"/>
      <c r="J26" s="3"/>
      <c r="K26" s="3"/>
      <c r="M26" s="6"/>
      <c r="N26" s="6"/>
    </row>
    <row r="27" spans="1:14" x14ac:dyDescent="0.25">
      <c r="A27" s="143">
        <v>20</v>
      </c>
      <c r="B27" s="30"/>
      <c r="C27" s="49">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7" s="49">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+SUMIFS(Consultancy_Firms[TOTAL],Consultancy_Firms[Sub-Activates Codes],"&gt;"&amp;Summary_1[[#This Row],[I. PROJECT ACTIVITIES ]],Consultancy_Firms[Sub-Activates Codes],"&lt;"&amp;Summary_1[[#This Row],[I. PROJECT ACTIVITIES ]]+1)</f>
        <v>0</v>
      </c>
      <c r="E27" s="49">
        <f>SUMIFS(Events[TOTAL],Events[Sub-Activities Codes],"&gt;"&amp;Summary_1[[#This Row],[I. PROJECT ACTIVITIES ]],Events[Sub-Activities Codes],"&lt;"&amp;Summary_1[[#This Row],[I. PROJECT ACTIVITIES ]]+1)</f>
        <v>0</v>
      </c>
      <c r="F27" s="49">
        <f>SUMIFS(DISSEMINATION[TOTAL],DISSEMINATION[Sub-Activities Codes],"&gt;"&amp;Summary_1[[#This Row],[I. PROJECT ACTIVITIES ]],DISSEMINATION[Sub-Activities Codes],"&lt;"&amp;Summary_1[[#This Row],[I. PROJECT ACTIVITIES ]]+1)</f>
        <v>0</v>
      </c>
      <c r="G27" s="49">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7" s="49">
        <f>SUM(Summary_1[[#This Row],[Staff Costs (Salaries &amp; Travel)]:[Fixed Assets/ Other Operating Costs]])</f>
        <v>0</v>
      </c>
      <c r="I27" s="32"/>
      <c r="J27" s="3"/>
      <c r="K27" s="3"/>
      <c r="M27" s="6"/>
      <c r="N27" s="6"/>
    </row>
    <row r="28" spans="1:14" x14ac:dyDescent="0.25">
      <c r="A28" s="50" t="s">
        <v>25</v>
      </c>
      <c r="B28" s="51"/>
      <c r="C28" s="52">
        <f t="shared" ref="C28:H28" si="0">SUBTOTAL(109,C8:C27)</f>
        <v>0</v>
      </c>
      <c r="D28" s="52">
        <f t="shared" si="0"/>
        <v>0</v>
      </c>
      <c r="E28" s="52">
        <f t="shared" si="0"/>
        <v>0</v>
      </c>
      <c r="F28" s="52">
        <f t="shared" si="0"/>
        <v>0</v>
      </c>
      <c r="G28" s="52">
        <f t="shared" si="0"/>
        <v>0</v>
      </c>
      <c r="H28" s="52">
        <f t="shared" si="0"/>
        <v>0</v>
      </c>
      <c r="I28" s="32"/>
      <c r="J28" s="3"/>
      <c r="K28" s="3"/>
      <c r="M28" s="6"/>
      <c r="N28" s="6"/>
    </row>
    <row r="29" spans="1:14" x14ac:dyDescent="0.25">
      <c r="A29" s="154" t="s">
        <v>42</v>
      </c>
      <c r="B29" s="155"/>
      <c r="C29" s="155"/>
      <c r="D29" s="155"/>
      <c r="E29" s="155"/>
      <c r="F29" s="155"/>
      <c r="G29" s="155"/>
      <c r="H29" s="155"/>
      <c r="I29" s="156"/>
      <c r="J29" s="3"/>
      <c r="K29" s="3"/>
      <c r="M29" s="6"/>
      <c r="N29" s="6"/>
    </row>
    <row r="30" spans="1:14" ht="60" hidden="1" x14ac:dyDescent="0.25">
      <c r="A30" s="53" t="s">
        <v>42</v>
      </c>
      <c r="B30" s="54" t="s">
        <v>52</v>
      </c>
      <c r="C30" s="55" t="s">
        <v>2</v>
      </c>
      <c r="D30" s="55" t="s">
        <v>31</v>
      </c>
      <c r="E30" s="55" t="s">
        <v>46</v>
      </c>
      <c r="F30" s="55" t="s">
        <v>30</v>
      </c>
      <c r="G30" s="55" t="s">
        <v>47</v>
      </c>
      <c r="H30" s="55" t="s">
        <v>3</v>
      </c>
      <c r="I30" s="56" t="s">
        <v>1</v>
      </c>
      <c r="J30" s="3"/>
      <c r="K30" s="3"/>
      <c r="M30" s="6"/>
      <c r="N30" s="6"/>
    </row>
    <row r="31" spans="1:14" ht="30" x14ac:dyDescent="0.25">
      <c r="A31" s="57" t="s">
        <v>4</v>
      </c>
      <c r="B31" s="135"/>
      <c r="C31" s="122"/>
      <c r="D31" s="123"/>
      <c r="E31" s="123"/>
      <c r="F31" s="124"/>
      <c r="G31" s="14"/>
      <c r="H31" s="49">
        <f>SUM(Summary_2[[#This Row],[Staff Costs (Salaries &amp; Travel)]:[Fixed Assets/ Other Operating Costs]])</f>
        <v>0</v>
      </c>
      <c r="I31" s="113"/>
      <c r="J31" s="3"/>
      <c r="K31" s="3"/>
      <c r="M31" s="6"/>
      <c r="N31" s="6"/>
    </row>
    <row r="32" spans="1:14" ht="45" x14ac:dyDescent="0.25">
      <c r="A32" s="57" t="s">
        <v>49</v>
      </c>
      <c r="B32" s="59" t="s">
        <v>50</v>
      </c>
      <c r="C32" s="125"/>
      <c r="D32" s="126"/>
      <c r="E32" s="126"/>
      <c r="F32" s="127"/>
      <c r="G32" s="14"/>
      <c r="H32" s="49">
        <f>SUM(Summary_2[[#This Row],[Staff Costs (Salaries &amp; Travel)]:[Fixed Assets/ Other Operating Costs]])</f>
        <v>0</v>
      </c>
      <c r="I32" s="113"/>
      <c r="J32" s="3"/>
      <c r="K32" s="3"/>
      <c r="M32" s="6"/>
      <c r="N32" s="6"/>
    </row>
    <row r="33" spans="1:14" ht="45" x14ac:dyDescent="0.25">
      <c r="A33" s="57" t="s">
        <v>66</v>
      </c>
      <c r="B33" s="59" t="s">
        <v>51</v>
      </c>
      <c r="C33" s="128"/>
      <c r="D33" s="129"/>
      <c r="E33" s="129"/>
      <c r="F33" s="130"/>
      <c r="G33" s="14"/>
      <c r="H33" s="49">
        <f>SUM(Summary_2[[#This Row],[Staff Costs (Salaries &amp; Travel)]:[Fixed Assets/ Other Operating Costs]])</f>
        <v>0</v>
      </c>
      <c r="I33" s="113"/>
      <c r="J33" s="3"/>
      <c r="K33" s="3"/>
      <c r="M33" s="6"/>
      <c r="N33" s="6"/>
    </row>
    <row r="34" spans="1:14" x14ac:dyDescent="0.25">
      <c r="A34" s="50" t="s">
        <v>26</v>
      </c>
      <c r="B34" s="51"/>
      <c r="C34" s="60">
        <f>SUBTOTAL(109,Summary_2[Staff Costs (Salaries &amp; Travel)])</f>
        <v>0</v>
      </c>
      <c r="D34" s="60">
        <f>SUBTOTAL(109,Summary_2[Consulting Services (Fees &amp; Travel)])</f>
        <v>0</v>
      </c>
      <c r="E34" s="60">
        <f>SUBTOTAL(109,Summary_2[Training/ Workshops/ Seminars])</f>
        <v>0</v>
      </c>
      <c r="F34" s="60">
        <f>SUBTOTAL(109,Summary_2[Dissemination costs])</f>
        <v>0</v>
      </c>
      <c r="G34" s="60">
        <f>SUBTOTAL(109,Summary_2[Fixed Assets/ Other Operating Costs])</f>
        <v>0</v>
      </c>
      <c r="H34" s="60">
        <f>SUBTOTAL(109,Summary_2[TOTAL CA grant (US$)])</f>
        <v>0</v>
      </c>
      <c r="I34" s="115" t="e">
        <f>Summary_2[[#Totals],[TOTAL CA grant (US$)]]/H35</f>
        <v>#DIV/0!</v>
      </c>
      <c r="J34" s="3"/>
      <c r="K34" s="3"/>
      <c r="M34" s="6"/>
      <c r="N34" s="6"/>
    </row>
    <row r="35" spans="1:14" x14ac:dyDescent="0.25">
      <c r="A35" s="61" t="s">
        <v>43</v>
      </c>
      <c r="B35" s="62"/>
      <c r="C35" s="63">
        <f>Summary_1[[#Totals],[Staff Costs (Salaries &amp; Travel)]]+Summary_2[[#Totals],[Staff Costs (Salaries &amp; Travel)]]</f>
        <v>0</v>
      </c>
      <c r="D35" s="63">
        <f>Summary_1[[#Totals],[Consulting Services (Fees &amp; Travel)]]+Summary_2[[#Totals],[Consulting Services (Fees &amp; Travel)]]</f>
        <v>0</v>
      </c>
      <c r="E35" s="63">
        <f>Summary_1[[#Totals],[Training/ Workshops/ Seminars]]+Summary_2[[#Totals],[Training/ Workshops/ Seminars]]</f>
        <v>0</v>
      </c>
      <c r="F35" s="63">
        <f>Summary_1[[#Totals],[Dissemination costs]]+Summary_2[[#Totals],[Dissemination costs]]</f>
        <v>0</v>
      </c>
      <c r="G35" s="63">
        <f>Summary_1[[#Totals],[Fixed Assets/ Other Operating Costs]]+Summary_2[[#Totals],[Fixed Assets/ Other Operating Costs]]</f>
        <v>0</v>
      </c>
      <c r="H35" s="68">
        <f>Summary_1[[#Totals],[TOTAL CA grant (US$)]]+Summary_2[[#Totals],[TOTAL CA grant (US$)]]</f>
        <v>0</v>
      </c>
      <c r="I35" s="114"/>
      <c r="J35" s="3"/>
      <c r="K35" s="3"/>
      <c r="M35" s="6"/>
      <c r="N35" s="6"/>
    </row>
    <row r="36" spans="1:14" x14ac:dyDescent="0.25">
      <c r="A36" s="64" t="s">
        <v>67</v>
      </c>
      <c r="B36" s="65"/>
      <c r="C36" s="66"/>
      <c r="D36" s="66"/>
      <c r="E36" s="66"/>
      <c r="F36" s="66"/>
      <c r="G36" s="67"/>
      <c r="H36" s="68">
        <f>Co_Financing[[#Totals],[TOTAL]]</f>
        <v>0</v>
      </c>
      <c r="I36" s="116"/>
      <c r="J36" s="3"/>
      <c r="K36" s="3"/>
      <c r="M36" s="6"/>
      <c r="N36" s="6"/>
    </row>
    <row r="37" spans="1:14" x14ac:dyDescent="0.25">
      <c r="A37" s="69" t="s">
        <v>44</v>
      </c>
      <c r="B37" s="70"/>
      <c r="C37" s="70"/>
      <c r="D37" s="70"/>
      <c r="E37" s="70"/>
      <c r="F37" s="70"/>
      <c r="G37" s="71"/>
      <c r="H37" s="72">
        <f>SUM(H35:H36)</f>
        <v>0</v>
      </c>
      <c r="I37" s="73"/>
      <c r="J37" s="3"/>
      <c r="K37" s="3"/>
      <c r="M37" s="6"/>
      <c r="N37" s="6"/>
    </row>
    <row r="38" spans="1:14" x14ac:dyDescent="0.25">
      <c r="J38" s="3"/>
      <c r="K38" s="3"/>
      <c r="M38" s="6"/>
      <c r="N38" s="6"/>
    </row>
    <row r="39" spans="1:14" ht="19.899999999999999" customHeight="1" x14ac:dyDescent="0.25">
      <c r="J39" s="3"/>
      <c r="K39" s="3"/>
      <c r="M39" s="8"/>
      <c r="N39" s="9"/>
    </row>
    <row r="40" spans="1:14" ht="19.899999999999999" customHeight="1" x14ac:dyDescent="0.25">
      <c r="J40" s="3"/>
      <c r="K40" s="3"/>
      <c r="M40" s="8"/>
      <c r="N40" s="9"/>
    </row>
    <row r="41" spans="1:14" x14ac:dyDescent="0.25">
      <c r="K41" s="3"/>
      <c r="M41" s="8"/>
      <c r="N41" s="9"/>
    </row>
    <row r="42" spans="1:14" x14ac:dyDescent="0.25">
      <c r="K42" s="3"/>
      <c r="M42" s="8"/>
      <c r="N42" s="9"/>
    </row>
    <row r="43" spans="1:14" x14ac:dyDescent="0.25">
      <c r="K43" s="3"/>
    </row>
    <row r="44" spans="1:14" x14ac:dyDescent="0.25">
      <c r="K44" s="3"/>
      <c r="M44" s="8"/>
      <c r="N44" s="8"/>
    </row>
    <row r="45" spans="1:14" ht="21" customHeight="1" x14ac:dyDescent="0.25">
      <c r="K45" s="10"/>
      <c r="M45" s="8"/>
      <c r="N45" s="8"/>
    </row>
    <row r="46" spans="1:14" x14ac:dyDescent="0.25">
      <c r="K46" s="11"/>
      <c r="M46" s="8"/>
      <c r="N46" s="8"/>
    </row>
    <row r="47" spans="1:14" x14ac:dyDescent="0.25">
      <c r="K47" s="12"/>
      <c r="M47" s="8"/>
      <c r="N47" s="8"/>
    </row>
    <row r="48" spans="1:14" x14ac:dyDescent="0.25">
      <c r="K48" s="4"/>
    </row>
  </sheetData>
  <sheetProtection algorithmName="SHA-512" hashValue="zB1YHBknrNaVoFAbi3hh2Sd41fvTyNBmAolefB/TIKMuQn+ICKejxZfjUhE3JP3F8vuiZV/5Kd0CPniz04j+xw==" saltValue="nmg2v6DNgzfrw1f8pvm4PA==" spinCount="100000" sheet="1" sort="0"/>
  <mergeCells count="10">
    <mergeCell ref="A29:I29"/>
    <mergeCell ref="A1:I1"/>
    <mergeCell ref="A2:I2"/>
    <mergeCell ref="A4:I4"/>
    <mergeCell ref="A5:A6"/>
    <mergeCell ref="B5:B6"/>
    <mergeCell ref="C5:G5"/>
    <mergeCell ref="H5:H6"/>
    <mergeCell ref="I5:I6"/>
    <mergeCell ref="A3:I3"/>
  </mergeCells>
  <dataValidations xWindow="90" yWindow="529" count="11">
    <dataValidation type="custom" allowBlank="1" showInputMessage="1" showErrorMessage="1" sqref="N49">
      <formula1>SUM(N46:N48)&gt;=10</formula1>
    </dataValidation>
    <dataValidation type="custom" allowBlank="1" showInputMessage="1" showErrorMessage="1" sqref="H31:H33">
      <formula1>Total_admin/(Total_admin+Total_Activities)&lt;10%</formula1>
    </dataValidation>
    <dataValidation type="custom" errorStyle="warning" allowBlank="1" showInputMessage="1" showErrorMessage="1" error="Admin budget excced 10% of total budget, please verify! " sqref="C31:G33">
      <formula1>Total_admin/(Total_admin+Total_Activities)&lt;10%</formula1>
    </dataValidation>
    <dataValidation type="custom" errorStyle="warning" operator="lessThanOrEqual" allowBlank="1" showErrorMessage="1" error="Admin budget excced 10% of total budget, please verify! " sqref="J46:K46">
      <formula1>Total_admin/(Total_admin+Total_Activities)&gt;10%</formula1>
    </dataValidation>
    <dataValidation type="custom" allowBlank="1" showInputMessage="1" showErrorMessage="1" sqref="F21:H24">
      <formula1>_xlfn.ISFORMULA(A21:F31)</formula1>
    </dataValidation>
    <dataValidation type="custom" allowBlank="1" showInputMessage="1" showErrorMessage="1" sqref="F25:H27">
      <formula1>_xlfn.ISFORMULA(A25:F32)</formula1>
    </dataValidation>
    <dataValidation type="whole" allowBlank="1" showInputMessage="1" showErrorMessage="1" promptTitle="Please enter number only" prompt="If you want to enter&quot;Output 1&quot;, please enter &quot;1&quot; only" sqref="A8:A27">
      <formula1>1</formula1>
      <formula2>100</formula2>
    </dataValidation>
    <dataValidation type="custom" allowBlank="1" showInputMessage="1" showErrorMessage="1" sqref="C21:E24">
      <formula1>_xlfn.ISFORMULA(C21:XFB31)</formula1>
    </dataValidation>
    <dataValidation type="custom" allowBlank="1" showInputMessage="1" showErrorMessage="1" sqref="C25:E27">
      <formula1>_xlfn.ISFORMULA(C25:XFB32)</formula1>
    </dataValidation>
    <dataValidation type="custom" allowBlank="1" showInputMessage="1" showErrorMessage="1" sqref="F8:H20">
      <formula1>_xlfn.ISFORMULA(A8:F27)</formula1>
    </dataValidation>
    <dataValidation type="custom" allowBlank="1" showInputMessage="1" showErrorMessage="1" sqref="C8:E20">
      <formula1>_xlfn.ISFORMULA(C8:XFB27)</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selection sqref="A1:J1"/>
    </sheetView>
  </sheetViews>
  <sheetFormatPr defaultRowHeight="15" x14ac:dyDescent="0.25"/>
  <cols>
    <col min="1" max="1" width="22.28515625" customWidth="1"/>
    <col min="2" max="2" width="32.85546875" customWidth="1"/>
    <col min="3" max="3" width="19.85546875" customWidth="1"/>
    <col min="4" max="4" width="21.140625" customWidth="1"/>
    <col min="5" max="5" width="14.7109375" customWidth="1"/>
    <col min="6" max="6" width="12.140625" customWidth="1"/>
    <col min="7" max="7" width="10.28515625" customWidth="1"/>
    <col min="8" max="8" width="13.42578125" customWidth="1"/>
    <col min="9" max="9" width="12" customWidth="1"/>
    <col min="10" max="10" width="14.5703125" customWidth="1"/>
    <col min="12" max="12" width="10" bestFit="1" customWidth="1"/>
    <col min="16" max="16" width="0" hidden="1" customWidth="1"/>
  </cols>
  <sheetData>
    <row r="1" spans="1:16" x14ac:dyDescent="0.25">
      <c r="A1" s="173" t="s">
        <v>72</v>
      </c>
      <c r="B1" s="173"/>
      <c r="C1" s="173"/>
      <c r="D1" s="173"/>
      <c r="E1" s="173"/>
      <c r="F1" s="173"/>
      <c r="G1" s="173"/>
      <c r="H1" s="173"/>
      <c r="I1" s="173"/>
      <c r="J1" s="173"/>
    </row>
    <row r="2" spans="1:16" x14ac:dyDescent="0.25">
      <c r="A2" s="173" t="s">
        <v>32</v>
      </c>
      <c r="B2" s="173"/>
      <c r="C2" s="173"/>
      <c r="D2" s="173"/>
      <c r="E2" s="173"/>
      <c r="F2" s="173"/>
      <c r="G2" s="173"/>
      <c r="H2" s="173"/>
      <c r="I2" s="173"/>
      <c r="J2" s="173"/>
    </row>
    <row r="3" spans="1:16" x14ac:dyDescent="0.25">
      <c r="A3" s="170" t="s">
        <v>5</v>
      </c>
      <c r="B3" s="171"/>
      <c r="C3" s="171"/>
      <c r="D3" s="171"/>
      <c r="E3" s="171"/>
      <c r="F3" s="171"/>
      <c r="G3" s="171"/>
      <c r="H3" s="172"/>
    </row>
    <row r="4" spans="1:16" ht="30" customHeight="1" x14ac:dyDescent="0.25">
      <c r="A4" s="74" t="s">
        <v>57</v>
      </c>
      <c r="B4" s="75" t="s">
        <v>53</v>
      </c>
      <c r="C4" s="75" t="s">
        <v>6</v>
      </c>
      <c r="D4" s="75" t="s">
        <v>7</v>
      </c>
      <c r="E4" s="75" t="s">
        <v>8</v>
      </c>
      <c r="F4" s="75" t="s">
        <v>9</v>
      </c>
      <c r="G4" s="75" t="s">
        <v>10</v>
      </c>
      <c r="H4" s="76" t="s">
        <v>11</v>
      </c>
    </row>
    <row r="5" spans="1:16" x14ac:dyDescent="0.25">
      <c r="A5" s="83"/>
      <c r="B5" s="134"/>
      <c r="C5" s="17"/>
      <c r="D5" s="17"/>
      <c r="E5" s="18"/>
      <c r="F5" s="19"/>
      <c r="G5" s="19"/>
      <c r="H5" s="77">
        <f>Staff_Salaries[[#This Row],[Unit Cost]]*Staff_Salaries[[#This Row],[No. of units]]</f>
        <v>0</v>
      </c>
    </row>
    <row r="6" spans="1:16" x14ac:dyDescent="0.25">
      <c r="A6" s="84"/>
      <c r="B6" s="20"/>
      <c r="C6" s="20"/>
      <c r="D6" s="20"/>
      <c r="E6" s="21"/>
      <c r="F6" s="22"/>
      <c r="G6" s="22"/>
      <c r="H6" s="78">
        <f>Staff_Salaries[[#This Row],[Unit Cost]]*Staff_Salaries[[#This Row],[No. of units]]</f>
        <v>0</v>
      </c>
    </row>
    <row r="7" spans="1:16" x14ac:dyDescent="0.25">
      <c r="A7" s="84"/>
      <c r="B7" s="20"/>
      <c r="C7" s="20"/>
      <c r="D7" s="20"/>
      <c r="E7" s="21"/>
      <c r="F7" s="22"/>
      <c r="G7" s="22"/>
      <c r="H7" s="78">
        <f>Staff_Salaries[[#This Row],[Unit Cost]]*Staff_Salaries[[#This Row],[No. of units]]</f>
        <v>0</v>
      </c>
      <c r="P7" t="s">
        <v>92</v>
      </c>
    </row>
    <row r="8" spans="1:16" x14ac:dyDescent="0.25">
      <c r="A8" s="84"/>
      <c r="B8" s="20"/>
      <c r="C8" s="20"/>
      <c r="D8" s="20"/>
      <c r="E8" s="21"/>
      <c r="F8" s="22"/>
      <c r="G8" s="22"/>
      <c r="H8" s="78">
        <f>Staff_Salaries[[#This Row],[Unit Cost]]*Staff_Salaries[[#This Row],[No. of units]]</f>
        <v>0</v>
      </c>
      <c r="P8" t="s">
        <v>93</v>
      </c>
    </row>
    <row r="9" spans="1:16" x14ac:dyDescent="0.25">
      <c r="A9" s="84"/>
      <c r="B9" s="20"/>
      <c r="C9" s="20"/>
      <c r="D9" s="20"/>
      <c r="E9" s="21"/>
      <c r="F9" s="22"/>
      <c r="G9" s="22"/>
      <c r="H9" s="78">
        <f>Staff_Salaries[[#This Row],[Unit Cost]]*Staff_Salaries[[#This Row],[No. of units]]</f>
        <v>0</v>
      </c>
      <c r="P9" t="s">
        <v>94</v>
      </c>
    </row>
    <row r="10" spans="1:16" x14ac:dyDescent="0.25">
      <c r="A10" s="84"/>
      <c r="B10" s="20"/>
      <c r="C10" s="20"/>
      <c r="D10" s="20"/>
      <c r="E10" s="21"/>
      <c r="F10" s="22"/>
      <c r="G10" s="22"/>
      <c r="H10" s="78">
        <f>Staff_Salaries[[#This Row],[Unit Cost]]*Staff_Salaries[[#This Row],[No. of units]]</f>
        <v>0</v>
      </c>
    </row>
    <row r="11" spans="1:16" x14ac:dyDescent="0.25">
      <c r="A11" s="84"/>
      <c r="B11" s="20"/>
      <c r="C11" s="20"/>
      <c r="D11" s="20"/>
      <c r="E11" s="21"/>
      <c r="F11" s="22"/>
      <c r="G11" s="22"/>
      <c r="H11" s="78">
        <f>Staff_Salaries[[#This Row],[Unit Cost]]*Staff_Salaries[[#This Row],[No. of units]]</f>
        <v>0</v>
      </c>
    </row>
    <row r="12" spans="1:16" x14ac:dyDescent="0.25">
      <c r="A12" s="84"/>
      <c r="B12" s="20"/>
      <c r="C12" s="20"/>
      <c r="D12" s="20"/>
      <c r="E12" s="21"/>
      <c r="F12" s="22"/>
      <c r="G12" s="22"/>
      <c r="H12" s="78">
        <f>Staff_Salaries[[#This Row],[Unit Cost]]*Staff_Salaries[[#This Row],[No. of units]]</f>
        <v>0</v>
      </c>
    </row>
    <row r="13" spans="1:16" x14ac:dyDescent="0.25">
      <c r="A13" s="84"/>
      <c r="B13" s="20"/>
      <c r="C13" s="20"/>
      <c r="D13" s="20"/>
      <c r="E13" s="21"/>
      <c r="F13" s="22"/>
      <c r="G13" s="22"/>
      <c r="H13" s="78">
        <f>Staff_Salaries[[#This Row],[Unit Cost]]*Staff_Salaries[[#This Row],[No. of units]]</f>
        <v>0</v>
      </c>
    </row>
    <row r="14" spans="1:16" x14ac:dyDescent="0.25">
      <c r="A14" s="84"/>
      <c r="B14" s="20"/>
      <c r="C14" s="20"/>
      <c r="D14" s="20"/>
      <c r="E14" s="21"/>
      <c r="F14" s="22"/>
      <c r="G14" s="22"/>
      <c r="H14" s="78">
        <f>Staff_Salaries[[#This Row],[Unit Cost]]*Staff_Salaries[[#This Row],[No. of units]]</f>
        <v>0</v>
      </c>
    </row>
    <row r="15" spans="1:16" x14ac:dyDescent="0.25">
      <c r="A15" s="84"/>
      <c r="B15" s="20"/>
      <c r="C15" s="20"/>
      <c r="D15" s="20"/>
      <c r="E15" s="21"/>
      <c r="F15" s="22"/>
      <c r="G15" s="22"/>
      <c r="H15" s="78">
        <f>Staff_Salaries[[#This Row],[Unit Cost]]*Staff_Salaries[[#This Row],[No. of units]]</f>
        <v>0</v>
      </c>
    </row>
    <row r="16" spans="1:16" x14ac:dyDescent="0.25">
      <c r="A16" s="84"/>
      <c r="B16" s="20"/>
      <c r="C16" s="20"/>
      <c r="D16" s="20"/>
      <c r="E16" s="21"/>
      <c r="F16" s="22"/>
      <c r="G16" s="22"/>
      <c r="H16" s="78">
        <f>Staff_Salaries[[#This Row],[Unit Cost]]*Staff_Salaries[[#This Row],[No. of units]]</f>
        <v>0</v>
      </c>
    </row>
    <row r="17" spans="1:10" x14ac:dyDescent="0.25">
      <c r="A17" s="84"/>
      <c r="B17" s="20"/>
      <c r="C17" s="20"/>
      <c r="D17" s="20"/>
      <c r="E17" s="21"/>
      <c r="F17" s="22"/>
      <c r="G17" s="22"/>
      <c r="H17" s="78">
        <f>Staff_Salaries[[#This Row],[Unit Cost]]*Staff_Salaries[[#This Row],[No. of units]]</f>
        <v>0</v>
      </c>
    </row>
    <row r="18" spans="1:10" x14ac:dyDescent="0.25">
      <c r="A18" s="84"/>
      <c r="B18" s="20"/>
      <c r="C18" s="20"/>
      <c r="D18" s="20"/>
      <c r="E18" s="21"/>
      <c r="F18" s="22"/>
      <c r="G18" s="22"/>
      <c r="H18" s="78">
        <f>Staff_Salaries[[#This Row],[Unit Cost]]*Staff_Salaries[[#This Row],[No. of units]]</f>
        <v>0</v>
      </c>
    </row>
    <row r="19" spans="1:10" x14ac:dyDescent="0.25">
      <c r="A19" s="84"/>
      <c r="B19" s="20"/>
      <c r="C19" s="20"/>
      <c r="D19" s="20"/>
      <c r="E19" s="21"/>
      <c r="F19" s="22"/>
      <c r="G19" s="22"/>
      <c r="H19" s="78">
        <f>Staff_Salaries[[#This Row],[Unit Cost]]*Staff_Salaries[[#This Row],[No. of units]]</f>
        <v>0</v>
      </c>
    </row>
    <row r="20" spans="1:10" x14ac:dyDescent="0.25">
      <c r="A20" s="84"/>
      <c r="B20" s="20"/>
      <c r="C20" s="20"/>
      <c r="D20" s="20"/>
      <c r="E20" s="21"/>
      <c r="F20" s="22"/>
      <c r="G20" s="22"/>
      <c r="H20" s="78">
        <f>Staff_Salaries[[#This Row],[Unit Cost]]*Staff_Salaries[[#This Row],[No. of units]]</f>
        <v>0</v>
      </c>
    </row>
    <row r="21" spans="1:10" x14ac:dyDescent="0.25">
      <c r="A21" s="84"/>
      <c r="B21" s="20"/>
      <c r="C21" s="20"/>
      <c r="D21" s="20"/>
      <c r="E21" s="21"/>
      <c r="F21" s="22"/>
      <c r="G21" s="22"/>
      <c r="H21" s="78">
        <f>Staff_Salaries[[#This Row],[Unit Cost]]*Staff_Salaries[[#This Row],[No. of units]]</f>
        <v>0</v>
      </c>
    </row>
    <row r="22" spans="1:10" x14ac:dyDescent="0.25">
      <c r="A22" s="84"/>
      <c r="B22" s="20"/>
      <c r="C22" s="20"/>
      <c r="D22" s="20"/>
      <c r="E22" s="21"/>
      <c r="F22" s="22"/>
      <c r="G22" s="22"/>
      <c r="H22" s="78">
        <f>Staff_Salaries[[#This Row],[Unit Cost]]*Staff_Salaries[[#This Row],[No. of units]]</f>
        <v>0</v>
      </c>
    </row>
    <row r="23" spans="1:10" x14ac:dyDescent="0.25">
      <c r="A23" s="84"/>
      <c r="B23" s="20"/>
      <c r="C23" s="20"/>
      <c r="D23" s="20"/>
      <c r="E23" s="21"/>
      <c r="F23" s="22"/>
      <c r="G23" s="22"/>
      <c r="H23" s="78">
        <f>Staff_Salaries[[#This Row],[Unit Cost]]*Staff_Salaries[[#This Row],[No. of units]]</f>
        <v>0</v>
      </c>
    </row>
    <row r="24" spans="1:10" x14ac:dyDescent="0.25">
      <c r="A24" s="84"/>
      <c r="B24" s="20"/>
      <c r="C24" s="20"/>
      <c r="D24" s="20"/>
      <c r="E24" s="21"/>
      <c r="F24" s="22"/>
      <c r="G24" s="22"/>
      <c r="H24" s="78">
        <f>Staff_Salaries[[#This Row],[Unit Cost]]*Staff_Salaries[[#This Row],[No. of units]]</f>
        <v>0</v>
      </c>
    </row>
    <row r="25" spans="1:10" x14ac:dyDescent="0.25">
      <c r="A25" s="79" t="s">
        <v>36</v>
      </c>
      <c r="B25" s="79"/>
      <c r="C25" s="79"/>
      <c r="D25" s="79"/>
      <c r="E25" s="80"/>
      <c r="F25" s="80"/>
      <c r="G25" s="81"/>
      <c r="H25" s="82">
        <f>SUBTOTAL(109,Staff_Salaries[TOTAL])</f>
        <v>0</v>
      </c>
    </row>
    <row r="27" spans="1:10" x14ac:dyDescent="0.25">
      <c r="A27" s="170" t="s">
        <v>12</v>
      </c>
      <c r="B27" s="171"/>
      <c r="C27" s="171"/>
      <c r="D27" s="171"/>
      <c r="E27" s="171"/>
      <c r="F27" s="171"/>
      <c r="G27" s="171"/>
      <c r="H27" s="171"/>
      <c r="I27" s="171"/>
      <c r="J27" s="172"/>
    </row>
    <row r="28" spans="1:10" ht="60" x14ac:dyDescent="0.25">
      <c r="A28" s="85" t="s">
        <v>54</v>
      </c>
      <c r="B28" s="75" t="s">
        <v>53</v>
      </c>
      <c r="C28" s="75" t="s">
        <v>13</v>
      </c>
      <c r="D28" s="75" t="s">
        <v>14</v>
      </c>
      <c r="E28" s="75" t="s">
        <v>48</v>
      </c>
      <c r="F28" s="75" t="s">
        <v>15</v>
      </c>
      <c r="G28" s="75" t="s">
        <v>56</v>
      </c>
      <c r="H28" s="75" t="s">
        <v>33</v>
      </c>
      <c r="I28" s="75" t="s">
        <v>16</v>
      </c>
      <c r="J28" s="76" t="s">
        <v>11</v>
      </c>
    </row>
    <row r="29" spans="1:10" x14ac:dyDescent="0.25">
      <c r="A29" s="91"/>
      <c r="B29" s="134"/>
      <c r="C29" s="25"/>
      <c r="D29" s="26"/>
      <c r="E29" s="26"/>
      <c r="F29" s="26"/>
      <c r="G29" s="26"/>
      <c r="H29" s="86">
        <f>Staff_Travel[[#This Row],[Average transportation cost per mission ]]*Staff_Travel[[#This Row],['# of missions]]</f>
        <v>0</v>
      </c>
      <c r="I29" s="86">
        <f>Staff_Travel[[#This Row],[Average Unit Cost Per Diem ]]*Staff_Travel[[#This Row],[Average Days per mission ]]*Staff_Travel[[#This Row],['# of missions]]</f>
        <v>0</v>
      </c>
      <c r="J29" s="87">
        <f>SUM(Staff_Travel[[#This Row],[A. Subtotal TRANSPORT]:[B. Subtotal PER DIEM]])</f>
        <v>0</v>
      </c>
    </row>
    <row r="30" spans="1:10" x14ac:dyDescent="0.25">
      <c r="A30" s="92"/>
      <c r="B30" s="20"/>
      <c r="C30" s="20"/>
      <c r="D30" s="14"/>
      <c r="E30" s="14"/>
      <c r="F30" s="14"/>
      <c r="G30" s="14"/>
      <c r="H30" s="49">
        <f>Staff_Travel[[#This Row],[Average transportation cost per mission ]]*Staff_Travel[[#This Row],['# of missions]]</f>
        <v>0</v>
      </c>
      <c r="I30" s="49">
        <f>Staff_Travel[[#This Row],[Average Unit Cost Per Diem ]]*Staff_Travel[[#This Row],[Average Days per mission ]]*Staff_Travel[[#This Row],['# of missions]]</f>
        <v>0</v>
      </c>
      <c r="J30" s="58">
        <f>SUM(Staff_Travel[[#This Row],[A. Subtotal TRANSPORT]:[B. Subtotal PER DIEM]])</f>
        <v>0</v>
      </c>
    </row>
    <row r="31" spans="1:10" x14ac:dyDescent="0.25">
      <c r="A31" s="92"/>
      <c r="B31" s="20"/>
      <c r="C31" s="20"/>
      <c r="D31" s="14"/>
      <c r="E31" s="14"/>
      <c r="F31" s="14"/>
      <c r="G31" s="14"/>
      <c r="H31" s="49">
        <f>Staff_Travel[[#This Row],[Average transportation cost per mission ]]*Staff_Travel[[#This Row],['# of missions]]</f>
        <v>0</v>
      </c>
      <c r="I31" s="49">
        <f>Staff_Travel[[#This Row],[Average Unit Cost Per Diem ]]*Staff_Travel[[#This Row],[Average Days per mission ]]*Staff_Travel[[#This Row],['# of missions]]</f>
        <v>0</v>
      </c>
      <c r="J31" s="58">
        <f>SUM(Staff_Travel[[#This Row],[A. Subtotal TRANSPORT]:[B. Subtotal PER DIEM]])</f>
        <v>0</v>
      </c>
    </row>
    <row r="32" spans="1:10" x14ac:dyDescent="0.25">
      <c r="A32" s="92"/>
      <c r="B32" s="20"/>
      <c r="C32" s="20"/>
      <c r="D32" s="14"/>
      <c r="E32" s="14"/>
      <c r="F32" s="14"/>
      <c r="G32" s="14"/>
      <c r="H32" s="49">
        <f>Staff_Travel[[#This Row],[Average transportation cost per mission ]]*Staff_Travel[[#This Row],['# of missions]]</f>
        <v>0</v>
      </c>
      <c r="I32" s="49">
        <f>Staff_Travel[[#This Row],[Average Unit Cost Per Diem ]]*Staff_Travel[[#This Row],[Average Days per mission ]]*Staff_Travel[[#This Row],['# of missions]]</f>
        <v>0</v>
      </c>
      <c r="J32" s="58">
        <f>SUM(Staff_Travel[[#This Row],[A. Subtotal TRANSPORT]:[B. Subtotal PER DIEM]])</f>
        <v>0</v>
      </c>
    </row>
    <row r="33" spans="1:10" x14ac:dyDescent="0.25">
      <c r="A33" s="92"/>
      <c r="B33" s="20"/>
      <c r="C33" s="20"/>
      <c r="D33" s="14"/>
      <c r="E33" s="14"/>
      <c r="F33" s="14"/>
      <c r="G33" s="14"/>
      <c r="H33" s="49">
        <f>Staff_Travel[[#This Row],[Average transportation cost per mission ]]*Staff_Travel[[#This Row],['# of missions]]</f>
        <v>0</v>
      </c>
      <c r="I33" s="49">
        <f>Staff_Travel[[#This Row],[Average Unit Cost Per Diem ]]*Staff_Travel[[#This Row],[Average Days per mission ]]*Staff_Travel[[#This Row],['# of missions]]</f>
        <v>0</v>
      </c>
      <c r="J33" s="58">
        <f>SUM(Staff_Travel[[#This Row],[A. Subtotal TRANSPORT]:[B. Subtotal PER DIEM]])</f>
        <v>0</v>
      </c>
    </row>
    <row r="34" spans="1:10" x14ac:dyDescent="0.25">
      <c r="A34" s="92"/>
      <c r="B34" s="20"/>
      <c r="C34" s="20"/>
      <c r="D34" s="14"/>
      <c r="E34" s="14"/>
      <c r="F34" s="14"/>
      <c r="G34" s="14"/>
      <c r="H34" s="49">
        <f>Staff_Travel[[#This Row],[Average transportation cost per mission ]]*Staff_Travel[[#This Row],['# of missions]]</f>
        <v>0</v>
      </c>
      <c r="I34" s="49">
        <f>Staff_Travel[[#This Row],[Average Unit Cost Per Diem ]]*Staff_Travel[[#This Row],[Average Days per mission ]]*Staff_Travel[[#This Row],['# of missions]]</f>
        <v>0</v>
      </c>
      <c r="J34" s="58">
        <f>SUM(Staff_Travel[[#This Row],[A. Subtotal TRANSPORT]:[B. Subtotal PER DIEM]])</f>
        <v>0</v>
      </c>
    </row>
    <row r="35" spans="1:10" x14ac:dyDescent="0.25">
      <c r="A35" s="92"/>
      <c r="B35" s="20"/>
      <c r="C35" s="20"/>
      <c r="D35" s="14"/>
      <c r="E35" s="14"/>
      <c r="F35" s="14"/>
      <c r="G35" s="14"/>
      <c r="H35" s="49">
        <f>Staff_Travel[[#This Row],[Average transportation cost per mission ]]*Staff_Travel[[#This Row],['# of missions]]</f>
        <v>0</v>
      </c>
      <c r="I35" s="49">
        <f>Staff_Travel[[#This Row],[Average Unit Cost Per Diem ]]*Staff_Travel[[#This Row],[Average Days per mission ]]*Staff_Travel[[#This Row],['# of missions]]</f>
        <v>0</v>
      </c>
      <c r="J35" s="58">
        <f>SUM(Staff_Travel[[#This Row],[A. Subtotal TRANSPORT]:[B. Subtotal PER DIEM]])</f>
        <v>0</v>
      </c>
    </row>
    <row r="36" spans="1:10" x14ac:dyDescent="0.25">
      <c r="A36" s="92"/>
      <c r="B36" s="20"/>
      <c r="C36" s="20"/>
      <c r="D36" s="14"/>
      <c r="E36" s="14"/>
      <c r="F36" s="14"/>
      <c r="G36" s="14"/>
      <c r="H36" s="49">
        <f>Staff_Travel[[#This Row],[Average transportation cost per mission ]]*Staff_Travel[[#This Row],['# of missions]]</f>
        <v>0</v>
      </c>
      <c r="I36" s="49">
        <f>Staff_Travel[[#This Row],[Average Unit Cost Per Diem ]]*Staff_Travel[[#This Row],[Average Days per mission ]]*Staff_Travel[[#This Row],['# of missions]]</f>
        <v>0</v>
      </c>
      <c r="J36" s="58">
        <f>SUM(Staff_Travel[[#This Row],[A. Subtotal TRANSPORT]:[B. Subtotal PER DIEM]])</f>
        <v>0</v>
      </c>
    </row>
    <row r="37" spans="1:10" x14ac:dyDescent="0.25">
      <c r="A37" s="92"/>
      <c r="B37" s="20"/>
      <c r="C37" s="20"/>
      <c r="D37" s="14"/>
      <c r="E37" s="14"/>
      <c r="F37" s="14"/>
      <c r="G37" s="14"/>
      <c r="H37" s="49">
        <f>Staff_Travel[[#This Row],[Average transportation cost per mission ]]*Staff_Travel[[#This Row],['# of missions]]</f>
        <v>0</v>
      </c>
      <c r="I37" s="49">
        <f>Staff_Travel[[#This Row],[Average Unit Cost Per Diem ]]*Staff_Travel[[#This Row],[Average Days per mission ]]*Staff_Travel[[#This Row],['# of missions]]</f>
        <v>0</v>
      </c>
      <c r="J37" s="58">
        <f>SUM(Staff_Travel[[#This Row],[A. Subtotal TRANSPORT]:[B. Subtotal PER DIEM]])</f>
        <v>0</v>
      </c>
    </row>
    <row r="38" spans="1:10" x14ac:dyDescent="0.25">
      <c r="A38" s="92"/>
      <c r="B38" s="20"/>
      <c r="C38" s="20"/>
      <c r="D38" s="14"/>
      <c r="E38" s="14"/>
      <c r="F38" s="14"/>
      <c r="G38" s="14"/>
      <c r="H38" s="49">
        <f>Staff_Travel[[#This Row],[Average transportation cost per mission ]]*Staff_Travel[[#This Row],['# of missions]]</f>
        <v>0</v>
      </c>
      <c r="I38" s="49">
        <f>Staff_Travel[[#This Row],[Average Unit Cost Per Diem ]]*Staff_Travel[[#This Row],[Average Days per mission ]]*Staff_Travel[[#This Row],['# of missions]]</f>
        <v>0</v>
      </c>
      <c r="J38" s="58">
        <f>SUM(Staff_Travel[[#This Row],[A. Subtotal TRANSPORT]:[B. Subtotal PER DIEM]])</f>
        <v>0</v>
      </c>
    </row>
    <row r="39" spans="1:10" x14ac:dyDescent="0.25">
      <c r="A39" s="92"/>
      <c r="B39" s="20"/>
      <c r="C39" s="20"/>
      <c r="D39" s="14"/>
      <c r="E39" s="14"/>
      <c r="F39" s="14"/>
      <c r="G39" s="14"/>
      <c r="H39" s="49">
        <f>Staff_Travel[[#This Row],[Average transportation cost per mission ]]*Staff_Travel[[#This Row],['# of missions]]</f>
        <v>0</v>
      </c>
      <c r="I39" s="49">
        <f>Staff_Travel[[#This Row],[Average Unit Cost Per Diem ]]*Staff_Travel[[#This Row],[Average Days per mission ]]*Staff_Travel[[#This Row],['# of missions]]</f>
        <v>0</v>
      </c>
      <c r="J39" s="58">
        <f>SUM(Staff_Travel[[#This Row],[A. Subtotal TRANSPORT]:[B. Subtotal PER DIEM]])</f>
        <v>0</v>
      </c>
    </row>
    <row r="40" spans="1:10" x14ac:dyDescent="0.25">
      <c r="A40" s="92"/>
      <c r="B40" s="20"/>
      <c r="C40" s="20"/>
      <c r="D40" s="14"/>
      <c r="E40" s="14"/>
      <c r="F40" s="14"/>
      <c r="G40" s="14"/>
      <c r="H40" s="49">
        <f>Staff_Travel[[#This Row],[Average transportation cost per mission ]]*Staff_Travel[[#This Row],['# of missions]]</f>
        <v>0</v>
      </c>
      <c r="I40" s="49">
        <f>Staff_Travel[[#This Row],[Average Unit Cost Per Diem ]]*Staff_Travel[[#This Row],[Average Days per mission ]]*Staff_Travel[[#This Row],['# of missions]]</f>
        <v>0</v>
      </c>
      <c r="J40" s="58">
        <f>SUM(Staff_Travel[[#This Row],[A. Subtotal TRANSPORT]:[B. Subtotal PER DIEM]])</f>
        <v>0</v>
      </c>
    </row>
    <row r="41" spans="1:10" x14ac:dyDescent="0.25">
      <c r="A41" s="92"/>
      <c r="B41" s="20"/>
      <c r="C41" s="20"/>
      <c r="D41" s="14"/>
      <c r="E41" s="14"/>
      <c r="F41" s="14"/>
      <c r="G41" s="14"/>
      <c r="H41" s="49">
        <f>Staff_Travel[[#This Row],[Average transportation cost per mission ]]*Staff_Travel[[#This Row],['# of missions]]</f>
        <v>0</v>
      </c>
      <c r="I41" s="49">
        <f>Staff_Travel[[#This Row],[Average Unit Cost Per Diem ]]*Staff_Travel[[#This Row],[Average Days per mission ]]*Staff_Travel[[#This Row],['# of missions]]</f>
        <v>0</v>
      </c>
      <c r="J41" s="58">
        <f>SUM(Staff_Travel[[#This Row],[A. Subtotal TRANSPORT]:[B. Subtotal PER DIEM]])</f>
        <v>0</v>
      </c>
    </row>
    <row r="42" spans="1:10" x14ac:dyDescent="0.25">
      <c r="A42" s="92"/>
      <c r="B42" s="20"/>
      <c r="C42" s="20"/>
      <c r="D42" s="14"/>
      <c r="E42" s="14"/>
      <c r="F42" s="14"/>
      <c r="G42" s="14"/>
      <c r="H42" s="49">
        <f>Staff_Travel[[#This Row],[Average transportation cost per mission ]]*Staff_Travel[[#This Row],['# of missions]]</f>
        <v>0</v>
      </c>
      <c r="I42" s="49">
        <f>Staff_Travel[[#This Row],[Average Unit Cost Per Diem ]]*Staff_Travel[[#This Row],[Average Days per mission ]]*Staff_Travel[[#This Row],['# of missions]]</f>
        <v>0</v>
      </c>
      <c r="J42" s="58">
        <f>SUM(Staff_Travel[[#This Row],[A. Subtotal TRANSPORT]:[B. Subtotal PER DIEM]])</f>
        <v>0</v>
      </c>
    </row>
    <row r="43" spans="1:10" x14ac:dyDescent="0.25">
      <c r="A43" s="92"/>
      <c r="B43" s="20"/>
      <c r="C43" s="20"/>
      <c r="D43" s="14"/>
      <c r="E43" s="14"/>
      <c r="F43" s="14"/>
      <c r="G43" s="14"/>
      <c r="H43" s="49">
        <f>Staff_Travel[[#This Row],[Average transportation cost per mission ]]*Staff_Travel[[#This Row],['# of missions]]</f>
        <v>0</v>
      </c>
      <c r="I43" s="49">
        <f>Staff_Travel[[#This Row],[Average Unit Cost Per Diem ]]*Staff_Travel[[#This Row],[Average Days per mission ]]*Staff_Travel[[#This Row],['# of missions]]</f>
        <v>0</v>
      </c>
      <c r="J43" s="58">
        <f>SUM(Staff_Travel[[#This Row],[A. Subtotal TRANSPORT]:[B. Subtotal PER DIEM]])</f>
        <v>0</v>
      </c>
    </row>
    <row r="44" spans="1:10" x14ac:dyDescent="0.25">
      <c r="A44" s="92"/>
      <c r="B44" s="20"/>
      <c r="C44" s="20"/>
      <c r="D44" s="14"/>
      <c r="E44" s="14"/>
      <c r="F44" s="14"/>
      <c r="G44" s="14"/>
      <c r="H44" s="49">
        <f>Staff_Travel[[#This Row],[Average transportation cost per mission ]]*Staff_Travel[[#This Row],['# of missions]]</f>
        <v>0</v>
      </c>
      <c r="I44" s="49">
        <f>Staff_Travel[[#This Row],[Average Unit Cost Per Diem ]]*Staff_Travel[[#This Row],[Average Days per mission ]]*Staff_Travel[[#This Row],['# of missions]]</f>
        <v>0</v>
      </c>
      <c r="J44" s="58">
        <f>SUM(Staff_Travel[[#This Row],[A. Subtotal TRANSPORT]:[B. Subtotal PER DIEM]])</f>
        <v>0</v>
      </c>
    </row>
    <row r="45" spans="1:10" x14ac:dyDescent="0.25">
      <c r="A45" s="92"/>
      <c r="B45" s="20"/>
      <c r="C45" s="20"/>
      <c r="D45" s="14"/>
      <c r="E45" s="14"/>
      <c r="F45" s="14"/>
      <c r="G45" s="14"/>
      <c r="H45" s="49">
        <f>Staff_Travel[[#This Row],[Average transportation cost per mission ]]*Staff_Travel[[#This Row],['# of missions]]</f>
        <v>0</v>
      </c>
      <c r="I45" s="49">
        <f>Staff_Travel[[#This Row],[Average Unit Cost Per Diem ]]*Staff_Travel[[#This Row],[Average Days per mission ]]*Staff_Travel[[#This Row],['# of missions]]</f>
        <v>0</v>
      </c>
      <c r="J45" s="58">
        <f>SUM(Staff_Travel[[#This Row],[A. Subtotal TRANSPORT]:[B. Subtotal PER DIEM]])</f>
        <v>0</v>
      </c>
    </row>
    <row r="46" spans="1:10" x14ac:dyDescent="0.25">
      <c r="A46" s="92"/>
      <c r="B46" s="20"/>
      <c r="C46" s="20"/>
      <c r="D46" s="14"/>
      <c r="E46" s="14"/>
      <c r="F46" s="14"/>
      <c r="G46" s="14"/>
      <c r="H46" s="49">
        <f>Staff_Travel[[#This Row],[Average transportation cost per mission ]]*Staff_Travel[[#This Row],['# of missions]]</f>
        <v>0</v>
      </c>
      <c r="I46" s="49">
        <f>Staff_Travel[[#This Row],[Average Unit Cost Per Diem ]]*Staff_Travel[[#This Row],[Average Days per mission ]]*Staff_Travel[[#This Row],['# of missions]]</f>
        <v>0</v>
      </c>
      <c r="J46" s="58">
        <f>SUM(Staff_Travel[[#This Row],[A. Subtotal TRANSPORT]:[B. Subtotal PER DIEM]])</f>
        <v>0</v>
      </c>
    </row>
    <row r="47" spans="1:10" x14ac:dyDescent="0.25">
      <c r="A47" s="92"/>
      <c r="B47" s="20"/>
      <c r="C47" s="20"/>
      <c r="D47" s="14"/>
      <c r="E47" s="14"/>
      <c r="F47" s="14"/>
      <c r="G47" s="14"/>
      <c r="H47" s="49">
        <f>Staff_Travel[[#This Row],[Average transportation cost per mission ]]*Staff_Travel[[#This Row],['# of missions]]</f>
        <v>0</v>
      </c>
      <c r="I47" s="49">
        <f>Staff_Travel[[#This Row],[Average Unit Cost Per Diem ]]*Staff_Travel[[#This Row],[Average Days per mission ]]*Staff_Travel[[#This Row],['# of missions]]</f>
        <v>0</v>
      </c>
      <c r="J47" s="58">
        <f>SUM(Staff_Travel[[#This Row],[A. Subtotal TRANSPORT]:[B. Subtotal PER DIEM]])</f>
        <v>0</v>
      </c>
    </row>
    <row r="48" spans="1:10" x14ac:dyDescent="0.25">
      <c r="A48" s="92"/>
      <c r="B48" s="20"/>
      <c r="C48" s="20"/>
      <c r="D48" s="14"/>
      <c r="E48" s="14"/>
      <c r="F48" s="14"/>
      <c r="G48" s="14"/>
      <c r="H48" s="49">
        <f>Staff_Travel[[#This Row],[Average transportation cost per mission ]]*Staff_Travel[[#This Row],['# of missions]]</f>
        <v>0</v>
      </c>
      <c r="I48" s="49">
        <f>Staff_Travel[[#This Row],[Average Unit Cost Per Diem ]]*Staff_Travel[[#This Row],[Average Days per mission ]]*Staff_Travel[[#This Row],['# of missions]]</f>
        <v>0</v>
      </c>
      <c r="J48" s="58">
        <f>SUM(Staff_Travel[[#This Row],[A. Subtotal TRANSPORT]:[B. Subtotal PER DIEM]])</f>
        <v>0</v>
      </c>
    </row>
    <row r="49" spans="1:10" x14ac:dyDescent="0.25">
      <c r="A49" s="88" t="s">
        <v>36</v>
      </c>
      <c r="B49" s="79"/>
      <c r="C49" s="79"/>
      <c r="D49" s="79"/>
      <c r="E49" s="79"/>
      <c r="F49" s="79"/>
      <c r="G49" s="79"/>
      <c r="H49" s="79"/>
      <c r="I49" s="89"/>
      <c r="J49" s="90">
        <f>SUBTOTAL(109,Staff_Travel[TOTAL])</f>
        <v>0</v>
      </c>
    </row>
  </sheetData>
  <sheetProtection algorithmName="SHA-512" hashValue="2cuzIw2qqOcMIpT7Xm/BBS+wLZwx2vK/zZPKjnmb3uNkNKnECChq8TjcKN3FDe6FPOCDp+R+mfFrgEO+VSFZTQ==" saltValue="VhgLsIFmlCLUN+iB8Q6pIQ==" spinCount="100000" sheet="1" objects="1" scenarios="1"/>
  <mergeCells count="4">
    <mergeCell ref="A3:H3"/>
    <mergeCell ref="A27:J27"/>
    <mergeCell ref="A1:J1"/>
    <mergeCell ref="A2:J2"/>
  </mergeCells>
  <dataValidations xWindow="180" yWindow="497" count="4">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26 A5:A24 A29:A48">
      <formula1>MIN(INDIRECT("Summary_1[I. PROJECT ACTIVITIES ]"))</formula1>
      <formula2>MAX(INDIRECT("Summary_1[I. PROJECT ACTIVITIES ]"))+0.9</formula2>
    </dataValidation>
    <dataValidation type="decimal" allowBlank="1" showInputMessage="1" showErrorMessage="1" error="Please enter number only!" sqref="F5:F23">
      <formula1>0</formula1>
      <formula2>1000000</formula2>
    </dataValidation>
    <dataValidation type="decimal" operator="greaterThanOrEqual" allowBlank="1" showInputMessage="1" showErrorMessage="1" sqref="D29:J48">
      <formula1>0</formula1>
    </dataValidation>
    <dataValidation type="list" allowBlank="1" showInputMessage="1" showErrorMessage="1" sqref="C29:C48">
      <formula1>$P$7:$P$9</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
  <sheetViews>
    <sheetView showGridLines="0" zoomScaleNormal="100" workbookViewId="0">
      <selection sqref="A1:H1"/>
    </sheetView>
  </sheetViews>
  <sheetFormatPr defaultRowHeight="15" x14ac:dyDescent="0.25"/>
  <cols>
    <col min="1" max="1" width="18.5703125" customWidth="1"/>
    <col min="2" max="2" width="29.140625" customWidth="1"/>
    <col min="3" max="3" width="23.28515625" customWidth="1"/>
    <col min="4" max="4" width="19.85546875" customWidth="1"/>
    <col min="5" max="5" width="10.85546875" customWidth="1"/>
    <col min="6" max="6" width="8.5703125" customWidth="1"/>
    <col min="7" max="7" width="10.42578125" customWidth="1"/>
    <col min="8" max="8" width="13.5703125" customWidth="1"/>
    <col min="9" max="9" width="13" customWidth="1"/>
    <col min="10" max="10" width="13.140625" customWidth="1"/>
    <col min="19" max="19" width="0" hidden="1" customWidth="1"/>
  </cols>
  <sheetData>
    <row r="1" spans="1:8" ht="15" customHeight="1" x14ac:dyDescent="0.25">
      <c r="A1" s="177" t="s">
        <v>73</v>
      </c>
      <c r="B1" s="177"/>
      <c r="C1" s="177"/>
      <c r="D1" s="177"/>
      <c r="E1" s="177"/>
      <c r="F1" s="177"/>
      <c r="G1" s="177"/>
      <c r="H1" s="177"/>
    </row>
    <row r="2" spans="1:8" ht="15" customHeight="1" x14ac:dyDescent="0.25">
      <c r="A2" s="177" t="s">
        <v>32</v>
      </c>
      <c r="B2" s="177"/>
      <c r="C2" s="177"/>
      <c r="D2" s="177"/>
      <c r="E2" s="177"/>
      <c r="F2" s="177"/>
      <c r="G2" s="177"/>
      <c r="H2" s="177"/>
    </row>
    <row r="3" spans="1:8" ht="14.45" customHeight="1" x14ac:dyDescent="0.25">
      <c r="A3" s="170" t="s">
        <v>58</v>
      </c>
      <c r="B3" s="171"/>
      <c r="C3" s="171"/>
      <c r="D3" s="171"/>
      <c r="E3" s="171"/>
      <c r="F3" s="171"/>
      <c r="G3" s="171"/>
      <c r="H3" s="172"/>
    </row>
    <row r="4" spans="1:8" ht="45" x14ac:dyDescent="0.25">
      <c r="A4" s="85" t="s">
        <v>54</v>
      </c>
      <c r="B4" s="75" t="s">
        <v>64</v>
      </c>
      <c r="C4" s="75" t="s">
        <v>17</v>
      </c>
      <c r="D4" s="75" t="s">
        <v>37</v>
      </c>
      <c r="E4" s="75" t="s">
        <v>8</v>
      </c>
      <c r="F4" s="75" t="s">
        <v>9</v>
      </c>
      <c r="G4" s="75" t="s">
        <v>10</v>
      </c>
      <c r="H4" s="76" t="s">
        <v>11</v>
      </c>
    </row>
    <row r="5" spans="1:8" x14ac:dyDescent="0.25">
      <c r="A5" s="92"/>
      <c r="B5" s="138"/>
      <c r="C5" s="117"/>
      <c r="D5" s="131"/>
      <c r="E5" s="119"/>
      <c r="F5" s="120"/>
      <c r="G5" s="120"/>
      <c r="H5" s="121">
        <f>IC_FEEs[[#This Row],[Unit Cost]]*IC_FEEs[[#This Row],[No. of units]]</f>
        <v>0</v>
      </c>
    </row>
    <row r="6" spans="1:8" x14ac:dyDescent="0.25">
      <c r="A6" s="92"/>
      <c r="B6" s="117"/>
      <c r="C6" s="117"/>
      <c r="D6" s="118"/>
      <c r="E6" s="119"/>
      <c r="F6" s="120"/>
      <c r="G6" s="120"/>
      <c r="H6" s="121">
        <f>IC_FEEs[[#This Row],[Unit Cost]]*IC_FEEs[[#This Row],[No. of units]]</f>
        <v>0</v>
      </c>
    </row>
    <row r="7" spans="1:8" x14ac:dyDescent="0.25">
      <c r="A7" s="92"/>
      <c r="B7" s="117"/>
      <c r="C7" s="117"/>
      <c r="D7" s="118"/>
      <c r="E7" s="119"/>
      <c r="F7" s="120"/>
      <c r="G7" s="120"/>
      <c r="H7" s="121">
        <f>IC_FEEs[[#This Row],[Unit Cost]]*IC_FEEs[[#This Row],[No. of units]]</f>
        <v>0</v>
      </c>
    </row>
    <row r="8" spans="1:8" x14ac:dyDescent="0.25">
      <c r="A8" s="92"/>
      <c r="B8" s="117"/>
      <c r="C8" s="117"/>
      <c r="D8" s="118"/>
      <c r="E8" s="119"/>
      <c r="F8" s="120"/>
      <c r="G8" s="120"/>
      <c r="H8" s="121">
        <f>IC_FEEs[[#This Row],[Unit Cost]]*IC_FEEs[[#This Row],[No. of units]]</f>
        <v>0</v>
      </c>
    </row>
    <row r="9" spans="1:8" x14ac:dyDescent="0.25">
      <c r="A9" s="92"/>
      <c r="B9" s="117"/>
      <c r="C9" s="117"/>
      <c r="D9" s="118"/>
      <c r="E9" s="119"/>
      <c r="F9" s="120"/>
      <c r="G9" s="120"/>
      <c r="H9" s="121">
        <f>IC_FEEs[[#This Row],[Unit Cost]]*IC_FEEs[[#This Row],[No. of units]]</f>
        <v>0</v>
      </c>
    </row>
    <row r="10" spans="1:8" x14ac:dyDescent="0.25">
      <c r="A10" s="92"/>
      <c r="B10" s="117"/>
      <c r="C10" s="117"/>
      <c r="D10" s="118"/>
      <c r="E10" s="119"/>
      <c r="F10" s="120"/>
      <c r="G10" s="120"/>
      <c r="H10" s="58">
        <f>IC_FEEs[[#This Row],[Unit Cost]]*IC_FEEs[[#This Row],[No. of units]]</f>
        <v>0</v>
      </c>
    </row>
    <row r="11" spans="1:8" x14ac:dyDescent="0.25">
      <c r="A11" s="92"/>
      <c r="B11" s="117"/>
      <c r="C11" s="117"/>
      <c r="D11" s="118"/>
      <c r="E11" s="119"/>
      <c r="F11" s="120"/>
      <c r="G11" s="120"/>
      <c r="H11" s="58">
        <f>IC_FEEs[[#This Row],[Unit Cost]]*IC_FEEs[[#This Row],[No. of units]]</f>
        <v>0</v>
      </c>
    </row>
    <row r="12" spans="1:8" x14ac:dyDescent="0.25">
      <c r="A12" s="92"/>
      <c r="B12" s="117"/>
      <c r="C12" s="117"/>
      <c r="D12" s="118"/>
      <c r="E12" s="119"/>
      <c r="F12" s="120"/>
      <c r="G12" s="120"/>
      <c r="H12" s="58">
        <f>IC_FEEs[[#This Row],[Unit Cost]]*IC_FEEs[[#This Row],[No. of units]]</f>
        <v>0</v>
      </c>
    </row>
    <row r="13" spans="1:8" x14ac:dyDescent="0.25">
      <c r="A13" s="92"/>
      <c r="B13" s="117"/>
      <c r="C13" s="117"/>
      <c r="D13" s="118"/>
      <c r="E13" s="119"/>
      <c r="F13" s="120"/>
      <c r="G13" s="120"/>
      <c r="H13" s="58">
        <f>IC_FEEs[[#This Row],[Unit Cost]]*IC_FEEs[[#This Row],[No. of units]]</f>
        <v>0</v>
      </c>
    </row>
    <row r="14" spans="1:8" x14ac:dyDescent="0.25">
      <c r="A14" s="92"/>
      <c r="B14" s="117"/>
      <c r="C14" s="117"/>
      <c r="D14" s="118"/>
      <c r="E14" s="119"/>
      <c r="F14" s="120"/>
      <c r="G14" s="120"/>
      <c r="H14" s="58">
        <f>IC_FEEs[[#This Row],[Unit Cost]]*IC_FEEs[[#This Row],[No. of units]]</f>
        <v>0</v>
      </c>
    </row>
    <row r="15" spans="1:8" x14ac:dyDescent="0.25">
      <c r="A15" s="92"/>
      <c r="B15" s="117"/>
      <c r="C15" s="117"/>
      <c r="D15" s="118"/>
      <c r="E15" s="119"/>
      <c r="F15" s="120"/>
      <c r="G15" s="120"/>
      <c r="H15" s="58">
        <f>IC_FEEs[[#This Row],[Unit Cost]]*IC_FEEs[[#This Row],[No. of units]]</f>
        <v>0</v>
      </c>
    </row>
    <row r="16" spans="1:8" x14ac:dyDescent="0.25">
      <c r="A16" s="92"/>
      <c r="B16" s="117"/>
      <c r="C16" s="117"/>
      <c r="D16" s="118"/>
      <c r="E16" s="119"/>
      <c r="F16" s="120"/>
      <c r="G16" s="120"/>
      <c r="H16" s="58">
        <f>IC_FEEs[[#This Row],[Unit Cost]]*IC_FEEs[[#This Row],[No. of units]]</f>
        <v>0</v>
      </c>
    </row>
    <row r="17" spans="1:10" x14ac:dyDescent="0.25">
      <c r="A17" s="92"/>
      <c r="B17" s="117"/>
      <c r="C17" s="117"/>
      <c r="D17" s="118"/>
      <c r="E17" s="119"/>
      <c r="F17" s="120"/>
      <c r="G17" s="120"/>
      <c r="H17" s="58">
        <f>IC_FEEs[[#This Row],[Unit Cost]]*IC_FEEs[[#This Row],[No. of units]]</f>
        <v>0</v>
      </c>
    </row>
    <row r="18" spans="1:10" x14ac:dyDescent="0.25">
      <c r="A18" s="92"/>
      <c r="B18" s="117"/>
      <c r="C18" s="117"/>
      <c r="D18" s="118"/>
      <c r="E18" s="119"/>
      <c r="F18" s="120"/>
      <c r="G18" s="120"/>
      <c r="H18" s="58">
        <f>IC_FEEs[[#This Row],[Unit Cost]]*IC_FEEs[[#This Row],[No. of units]]</f>
        <v>0</v>
      </c>
    </row>
    <row r="19" spans="1:10" x14ac:dyDescent="0.25">
      <c r="A19" s="92"/>
      <c r="B19" s="117"/>
      <c r="C19" s="117"/>
      <c r="D19" s="118"/>
      <c r="E19" s="119"/>
      <c r="F19" s="120"/>
      <c r="G19" s="120"/>
      <c r="H19" s="58">
        <f>IC_FEEs[[#This Row],[Unit Cost]]*IC_FEEs[[#This Row],[No. of units]]</f>
        <v>0</v>
      </c>
    </row>
    <row r="20" spans="1:10" x14ac:dyDescent="0.25">
      <c r="A20" s="92"/>
      <c r="B20" s="117"/>
      <c r="C20" s="117"/>
      <c r="D20" s="118"/>
      <c r="E20" s="119"/>
      <c r="F20" s="120"/>
      <c r="G20" s="120"/>
      <c r="H20" s="58">
        <f>IC_FEEs[[#This Row],[Unit Cost]]*IC_FEEs[[#This Row],[No. of units]]</f>
        <v>0</v>
      </c>
    </row>
    <row r="21" spans="1:10" x14ac:dyDescent="0.25">
      <c r="A21" s="92"/>
      <c r="B21" s="117"/>
      <c r="C21" s="117"/>
      <c r="D21" s="118"/>
      <c r="E21" s="119"/>
      <c r="F21" s="120"/>
      <c r="G21" s="120"/>
      <c r="H21" s="58">
        <f>IC_FEEs[[#This Row],[Unit Cost]]*IC_FEEs[[#This Row],[No. of units]]</f>
        <v>0</v>
      </c>
    </row>
    <row r="22" spans="1:10" x14ac:dyDescent="0.25">
      <c r="A22" s="92"/>
      <c r="B22" s="117"/>
      <c r="C22" s="117"/>
      <c r="D22" s="118"/>
      <c r="E22" s="119"/>
      <c r="F22" s="120"/>
      <c r="G22" s="120"/>
      <c r="H22" s="58">
        <f>IC_FEEs[[#This Row],[Unit Cost]]*IC_FEEs[[#This Row],[No. of units]]</f>
        <v>0</v>
      </c>
    </row>
    <row r="23" spans="1:10" x14ac:dyDescent="0.25">
      <c r="A23" s="92"/>
      <c r="B23" s="117"/>
      <c r="C23" s="117"/>
      <c r="D23" s="118"/>
      <c r="E23" s="119"/>
      <c r="F23" s="120"/>
      <c r="G23" s="120"/>
      <c r="H23" s="58">
        <f>IC_FEEs[[#This Row],[Unit Cost]]*IC_FEEs[[#This Row],[No. of units]]</f>
        <v>0</v>
      </c>
    </row>
    <row r="24" spans="1:10" ht="15.6" customHeight="1" x14ac:dyDescent="0.25">
      <c r="A24" s="92"/>
      <c r="B24" s="117"/>
      <c r="C24" s="117"/>
      <c r="D24" s="118"/>
      <c r="E24" s="119"/>
      <c r="F24" s="22"/>
      <c r="G24" s="120"/>
      <c r="H24" s="58">
        <f>IC_FEEs[[#This Row],[Unit Cost]]*IC_FEEs[[#This Row],[No. of units]]</f>
        <v>0</v>
      </c>
    </row>
    <row r="25" spans="1:10" x14ac:dyDescent="0.25">
      <c r="A25" s="88" t="s">
        <v>36</v>
      </c>
      <c r="B25" s="79"/>
      <c r="C25" s="79"/>
      <c r="D25" s="93"/>
      <c r="E25" s="93"/>
      <c r="F25" s="79"/>
      <c r="G25" s="89"/>
      <c r="H25" s="90">
        <f>SUBTOTAL(109,IC_FEEs[TOTAL])</f>
        <v>0</v>
      </c>
    </row>
    <row r="26" spans="1:10" x14ac:dyDescent="0.25">
      <c r="A26" s="13"/>
      <c r="D26" s="1"/>
      <c r="E26" s="1"/>
      <c r="F26" s="1"/>
    </row>
    <row r="28" spans="1:10" ht="14.45" customHeight="1" x14ac:dyDescent="0.25">
      <c r="A28" s="174" t="s">
        <v>59</v>
      </c>
      <c r="B28" s="175"/>
      <c r="C28" s="175"/>
      <c r="D28" s="175"/>
      <c r="E28" s="175"/>
      <c r="F28" s="175"/>
      <c r="G28" s="175"/>
      <c r="H28" s="175"/>
      <c r="I28" s="175"/>
      <c r="J28" s="176"/>
    </row>
    <row r="29" spans="1:10" ht="75" x14ac:dyDescent="0.25">
      <c r="A29" s="85" t="s">
        <v>54</v>
      </c>
      <c r="B29" s="75" t="s">
        <v>53</v>
      </c>
      <c r="C29" s="75" t="s">
        <v>13</v>
      </c>
      <c r="D29" s="75" t="s">
        <v>14</v>
      </c>
      <c r="E29" s="75" t="s">
        <v>48</v>
      </c>
      <c r="F29" s="75" t="s">
        <v>15</v>
      </c>
      <c r="G29" s="75" t="s">
        <v>56</v>
      </c>
      <c r="H29" s="75" t="s">
        <v>33</v>
      </c>
      <c r="I29" s="75" t="s">
        <v>16</v>
      </c>
      <c r="J29" s="76" t="s">
        <v>11</v>
      </c>
    </row>
    <row r="30" spans="1:10" x14ac:dyDescent="0.25">
      <c r="A30" s="92"/>
      <c r="B30" s="138"/>
      <c r="C30" s="17"/>
      <c r="D30" s="34"/>
      <c r="E30" s="34"/>
      <c r="F30" s="34"/>
      <c r="G30" s="34"/>
      <c r="H30" s="48">
        <f>IC_Travel[[#This Row],[Average transportation cost per mission ]]*IC_Travel[[#This Row],['# of missions]]</f>
        <v>0</v>
      </c>
      <c r="I30" s="48">
        <f>IC_Travel[[#This Row],[Average Unit Cost Per Diem ]]*IC_Travel[[#This Row],[Average Days per mission ]]*IC_Travel[[#This Row],['# of missions]]</f>
        <v>0</v>
      </c>
      <c r="J30" s="77">
        <f>IC_Travel[[#This Row],[A. Subtotal TRANSPORT]]+IC_Travel[[#This Row],[B. Subtotal PER DIEM]]</f>
        <v>0</v>
      </c>
    </row>
    <row r="31" spans="1:10" x14ac:dyDescent="0.25">
      <c r="A31" s="92"/>
      <c r="B31" s="20"/>
      <c r="C31" s="17"/>
      <c r="D31" s="14"/>
      <c r="E31" s="14"/>
      <c r="F31" s="14"/>
      <c r="G31" s="14"/>
      <c r="H31" s="49">
        <f>IC_Travel[[#This Row],[Average transportation cost per mission ]]*IC_Travel[[#This Row],['# of missions]]</f>
        <v>0</v>
      </c>
      <c r="I31" s="49">
        <f>IC_Travel[[#This Row],[Average Unit Cost Per Diem ]]*IC_Travel[[#This Row],[Average Days per mission ]]*IC_Travel[[#This Row],['# of missions]]</f>
        <v>0</v>
      </c>
      <c r="J31" s="78">
        <f>IC_Travel[[#This Row],[A. Subtotal TRANSPORT]]+IC_Travel[[#This Row],[B. Subtotal PER DIEM]]</f>
        <v>0</v>
      </c>
    </row>
    <row r="32" spans="1:10" x14ac:dyDescent="0.25">
      <c r="A32" s="92"/>
      <c r="B32" s="20"/>
      <c r="C32" s="17"/>
      <c r="D32" s="14"/>
      <c r="E32" s="14"/>
      <c r="F32" s="14"/>
      <c r="G32" s="14"/>
      <c r="H32" s="49">
        <f>IC_Travel[[#This Row],[Average transportation cost per mission ]]*IC_Travel[[#This Row],['# of missions]]</f>
        <v>0</v>
      </c>
      <c r="I32" s="49">
        <f>IC_Travel[[#This Row],[Average Unit Cost Per Diem ]]*IC_Travel[[#This Row],[Average Days per mission ]]*IC_Travel[[#This Row],['# of missions]]</f>
        <v>0</v>
      </c>
      <c r="J32" s="78">
        <f>IC_Travel[[#This Row],[A. Subtotal TRANSPORT]]+IC_Travel[[#This Row],[B. Subtotal PER DIEM]]</f>
        <v>0</v>
      </c>
    </row>
    <row r="33" spans="1:19" x14ac:dyDescent="0.25">
      <c r="A33" s="92"/>
      <c r="B33" s="20"/>
      <c r="C33" s="17"/>
      <c r="D33" s="14"/>
      <c r="E33" s="14"/>
      <c r="F33" s="14"/>
      <c r="G33" s="14"/>
      <c r="H33" s="49">
        <f>IC_Travel[[#This Row],[Average transportation cost per mission ]]*IC_Travel[[#This Row],['# of missions]]</f>
        <v>0</v>
      </c>
      <c r="I33" s="49">
        <f>IC_Travel[[#This Row],[Average Unit Cost Per Diem ]]*IC_Travel[[#This Row],[Average Days per mission ]]*IC_Travel[[#This Row],['# of missions]]</f>
        <v>0</v>
      </c>
      <c r="J33" s="78">
        <f>IC_Travel[[#This Row],[A. Subtotal TRANSPORT]]+IC_Travel[[#This Row],[B. Subtotal PER DIEM]]</f>
        <v>0</v>
      </c>
    </row>
    <row r="34" spans="1:19" x14ac:dyDescent="0.25">
      <c r="A34" s="92"/>
      <c r="B34" s="20"/>
      <c r="C34" s="17"/>
      <c r="D34" s="14"/>
      <c r="E34" s="14"/>
      <c r="F34" s="14"/>
      <c r="G34" s="14"/>
      <c r="H34" s="49">
        <f>IC_Travel[[#This Row],[Average transportation cost per mission ]]*IC_Travel[[#This Row],['# of missions]]</f>
        <v>0</v>
      </c>
      <c r="I34" s="49">
        <f>IC_Travel[[#This Row],[Average Unit Cost Per Diem ]]*IC_Travel[[#This Row],[Average Days per mission ]]*IC_Travel[[#This Row],['# of missions]]</f>
        <v>0</v>
      </c>
      <c r="J34" s="78">
        <f>IC_Travel[[#This Row],[A. Subtotal TRANSPORT]]+IC_Travel[[#This Row],[B. Subtotal PER DIEM]]</f>
        <v>0</v>
      </c>
    </row>
    <row r="35" spans="1:19" x14ac:dyDescent="0.25">
      <c r="A35" s="92"/>
      <c r="B35" s="20"/>
      <c r="C35" s="17"/>
      <c r="D35" s="14"/>
      <c r="E35" s="14"/>
      <c r="F35" s="14"/>
      <c r="G35" s="14"/>
      <c r="H35" s="49">
        <f>IC_Travel[[#This Row],[Average transportation cost per mission ]]*IC_Travel[[#This Row],['# of missions]]</f>
        <v>0</v>
      </c>
      <c r="I35" s="49">
        <f>IC_Travel[[#This Row],[Average Unit Cost Per Diem ]]*IC_Travel[[#This Row],[Average Days per mission ]]*IC_Travel[[#This Row],['# of missions]]</f>
        <v>0</v>
      </c>
      <c r="J35" s="78">
        <f>IC_Travel[[#This Row],[A. Subtotal TRANSPORT]]+IC_Travel[[#This Row],[B. Subtotal PER DIEM]]</f>
        <v>0</v>
      </c>
    </row>
    <row r="36" spans="1:19" x14ac:dyDescent="0.25">
      <c r="A36" s="92"/>
      <c r="B36" s="20"/>
      <c r="C36" s="17"/>
      <c r="D36" s="14"/>
      <c r="E36" s="14"/>
      <c r="F36" s="14"/>
      <c r="G36" s="14"/>
      <c r="H36" s="49">
        <f>IC_Travel[[#This Row],[Average transportation cost per mission ]]*IC_Travel[[#This Row],['# of missions]]</f>
        <v>0</v>
      </c>
      <c r="I36" s="49">
        <f>IC_Travel[[#This Row],[Average Unit Cost Per Diem ]]*IC_Travel[[#This Row],[Average Days per mission ]]*IC_Travel[[#This Row],['# of missions]]</f>
        <v>0</v>
      </c>
      <c r="J36" s="78">
        <f>IC_Travel[[#This Row],[A. Subtotal TRANSPORT]]+IC_Travel[[#This Row],[B. Subtotal PER DIEM]]</f>
        <v>0</v>
      </c>
    </row>
    <row r="37" spans="1:19" x14ac:dyDescent="0.25">
      <c r="A37" s="92"/>
      <c r="B37" s="20"/>
      <c r="C37" s="17"/>
      <c r="D37" s="14"/>
      <c r="E37" s="14"/>
      <c r="F37" s="14"/>
      <c r="G37" s="14"/>
      <c r="H37" s="49">
        <f>IC_Travel[[#This Row],[Average transportation cost per mission ]]*IC_Travel[[#This Row],['# of missions]]</f>
        <v>0</v>
      </c>
      <c r="I37" s="49">
        <f>IC_Travel[[#This Row],[Average Unit Cost Per Diem ]]*IC_Travel[[#This Row],[Average Days per mission ]]*IC_Travel[[#This Row],['# of missions]]</f>
        <v>0</v>
      </c>
      <c r="J37" s="78">
        <f>IC_Travel[[#This Row],[A. Subtotal TRANSPORT]]+IC_Travel[[#This Row],[B. Subtotal PER DIEM]]</f>
        <v>0</v>
      </c>
    </row>
    <row r="38" spans="1:19" x14ac:dyDescent="0.25">
      <c r="A38" s="92"/>
      <c r="B38" s="20"/>
      <c r="C38" s="17"/>
      <c r="D38" s="14"/>
      <c r="E38" s="14"/>
      <c r="F38" s="14"/>
      <c r="G38" s="14"/>
      <c r="H38" s="49">
        <f>IC_Travel[[#This Row],[Average transportation cost per mission ]]*IC_Travel[[#This Row],['# of missions]]</f>
        <v>0</v>
      </c>
      <c r="I38" s="49">
        <f>IC_Travel[[#This Row],[Average Unit Cost Per Diem ]]*IC_Travel[[#This Row],[Average Days per mission ]]*IC_Travel[[#This Row],['# of missions]]</f>
        <v>0</v>
      </c>
      <c r="J38" s="78">
        <f>IC_Travel[[#This Row],[A. Subtotal TRANSPORT]]+IC_Travel[[#This Row],[B. Subtotal PER DIEM]]</f>
        <v>0</v>
      </c>
    </row>
    <row r="39" spans="1:19" x14ac:dyDescent="0.25">
      <c r="A39" s="92"/>
      <c r="B39" s="20"/>
      <c r="C39" s="17"/>
      <c r="D39" s="14"/>
      <c r="E39" s="14"/>
      <c r="F39" s="14"/>
      <c r="G39" s="14"/>
      <c r="H39" s="49">
        <f>IC_Travel[[#This Row],[Average transportation cost per mission ]]*IC_Travel[[#This Row],['# of missions]]</f>
        <v>0</v>
      </c>
      <c r="I39" s="49">
        <f>IC_Travel[[#This Row],[Average Unit Cost Per Diem ]]*IC_Travel[[#This Row],[Average Days per mission ]]*IC_Travel[[#This Row],['# of missions]]</f>
        <v>0</v>
      </c>
      <c r="J39" s="78">
        <f>IC_Travel[[#This Row],[A. Subtotal TRANSPORT]]+IC_Travel[[#This Row],[B. Subtotal PER DIEM]]</f>
        <v>0</v>
      </c>
      <c r="S39" t="s">
        <v>92</v>
      </c>
    </row>
    <row r="40" spans="1:19" x14ac:dyDescent="0.25">
      <c r="A40" s="92"/>
      <c r="B40" s="20"/>
      <c r="C40" s="17"/>
      <c r="D40" s="14"/>
      <c r="E40" s="14"/>
      <c r="F40" s="14"/>
      <c r="G40" s="14"/>
      <c r="H40" s="49">
        <f>IC_Travel[[#This Row],[Average transportation cost per mission ]]*IC_Travel[[#This Row],['# of missions]]</f>
        <v>0</v>
      </c>
      <c r="I40" s="49">
        <f>IC_Travel[[#This Row],[Average Unit Cost Per Diem ]]*IC_Travel[[#This Row],[Average Days per mission ]]*IC_Travel[[#This Row],['# of missions]]</f>
        <v>0</v>
      </c>
      <c r="J40" s="78">
        <f>IC_Travel[[#This Row],[A. Subtotal TRANSPORT]]+IC_Travel[[#This Row],[B. Subtotal PER DIEM]]</f>
        <v>0</v>
      </c>
      <c r="S40" t="s">
        <v>93</v>
      </c>
    </row>
    <row r="41" spans="1:19" x14ac:dyDescent="0.25">
      <c r="A41" s="92"/>
      <c r="B41" s="20"/>
      <c r="C41" s="17"/>
      <c r="D41" s="14"/>
      <c r="E41" s="14"/>
      <c r="F41" s="14"/>
      <c r="G41" s="14"/>
      <c r="H41" s="49">
        <f>IC_Travel[[#This Row],[Average transportation cost per mission ]]*IC_Travel[[#This Row],['# of missions]]</f>
        <v>0</v>
      </c>
      <c r="I41" s="49">
        <f>IC_Travel[[#This Row],[Average Unit Cost Per Diem ]]*IC_Travel[[#This Row],[Average Days per mission ]]*IC_Travel[[#This Row],['# of missions]]</f>
        <v>0</v>
      </c>
      <c r="J41" s="78">
        <f>IC_Travel[[#This Row],[A. Subtotal TRANSPORT]]+IC_Travel[[#This Row],[B. Subtotal PER DIEM]]</f>
        <v>0</v>
      </c>
      <c r="S41" t="s">
        <v>94</v>
      </c>
    </row>
    <row r="42" spans="1:19" x14ac:dyDescent="0.25">
      <c r="A42" s="92"/>
      <c r="B42" s="20"/>
      <c r="C42" s="17"/>
      <c r="D42" s="14"/>
      <c r="E42" s="14"/>
      <c r="F42" s="14"/>
      <c r="G42" s="14"/>
      <c r="H42" s="49">
        <f>IC_Travel[[#This Row],[Average transportation cost per mission ]]*IC_Travel[[#This Row],['# of missions]]</f>
        <v>0</v>
      </c>
      <c r="I42" s="49">
        <f>IC_Travel[[#This Row],[Average Unit Cost Per Diem ]]*IC_Travel[[#This Row],[Average Days per mission ]]*IC_Travel[[#This Row],['# of missions]]</f>
        <v>0</v>
      </c>
      <c r="J42" s="78">
        <f>IC_Travel[[#This Row],[A. Subtotal TRANSPORT]]+IC_Travel[[#This Row],[B. Subtotal PER DIEM]]</f>
        <v>0</v>
      </c>
    </row>
    <row r="43" spans="1:19" x14ac:dyDescent="0.25">
      <c r="A43" s="92"/>
      <c r="B43" s="20"/>
      <c r="C43" s="17"/>
      <c r="D43" s="14"/>
      <c r="E43" s="14"/>
      <c r="F43" s="14"/>
      <c r="G43" s="14"/>
      <c r="H43" s="49">
        <f>IC_Travel[[#This Row],[Average transportation cost per mission ]]*IC_Travel[[#This Row],['# of missions]]</f>
        <v>0</v>
      </c>
      <c r="I43" s="49">
        <f>IC_Travel[[#This Row],[Average Unit Cost Per Diem ]]*IC_Travel[[#This Row],[Average Days per mission ]]*IC_Travel[[#This Row],['# of missions]]</f>
        <v>0</v>
      </c>
      <c r="J43" s="78">
        <f>IC_Travel[[#This Row],[A. Subtotal TRANSPORT]]+IC_Travel[[#This Row],[B. Subtotal PER DIEM]]</f>
        <v>0</v>
      </c>
    </row>
    <row r="44" spans="1:19" x14ac:dyDescent="0.25">
      <c r="A44" s="92"/>
      <c r="B44" s="20"/>
      <c r="C44" s="17"/>
      <c r="D44" s="14"/>
      <c r="E44" s="14"/>
      <c r="F44" s="14"/>
      <c r="G44" s="14"/>
      <c r="H44" s="49">
        <f>IC_Travel[[#This Row],[Average transportation cost per mission ]]*IC_Travel[[#This Row],['# of missions]]</f>
        <v>0</v>
      </c>
      <c r="I44" s="49">
        <f>IC_Travel[[#This Row],[Average Unit Cost Per Diem ]]*IC_Travel[[#This Row],[Average Days per mission ]]*IC_Travel[[#This Row],['# of missions]]</f>
        <v>0</v>
      </c>
      <c r="J44" s="78">
        <f>IC_Travel[[#This Row],[A. Subtotal TRANSPORT]]+IC_Travel[[#This Row],[B. Subtotal PER DIEM]]</f>
        <v>0</v>
      </c>
    </row>
    <row r="45" spans="1:19" x14ac:dyDescent="0.25">
      <c r="A45" s="92"/>
      <c r="B45" s="20"/>
      <c r="C45" s="17"/>
      <c r="D45" s="14"/>
      <c r="E45" s="14"/>
      <c r="F45" s="14"/>
      <c r="G45" s="14"/>
      <c r="H45" s="49">
        <f>IC_Travel[[#This Row],[Average transportation cost per mission ]]*IC_Travel[[#This Row],['# of missions]]</f>
        <v>0</v>
      </c>
      <c r="I45" s="49">
        <f>IC_Travel[[#This Row],[Average Unit Cost Per Diem ]]*IC_Travel[[#This Row],[Average Days per mission ]]*IC_Travel[[#This Row],['# of missions]]</f>
        <v>0</v>
      </c>
      <c r="J45" s="78">
        <f>IC_Travel[[#This Row],[A. Subtotal TRANSPORT]]+IC_Travel[[#This Row],[B. Subtotal PER DIEM]]</f>
        <v>0</v>
      </c>
    </row>
    <row r="46" spans="1:19" x14ac:dyDescent="0.25">
      <c r="A46" s="92"/>
      <c r="B46" s="20"/>
      <c r="C46" s="17"/>
      <c r="D46" s="14"/>
      <c r="E46" s="14"/>
      <c r="F46" s="14"/>
      <c r="G46" s="14"/>
      <c r="H46" s="49">
        <f>IC_Travel[[#This Row],[Average transportation cost per mission ]]*IC_Travel[[#This Row],['# of missions]]</f>
        <v>0</v>
      </c>
      <c r="I46" s="49">
        <f>IC_Travel[[#This Row],[Average Unit Cost Per Diem ]]*IC_Travel[[#This Row],[Average Days per mission ]]*IC_Travel[[#This Row],['# of missions]]</f>
        <v>0</v>
      </c>
      <c r="J46" s="78">
        <f>IC_Travel[[#This Row],[A. Subtotal TRANSPORT]]+IC_Travel[[#This Row],[B. Subtotal PER DIEM]]</f>
        <v>0</v>
      </c>
    </row>
    <row r="47" spans="1:19" x14ac:dyDescent="0.25">
      <c r="A47" s="92"/>
      <c r="B47" s="20"/>
      <c r="C47" s="17"/>
      <c r="D47" s="14"/>
      <c r="E47" s="14"/>
      <c r="F47" s="14"/>
      <c r="G47" s="14"/>
      <c r="H47" s="49">
        <f>IC_Travel[[#This Row],[Average transportation cost per mission ]]*IC_Travel[[#This Row],['# of missions]]</f>
        <v>0</v>
      </c>
      <c r="I47" s="49">
        <f>IC_Travel[[#This Row],[Average Unit Cost Per Diem ]]*IC_Travel[[#This Row],[Average Days per mission ]]*IC_Travel[[#This Row],['# of missions]]</f>
        <v>0</v>
      </c>
      <c r="J47" s="78">
        <f>IC_Travel[[#This Row],[A. Subtotal TRANSPORT]]+IC_Travel[[#This Row],[B. Subtotal PER DIEM]]</f>
        <v>0</v>
      </c>
    </row>
    <row r="48" spans="1:19" x14ac:dyDescent="0.25">
      <c r="A48" s="92"/>
      <c r="B48" s="20"/>
      <c r="C48" s="17"/>
      <c r="D48" s="14"/>
      <c r="E48" s="14"/>
      <c r="F48" s="14"/>
      <c r="G48" s="14"/>
      <c r="H48" s="49">
        <f>IC_Travel[[#This Row],[Average transportation cost per mission ]]*IC_Travel[[#This Row],['# of missions]]</f>
        <v>0</v>
      </c>
      <c r="I48" s="49">
        <f>IC_Travel[[#This Row],[Average Unit Cost Per Diem ]]*IC_Travel[[#This Row],[Average Days per mission ]]*IC_Travel[[#This Row],['# of missions]]</f>
        <v>0</v>
      </c>
      <c r="J48" s="78">
        <f>IC_Travel[[#This Row],[A. Subtotal TRANSPORT]]+IC_Travel[[#This Row],[B. Subtotal PER DIEM]]</f>
        <v>0</v>
      </c>
    </row>
    <row r="49" spans="1:10" x14ac:dyDescent="0.25">
      <c r="A49" s="92"/>
      <c r="B49" s="20"/>
      <c r="C49" s="17"/>
      <c r="D49" s="14"/>
      <c r="E49" s="14"/>
      <c r="F49" s="14"/>
      <c r="G49" s="14"/>
      <c r="H49" s="49">
        <f>IC_Travel[[#This Row],[Average transportation cost per mission ]]*IC_Travel[[#This Row],['# of missions]]</f>
        <v>0</v>
      </c>
      <c r="I49" s="49">
        <f>IC_Travel[[#This Row],[Average Unit Cost Per Diem ]]*IC_Travel[[#This Row],[Average Days per mission ]]*IC_Travel[[#This Row],['# of missions]]</f>
        <v>0</v>
      </c>
      <c r="J49" s="78">
        <f>IC_Travel[[#This Row],[A. Subtotal TRANSPORT]]+IC_Travel[[#This Row],[B. Subtotal PER DIEM]]</f>
        <v>0</v>
      </c>
    </row>
    <row r="50" spans="1:10" x14ac:dyDescent="0.25">
      <c r="A50" s="94" t="s">
        <v>36</v>
      </c>
      <c r="B50" s="95"/>
      <c r="C50" s="79"/>
      <c r="D50" s="79"/>
      <c r="E50" s="79"/>
      <c r="F50" s="79"/>
      <c r="G50" s="79"/>
      <c r="H50" s="79"/>
      <c r="I50" s="89"/>
      <c r="J50" s="82">
        <f>SUBTOTAL(109,IC_Travel[TOTAL])</f>
        <v>0</v>
      </c>
    </row>
    <row r="52" spans="1:10" x14ac:dyDescent="0.25">
      <c r="A52" s="170" t="s">
        <v>34</v>
      </c>
      <c r="B52" s="171"/>
      <c r="C52" s="171"/>
      <c r="D52" s="171"/>
      <c r="E52" s="171"/>
      <c r="F52" s="171"/>
      <c r="G52" s="171"/>
      <c r="H52" s="172"/>
    </row>
    <row r="53" spans="1:10" ht="45" x14ac:dyDescent="0.25">
      <c r="A53" s="85" t="s">
        <v>60</v>
      </c>
      <c r="B53" s="75" t="s">
        <v>53</v>
      </c>
      <c r="C53" s="75" t="s">
        <v>35</v>
      </c>
      <c r="D53" s="75" t="s">
        <v>37</v>
      </c>
      <c r="E53" s="75" t="s">
        <v>8</v>
      </c>
      <c r="F53" s="75" t="s">
        <v>9</v>
      </c>
      <c r="G53" s="75" t="s">
        <v>10</v>
      </c>
      <c r="H53" s="76" t="s">
        <v>11</v>
      </c>
    </row>
    <row r="54" spans="1:10" x14ac:dyDescent="0.25">
      <c r="A54" s="92"/>
      <c r="B54" s="138"/>
      <c r="C54" s="132"/>
      <c r="D54" s="132"/>
      <c r="E54" s="133"/>
      <c r="F54" s="34"/>
      <c r="G54" s="34"/>
      <c r="H54" s="77">
        <f>Consultancy_Firms[[#This Row],[Unit Cost]]*Consultancy_Firms[[#This Row],[No. of units]]</f>
        <v>0</v>
      </c>
    </row>
    <row r="55" spans="1:10" x14ac:dyDescent="0.25">
      <c r="A55" s="92"/>
      <c r="B55" s="20"/>
      <c r="C55" s="132"/>
      <c r="D55" s="20"/>
      <c r="E55" s="20"/>
      <c r="F55" s="14"/>
      <c r="G55" s="14"/>
      <c r="H55" s="78">
        <f>Consultancy_Firms[[#This Row],[Unit Cost]]*Consultancy_Firms[[#This Row],[No. of units]]</f>
        <v>0</v>
      </c>
    </row>
    <row r="56" spans="1:10" x14ac:dyDescent="0.25">
      <c r="A56" s="92"/>
      <c r="B56" s="20"/>
      <c r="C56" s="20"/>
      <c r="D56" s="20"/>
      <c r="E56" s="20"/>
      <c r="F56" s="14"/>
      <c r="G56" s="14"/>
      <c r="H56" s="78">
        <f>Consultancy_Firms[[#This Row],[Unit Cost]]*Consultancy_Firms[[#This Row],[No. of units]]</f>
        <v>0</v>
      </c>
    </row>
    <row r="57" spans="1:10" x14ac:dyDescent="0.25">
      <c r="A57" s="92"/>
      <c r="B57" s="20"/>
      <c r="C57" s="20"/>
      <c r="D57" s="20"/>
      <c r="E57" s="20"/>
      <c r="F57" s="14"/>
      <c r="G57" s="14"/>
      <c r="H57" s="78">
        <f>Consultancy_Firms[[#This Row],[Unit Cost]]*Consultancy_Firms[[#This Row],[No. of units]]</f>
        <v>0</v>
      </c>
    </row>
    <row r="58" spans="1:10" x14ac:dyDescent="0.25">
      <c r="A58" s="92"/>
      <c r="B58" s="20"/>
      <c r="C58" s="20"/>
      <c r="D58" s="20"/>
      <c r="E58" s="20"/>
      <c r="F58" s="14"/>
      <c r="G58" s="14"/>
      <c r="H58" s="78">
        <f>Consultancy_Firms[[#This Row],[Unit Cost]]*Consultancy_Firms[[#This Row],[No. of units]]</f>
        <v>0</v>
      </c>
    </row>
    <row r="59" spans="1:10" x14ac:dyDescent="0.25">
      <c r="A59" s="92"/>
      <c r="B59" s="20"/>
      <c r="C59" s="20"/>
      <c r="D59" s="20"/>
      <c r="E59" s="20"/>
      <c r="F59" s="14"/>
      <c r="G59" s="14"/>
      <c r="H59" s="78">
        <f>Consultancy_Firms[[#This Row],[Unit Cost]]*Consultancy_Firms[[#This Row],[No. of units]]</f>
        <v>0</v>
      </c>
    </row>
    <row r="60" spans="1:10" x14ac:dyDescent="0.25">
      <c r="A60" s="92"/>
      <c r="B60" s="20"/>
      <c r="C60" s="20"/>
      <c r="D60" s="20"/>
      <c r="E60" s="20"/>
      <c r="F60" s="14"/>
      <c r="G60" s="14"/>
      <c r="H60" s="78">
        <f>Consultancy_Firms[[#This Row],[Unit Cost]]*Consultancy_Firms[[#This Row],[No. of units]]</f>
        <v>0</v>
      </c>
    </row>
    <row r="61" spans="1:10" x14ac:dyDescent="0.25">
      <c r="A61" s="92"/>
      <c r="B61" s="20"/>
      <c r="C61" s="20"/>
      <c r="D61" s="20"/>
      <c r="E61" s="20"/>
      <c r="F61" s="14"/>
      <c r="G61" s="14"/>
      <c r="H61" s="78">
        <f>Consultancy_Firms[[#This Row],[Unit Cost]]*Consultancy_Firms[[#This Row],[No. of units]]</f>
        <v>0</v>
      </c>
    </row>
    <row r="62" spans="1:10" x14ac:dyDescent="0.25">
      <c r="A62" s="92"/>
      <c r="B62" s="20"/>
      <c r="C62" s="20"/>
      <c r="D62" s="20"/>
      <c r="E62" s="20"/>
      <c r="F62" s="14"/>
      <c r="G62" s="14"/>
      <c r="H62" s="78">
        <f>Consultancy_Firms[[#This Row],[Unit Cost]]*Consultancy_Firms[[#This Row],[No. of units]]</f>
        <v>0</v>
      </c>
    </row>
    <row r="63" spans="1:10" x14ac:dyDescent="0.25">
      <c r="A63" s="92"/>
      <c r="B63" s="20"/>
      <c r="C63" s="20"/>
      <c r="D63" s="20"/>
      <c r="E63" s="20"/>
      <c r="F63" s="14"/>
      <c r="G63" s="14"/>
      <c r="H63" s="78">
        <f>Consultancy_Firms[[#This Row],[Unit Cost]]*Consultancy_Firms[[#This Row],[No. of units]]</f>
        <v>0</v>
      </c>
    </row>
    <row r="64" spans="1:10" x14ac:dyDescent="0.25">
      <c r="A64" s="92"/>
      <c r="B64" s="20"/>
      <c r="C64" s="20"/>
      <c r="D64" s="20"/>
      <c r="E64" s="20"/>
      <c r="F64" s="14"/>
      <c r="G64" s="14"/>
      <c r="H64" s="78">
        <f>Consultancy_Firms[[#This Row],[Unit Cost]]*Consultancy_Firms[[#This Row],[No. of units]]</f>
        <v>0</v>
      </c>
    </row>
    <row r="65" spans="1:8" x14ac:dyDescent="0.25">
      <c r="A65" s="92"/>
      <c r="B65" s="20"/>
      <c r="C65" s="20"/>
      <c r="D65" s="20"/>
      <c r="E65" s="20"/>
      <c r="F65" s="14"/>
      <c r="G65" s="14"/>
      <c r="H65" s="78">
        <f>Consultancy_Firms[[#This Row],[Unit Cost]]*Consultancy_Firms[[#This Row],[No. of units]]</f>
        <v>0</v>
      </c>
    </row>
    <row r="66" spans="1:8" x14ac:dyDescent="0.25">
      <c r="A66" s="92"/>
      <c r="B66" s="20"/>
      <c r="C66" s="20"/>
      <c r="D66" s="20"/>
      <c r="E66" s="20"/>
      <c r="F66" s="14"/>
      <c r="G66" s="14"/>
      <c r="H66" s="78">
        <f>Consultancy_Firms[[#This Row],[Unit Cost]]*Consultancy_Firms[[#This Row],[No. of units]]</f>
        <v>0</v>
      </c>
    </row>
    <row r="67" spans="1:8" x14ac:dyDescent="0.25">
      <c r="A67" s="92"/>
      <c r="B67" s="20"/>
      <c r="C67" s="20"/>
      <c r="D67" s="20"/>
      <c r="E67" s="20"/>
      <c r="F67" s="14"/>
      <c r="G67" s="14"/>
      <c r="H67" s="78">
        <f>Consultancy_Firms[[#This Row],[Unit Cost]]*Consultancy_Firms[[#This Row],[No. of units]]</f>
        <v>0</v>
      </c>
    </row>
    <row r="68" spans="1:8" x14ac:dyDescent="0.25">
      <c r="A68" s="92"/>
      <c r="B68" s="20"/>
      <c r="C68" s="20"/>
      <c r="D68" s="20"/>
      <c r="E68" s="20"/>
      <c r="F68" s="14"/>
      <c r="G68" s="14"/>
      <c r="H68" s="78">
        <f>Consultancy_Firms[[#This Row],[Unit Cost]]*Consultancy_Firms[[#This Row],[No. of units]]</f>
        <v>0</v>
      </c>
    </row>
    <row r="69" spans="1:8" x14ac:dyDescent="0.25">
      <c r="A69" s="92"/>
      <c r="B69" s="20"/>
      <c r="C69" s="20"/>
      <c r="D69" s="20"/>
      <c r="E69" s="20"/>
      <c r="F69" s="14"/>
      <c r="G69" s="14"/>
      <c r="H69" s="78">
        <f>Consultancy_Firms[[#This Row],[Unit Cost]]*Consultancy_Firms[[#This Row],[No. of units]]</f>
        <v>0</v>
      </c>
    </row>
    <row r="70" spans="1:8" x14ac:dyDescent="0.25">
      <c r="A70" s="92"/>
      <c r="B70" s="20"/>
      <c r="C70" s="20"/>
      <c r="D70" s="20"/>
      <c r="E70" s="20"/>
      <c r="F70" s="14"/>
      <c r="G70" s="14"/>
      <c r="H70" s="78">
        <f>Consultancy_Firms[[#This Row],[Unit Cost]]*Consultancy_Firms[[#This Row],[No. of units]]</f>
        <v>0</v>
      </c>
    </row>
    <row r="71" spans="1:8" x14ac:dyDescent="0.25">
      <c r="A71" s="92"/>
      <c r="B71" s="20"/>
      <c r="C71" s="20"/>
      <c r="D71" s="20"/>
      <c r="E71" s="20"/>
      <c r="F71" s="14"/>
      <c r="G71" s="14"/>
      <c r="H71" s="78">
        <f>Consultancy_Firms[[#This Row],[Unit Cost]]*Consultancy_Firms[[#This Row],[No. of units]]</f>
        <v>0</v>
      </c>
    </row>
    <row r="72" spans="1:8" x14ac:dyDescent="0.25">
      <c r="A72" s="92"/>
      <c r="B72" s="20"/>
      <c r="C72" s="20"/>
      <c r="D72" s="20"/>
      <c r="E72" s="20"/>
      <c r="F72" s="14"/>
      <c r="G72" s="14"/>
      <c r="H72" s="78">
        <f>Consultancy_Firms[[#This Row],[Unit Cost]]*Consultancy_Firms[[#This Row],[No. of units]]</f>
        <v>0</v>
      </c>
    </row>
    <row r="73" spans="1:8" x14ac:dyDescent="0.25">
      <c r="A73" s="92"/>
      <c r="B73" s="20"/>
      <c r="C73" s="20"/>
      <c r="D73" s="20"/>
      <c r="E73" s="20"/>
      <c r="F73" s="14"/>
      <c r="G73" s="14"/>
      <c r="H73" s="78">
        <f>Consultancy_Firms[[#This Row],[Unit Cost]]*Consultancy_Firms[[#This Row],[No. of units]]</f>
        <v>0</v>
      </c>
    </row>
    <row r="74" spans="1:8" x14ac:dyDescent="0.25">
      <c r="A74" s="94" t="s">
        <v>36</v>
      </c>
      <c r="B74" s="95"/>
      <c r="C74" s="79"/>
      <c r="D74" s="79"/>
      <c r="E74" s="79"/>
      <c r="F74" s="79"/>
      <c r="G74" s="89"/>
      <c r="H74" s="82">
        <f>SUBTOTAL(109,Consultancy_Firms[TOTAL])</f>
        <v>0</v>
      </c>
    </row>
  </sheetData>
  <sheetProtection algorithmName="SHA-512" hashValue="PWLLpYw22x1lbUXUMq5ujGjSDR43SL3/OfjeVRBZv0dSys6aF9THUVPH2kzR67f3FfpcOXtl+Me2UVPUKcNq1g==" saltValue="Z8sdW1fu7dEgby2mLsa09Q==" spinCount="100000" sheet="1" objects="1" scenarios="1"/>
  <mergeCells count="5">
    <mergeCell ref="A28:J28"/>
    <mergeCell ref="A52:H52"/>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26:A27 A66:A69 A30:A49 A71:A73 A5:A24">
      <formula1>MIN(INDIRECT("Summary_1[I. PROJECT ACTIVITIES ]"))</formula1>
      <formula2>MAX(INDIRECT("Summary_1[I. PROJECT ACTIVITIES ]"))+0.9</formula2>
    </dataValidation>
    <dataValidation type="decimal" allowBlank="1" showInputMessage="1" showErrorMessage="1" error="Please enter number only!" sqref="F5:F24">
      <formula1>0</formula1>
      <formula2>1000000</formula2>
    </dataValidation>
    <dataValidation type="decimal" operator="greaterThanOrEqual" allowBlank="1" showInputMessage="1" showErrorMessage="1" sqref="D30:J49 F54:G73">
      <formula1>0</formula1>
    </dataValidation>
    <dataValidation type="list" allowBlank="1" showInputMessage="1" showErrorMessage="1" sqref="C30:C49">
      <formula1>$S$39:$S$41</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5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zoomScaleNormal="100" workbookViewId="0">
      <selection sqref="A1:H1"/>
    </sheetView>
  </sheetViews>
  <sheetFormatPr defaultRowHeight="15" x14ac:dyDescent="0.25"/>
  <cols>
    <col min="1" max="1" width="18.7109375" customWidth="1"/>
    <col min="2" max="2" width="38.5703125" customWidth="1"/>
    <col min="3" max="3" width="17.28515625" bestFit="1" customWidth="1"/>
    <col min="4" max="4" width="25.5703125" customWidth="1"/>
    <col min="5" max="6" width="14.7109375" customWidth="1"/>
    <col min="7" max="7" width="14.5703125" customWidth="1"/>
    <col min="8" max="8" width="17.85546875" customWidth="1"/>
  </cols>
  <sheetData>
    <row r="1" spans="1:8" x14ac:dyDescent="0.25">
      <c r="A1" s="173" t="s">
        <v>61</v>
      </c>
      <c r="B1" s="173"/>
      <c r="C1" s="173"/>
      <c r="D1" s="173"/>
      <c r="E1" s="173"/>
      <c r="F1" s="173"/>
      <c r="G1" s="173"/>
      <c r="H1" s="173"/>
    </row>
    <row r="2" spans="1:8" x14ac:dyDescent="0.25">
      <c r="A2" s="173" t="s">
        <v>32</v>
      </c>
      <c r="B2" s="173"/>
      <c r="C2" s="173"/>
      <c r="D2" s="173"/>
      <c r="E2" s="173"/>
      <c r="F2" s="173"/>
      <c r="G2" s="173"/>
      <c r="H2" s="173"/>
    </row>
    <row r="3" spans="1:8" ht="30" x14ac:dyDescent="0.25">
      <c r="A3" s="85" t="s">
        <v>54</v>
      </c>
      <c r="B3" s="75" t="s">
        <v>53</v>
      </c>
      <c r="C3" s="75" t="s">
        <v>81</v>
      </c>
      <c r="D3" s="75" t="s">
        <v>82</v>
      </c>
      <c r="E3" s="75" t="s">
        <v>8</v>
      </c>
      <c r="F3" s="75" t="s">
        <v>9</v>
      </c>
      <c r="G3" s="75" t="s">
        <v>10</v>
      </c>
      <c r="H3" s="76" t="s">
        <v>11</v>
      </c>
    </row>
    <row r="4" spans="1:8" x14ac:dyDescent="0.25">
      <c r="A4" s="98"/>
      <c r="B4" s="138"/>
      <c r="C4" s="17"/>
      <c r="D4" s="17"/>
      <c r="E4" s="18"/>
      <c r="F4" s="34"/>
      <c r="G4" s="34"/>
      <c r="H4" s="77">
        <f>Events[[#This Row],[Unit Cost]]*Events[[#This Row],[No. of units]]</f>
        <v>0</v>
      </c>
    </row>
    <row r="5" spans="1:8" x14ac:dyDescent="0.25">
      <c r="A5" s="99"/>
      <c r="B5" s="139"/>
      <c r="C5" s="20"/>
      <c r="D5" s="20"/>
      <c r="E5" s="21"/>
      <c r="F5" s="14"/>
      <c r="G5" s="14"/>
      <c r="H5" s="78">
        <f>Events[[#This Row],[Unit Cost]]*Events[[#This Row],[No. of units]]</f>
        <v>0</v>
      </c>
    </row>
    <row r="6" spans="1:8" x14ac:dyDescent="0.25">
      <c r="A6" s="99"/>
      <c r="B6" s="139"/>
      <c r="C6" s="17"/>
      <c r="D6" s="17"/>
      <c r="E6" s="21"/>
      <c r="F6" s="14"/>
      <c r="G6" s="14"/>
      <c r="H6" s="78">
        <f>Events[[#This Row],[Unit Cost]]*Events[[#This Row],[No. of units]]</f>
        <v>0</v>
      </c>
    </row>
    <row r="7" spans="1:8" x14ac:dyDescent="0.25">
      <c r="A7" s="99"/>
      <c r="B7" s="139"/>
      <c r="C7" s="20"/>
      <c r="D7" s="20"/>
      <c r="E7" s="21"/>
      <c r="F7" s="14"/>
      <c r="G7" s="14"/>
      <c r="H7" s="78">
        <f>Events[[#This Row],[Unit Cost]]*Events[[#This Row],[No. of units]]</f>
        <v>0</v>
      </c>
    </row>
    <row r="8" spans="1:8" x14ac:dyDescent="0.25">
      <c r="A8" s="99"/>
      <c r="B8" s="139"/>
      <c r="C8" s="17"/>
      <c r="D8" s="17"/>
      <c r="E8" s="21"/>
      <c r="F8" s="14"/>
      <c r="G8" s="14"/>
      <c r="H8" s="78">
        <f>Events[[#This Row],[Unit Cost]]*Events[[#This Row],[No. of units]]</f>
        <v>0</v>
      </c>
    </row>
    <row r="9" spans="1:8" x14ac:dyDescent="0.25">
      <c r="A9" s="99"/>
      <c r="B9" s="139"/>
      <c r="C9" s="20"/>
      <c r="D9" s="20"/>
      <c r="E9" s="21"/>
      <c r="F9" s="14"/>
      <c r="G9" s="14"/>
      <c r="H9" s="78">
        <f>Events[[#This Row],[Unit Cost]]*Events[[#This Row],[No. of units]]</f>
        <v>0</v>
      </c>
    </row>
    <row r="10" spans="1:8" x14ac:dyDescent="0.25">
      <c r="A10" s="99"/>
      <c r="B10" s="139"/>
      <c r="C10" s="17"/>
      <c r="D10" s="17"/>
      <c r="E10" s="21"/>
      <c r="F10" s="14"/>
      <c r="G10" s="14"/>
      <c r="H10" s="78">
        <f>Events[[#This Row],[Unit Cost]]*Events[[#This Row],[No. of units]]</f>
        <v>0</v>
      </c>
    </row>
    <row r="11" spans="1:8" x14ac:dyDescent="0.25">
      <c r="A11" s="99"/>
      <c r="B11" s="139"/>
      <c r="C11" s="20"/>
      <c r="D11" s="20"/>
      <c r="E11" s="21"/>
      <c r="F11" s="14"/>
      <c r="G11" s="14"/>
      <c r="H11" s="78">
        <f>Events[[#This Row],[Unit Cost]]*Events[[#This Row],[No. of units]]</f>
        <v>0</v>
      </c>
    </row>
    <row r="12" spans="1:8" x14ac:dyDescent="0.25">
      <c r="A12" s="99"/>
      <c r="B12" s="139"/>
      <c r="C12" s="17"/>
      <c r="D12" s="17"/>
      <c r="E12" s="21"/>
      <c r="F12" s="14"/>
      <c r="G12" s="14"/>
      <c r="H12" s="78">
        <f>Events[[#This Row],[Unit Cost]]*Events[[#This Row],[No. of units]]</f>
        <v>0</v>
      </c>
    </row>
    <row r="13" spans="1:8" x14ac:dyDescent="0.25">
      <c r="A13" s="99"/>
      <c r="B13" s="139"/>
      <c r="C13" s="20"/>
      <c r="D13" s="20"/>
      <c r="E13" s="21"/>
      <c r="F13" s="14"/>
      <c r="G13" s="14"/>
      <c r="H13" s="78">
        <f>Events[[#This Row],[Unit Cost]]*Events[[#This Row],[No. of units]]</f>
        <v>0</v>
      </c>
    </row>
    <row r="14" spans="1:8" x14ac:dyDescent="0.25">
      <c r="A14" s="99"/>
      <c r="B14" s="139"/>
      <c r="C14" s="17"/>
      <c r="D14" s="17"/>
      <c r="E14" s="21"/>
      <c r="F14" s="14"/>
      <c r="G14" s="14"/>
      <c r="H14" s="78">
        <f>Events[[#This Row],[Unit Cost]]*Events[[#This Row],[No. of units]]</f>
        <v>0</v>
      </c>
    </row>
    <row r="15" spans="1:8" x14ac:dyDescent="0.25">
      <c r="A15" s="99"/>
      <c r="B15" s="139"/>
      <c r="C15" s="20"/>
      <c r="D15" s="20"/>
      <c r="E15" s="21"/>
      <c r="F15" s="14"/>
      <c r="G15" s="14"/>
      <c r="H15" s="78">
        <f>Events[[#This Row],[Unit Cost]]*Events[[#This Row],[No. of units]]</f>
        <v>0</v>
      </c>
    </row>
    <row r="16" spans="1:8" x14ac:dyDescent="0.25">
      <c r="A16" s="99"/>
      <c r="B16" s="139"/>
      <c r="C16" s="17"/>
      <c r="D16" s="17"/>
      <c r="E16" s="21"/>
      <c r="F16" s="14"/>
      <c r="G16" s="14"/>
      <c r="H16" s="78">
        <f>Events[[#This Row],[Unit Cost]]*Events[[#This Row],[No. of units]]</f>
        <v>0</v>
      </c>
    </row>
    <row r="17" spans="1:8" x14ac:dyDescent="0.25">
      <c r="A17" s="99"/>
      <c r="B17" s="139"/>
      <c r="C17" s="20"/>
      <c r="D17" s="20"/>
      <c r="E17" s="21"/>
      <c r="F17" s="14"/>
      <c r="G17" s="14"/>
      <c r="H17" s="78">
        <f>Events[[#This Row],[Unit Cost]]*Events[[#This Row],[No. of units]]</f>
        <v>0</v>
      </c>
    </row>
    <row r="18" spans="1:8" x14ac:dyDescent="0.25">
      <c r="A18" s="99"/>
      <c r="B18" s="139"/>
      <c r="C18" s="17"/>
      <c r="D18" s="17"/>
      <c r="E18" s="21"/>
      <c r="F18" s="14"/>
      <c r="G18" s="14"/>
      <c r="H18" s="78">
        <f>Events[[#This Row],[Unit Cost]]*Events[[#This Row],[No. of units]]</f>
        <v>0</v>
      </c>
    </row>
    <row r="19" spans="1:8" x14ac:dyDescent="0.25">
      <c r="A19" s="99"/>
      <c r="B19" s="139"/>
      <c r="C19" s="20"/>
      <c r="D19" s="20"/>
      <c r="E19" s="21"/>
      <c r="F19" s="14"/>
      <c r="G19" s="14"/>
      <c r="H19" s="78">
        <f>Events[[#This Row],[Unit Cost]]*Events[[#This Row],[No. of units]]</f>
        <v>0</v>
      </c>
    </row>
    <row r="20" spans="1:8" x14ac:dyDescent="0.25">
      <c r="A20" s="99"/>
      <c r="B20" s="139"/>
      <c r="C20" s="17"/>
      <c r="D20" s="17"/>
      <c r="E20" s="21"/>
      <c r="F20" s="14"/>
      <c r="G20" s="14"/>
      <c r="H20" s="78">
        <f>Events[[#This Row],[Unit Cost]]*Events[[#This Row],[No. of units]]</f>
        <v>0</v>
      </c>
    </row>
    <row r="21" spans="1:8" x14ac:dyDescent="0.25">
      <c r="A21" s="99"/>
      <c r="B21" s="139"/>
      <c r="C21" s="20"/>
      <c r="D21" s="20"/>
      <c r="E21" s="21"/>
      <c r="F21" s="14"/>
      <c r="G21" s="14"/>
      <c r="H21" s="78">
        <f>Events[[#This Row],[Unit Cost]]*Events[[#This Row],[No. of units]]</f>
        <v>0</v>
      </c>
    </row>
    <row r="22" spans="1:8" x14ac:dyDescent="0.25">
      <c r="A22" s="99"/>
      <c r="B22" s="139"/>
      <c r="C22" s="17"/>
      <c r="D22" s="17"/>
      <c r="E22" s="21"/>
      <c r="F22" s="14"/>
      <c r="G22" s="14"/>
      <c r="H22" s="78">
        <f>Events[[#This Row],[Unit Cost]]*Events[[#This Row],[No. of units]]</f>
        <v>0</v>
      </c>
    </row>
    <row r="23" spans="1:8" x14ac:dyDescent="0.25">
      <c r="A23" s="99"/>
      <c r="B23" s="139"/>
      <c r="C23" s="20"/>
      <c r="D23" s="20"/>
      <c r="E23" s="21"/>
      <c r="F23" s="14"/>
      <c r="G23" s="14"/>
      <c r="H23" s="78">
        <f>Events[[#This Row],[Unit Cost]]*Events[[#This Row],[No. of units]]</f>
        <v>0</v>
      </c>
    </row>
    <row r="24" spans="1:8" x14ac:dyDescent="0.25">
      <c r="A24" s="98"/>
      <c r="B24" s="139"/>
      <c r="C24" s="17"/>
      <c r="D24" s="17"/>
      <c r="E24" s="21"/>
      <c r="F24" s="14"/>
      <c r="G24" s="14"/>
      <c r="H24" s="78">
        <f>Events[[#This Row],[Unit Cost]]*Events[[#This Row],[No. of units]]</f>
        <v>0</v>
      </c>
    </row>
    <row r="25" spans="1:8" x14ac:dyDescent="0.25">
      <c r="A25" s="99"/>
      <c r="B25" s="139"/>
      <c r="C25" s="20"/>
      <c r="D25" s="20"/>
      <c r="E25" s="21"/>
      <c r="F25" s="14"/>
      <c r="G25" s="14"/>
      <c r="H25" s="78">
        <f>Events[[#This Row],[Unit Cost]]*Events[[#This Row],[No. of units]]</f>
        <v>0</v>
      </c>
    </row>
    <row r="26" spans="1:8" x14ac:dyDescent="0.25">
      <c r="A26" s="98"/>
      <c r="B26" s="139"/>
      <c r="C26" s="17"/>
      <c r="D26" s="17"/>
      <c r="E26" s="21"/>
      <c r="F26" s="14"/>
      <c r="G26" s="14"/>
      <c r="H26" s="78">
        <f>Events[[#This Row],[Unit Cost]]*Events[[#This Row],[No. of units]]</f>
        <v>0</v>
      </c>
    </row>
    <row r="27" spans="1:8" x14ac:dyDescent="0.25">
      <c r="A27" s="99"/>
      <c r="B27" s="139"/>
      <c r="C27" s="20"/>
      <c r="D27" s="20"/>
      <c r="E27" s="21"/>
      <c r="F27" s="14"/>
      <c r="G27" s="14"/>
      <c r="H27" s="78">
        <f>Events[[#This Row],[Unit Cost]]*Events[[#This Row],[No. of units]]</f>
        <v>0</v>
      </c>
    </row>
    <row r="28" spans="1:8" x14ac:dyDescent="0.25">
      <c r="A28" s="98"/>
      <c r="B28" s="139"/>
      <c r="C28" s="17"/>
      <c r="D28" s="17"/>
      <c r="E28" s="21"/>
      <c r="F28" s="14"/>
      <c r="G28" s="14"/>
      <c r="H28" s="78">
        <f>Events[[#This Row],[Unit Cost]]*Events[[#This Row],[No. of units]]</f>
        <v>0</v>
      </c>
    </row>
    <row r="29" spans="1:8" x14ac:dyDescent="0.25">
      <c r="A29" s="99"/>
      <c r="B29" s="139"/>
      <c r="C29" s="20"/>
      <c r="D29" s="20"/>
      <c r="E29" s="21"/>
      <c r="F29" s="14"/>
      <c r="G29" s="14"/>
      <c r="H29" s="78">
        <f>Events[[#This Row],[Unit Cost]]*Events[[#This Row],[No. of units]]</f>
        <v>0</v>
      </c>
    </row>
    <row r="30" spans="1:8" x14ac:dyDescent="0.25">
      <c r="A30" s="98"/>
      <c r="B30" s="139"/>
      <c r="C30" s="17"/>
      <c r="D30" s="17"/>
      <c r="E30" s="21"/>
      <c r="F30" s="14"/>
      <c r="G30" s="14"/>
      <c r="H30" s="78">
        <f>Events[[#This Row],[Unit Cost]]*Events[[#This Row],[No. of units]]</f>
        <v>0</v>
      </c>
    </row>
    <row r="31" spans="1:8" x14ac:dyDescent="0.25">
      <c r="A31" s="99"/>
      <c r="B31" s="139"/>
      <c r="C31" s="20"/>
      <c r="D31" s="20"/>
      <c r="E31" s="21"/>
      <c r="F31" s="14"/>
      <c r="G31" s="14"/>
      <c r="H31" s="78">
        <f>Events[[#This Row],[Unit Cost]]*Events[[#This Row],[No. of units]]</f>
        <v>0</v>
      </c>
    </row>
    <row r="32" spans="1:8" x14ac:dyDescent="0.25">
      <c r="A32" s="88" t="s">
        <v>36</v>
      </c>
      <c r="B32" s="79"/>
      <c r="C32" s="79"/>
      <c r="D32" s="79"/>
      <c r="E32" s="80"/>
      <c r="F32" s="79"/>
      <c r="G32" s="89"/>
      <c r="H32" s="82">
        <f>SUBTOTAL(109,Events[TOTAL])</f>
        <v>0</v>
      </c>
    </row>
  </sheetData>
  <sheetProtection algorithmName="SHA-512" hashValue="oWbL52VGfxiqxZ8bBC95r0eM//wPmJZmNjBKS4hMlH0EqzTUPrJ7egu7hSMvJyHugi403YSvdAjjpjdC148QGw==" saltValue="PIbGn9Ow2/Yb9IfbH2RBqA==" spinCount="100000" sheet="1" objects="1" scenarios="1"/>
  <mergeCells count="2">
    <mergeCell ref="A1:H1"/>
    <mergeCell ref="A2:H2"/>
  </mergeCells>
  <dataValidations xWindow="208" yWindow="469" count="5">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31">
      <formula1>MIN(INDIRECT("Summary_1[I. PROJECT ACTIVITIES ]"))</formula1>
      <formula2>MAX(INDIRECT("Summary_1[I. PROJECT ACTIVITIES ]"))+0.9</formula2>
    </dataValidation>
    <dataValidation type="list" allowBlank="1" showInputMessage="1" showErrorMessage="1" sqref="D4:D31">
      <formula1>"Transportation,Accomodation,Venue,Conference Equipement,Materials,Translations services,Event Facilitation(Consultants)"</formula1>
    </dataValidation>
    <dataValidation showInputMessage="1" showErrorMessage="1" sqref="D3"/>
    <dataValidation type="list" allowBlank="1" showInputMessage="1" showErrorMessage="1" sqref="C4:C31">
      <formula1>"Workshop, Siminar, Training"</formula1>
    </dataValidation>
    <dataValidation type="decimal" operator="greaterThanOrEqual" allowBlank="1" showInputMessage="1" showErrorMessage="1" sqref="F4:G31">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zoomScaleNormal="100" workbookViewId="0">
      <selection sqref="A1:H1"/>
    </sheetView>
  </sheetViews>
  <sheetFormatPr defaultRowHeight="15" x14ac:dyDescent="0.25"/>
  <cols>
    <col min="1" max="1" width="17.42578125" customWidth="1"/>
    <col min="2" max="2" width="32.7109375" bestFit="1" customWidth="1"/>
    <col min="3" max="3" width="21.7109375" customWidth="1"/>
    <col min="4" max="4" width="25.140625" customWidth="1"/>
    <col min="5" max="5" width="13.140625" customWidth="1"/>
    <col min="6" max="6" width="9" customWidth="1"/>
    <col min="7" max="7" width="8.85546875" customWidth="1"/>
    <col min="8" max="8" width="17.5703125" customWidth="1"/>
  </cols>
  <sheetData>
    <row r="1" spans="1:8" ht="15" customHeight="1" x14ac:dyDescent="0.25">
      <c r="A1" s="173" t="s">
        <v>62</v>
      </c>
      <c r="B1" s="173"/>
      <c r="C1" s="173"/>
      <c r="D1" s="173"/>
      <c r="E1" s="173"/>
      <c r="F1" s="173"/>
      <c r="G1" s="173"/>
      <c r="H1" s="173"/>
    </row>
    <row r="2" spans="1:8" ht="15.6" customHeight="1" x14ac:dyDescent="0.25">
      <c r="A2" s="173" t="s">
        <v>32</v>
      </c>
      <c r="B2" s="173"/>
      <c r="C2" s="173"/>
      <c r="D2" s="173"/>
      <c r="E2" s="173"/>
      <c r="F2" s="173"/>
      <c r="G2" s="173"/>
      <c r="H2" s="173"/>
    </row>
    <row r="3" spans="1:8" ht="30" x14ac:dyDescent="0.25">
      <c r="A3" s="85" t="s">
        <v>54</v>
      </c>
      <c r="B3" s="75" t="s">
        <v>53</v>
      </c>
      <c r="C3" s="75" t="s">
        <v>83</v>
      </c>
      <c r="D3" s="75" t="s">
        <v>65</v>
      </c>
      <c r="E3" s="75" t="s">
        <v>8</v>
      </c>
      <c r="F3" s="75" t="s">
        <v>9</v>
      </c>
      <c r="G3" s="75" t="s">
        <v>10</v>
      </c>
      <c r="H3" s="76" t="s">
        <v>11</v>
      </c>
    </row>
    <row r="4" spans="1:8" x14ac:dyDescent="0.25">
      <c r="A4" s="96"/>
      <c r="B4" s="138"/>
      <c r="C4" s="17"/>
      <c r="D4" s="140"/>
      <c r="E4" s="18"/>
      <c r="F4" s="34"/>
      <c r="G4" s="34"/>
      <c r="H4" s="77">
        <f>DISSEMINATION[[#This Row],[Unit Cost]]*DISSEMINATION[[#This Row],[No. of units]]</f>
        <v>0</v>
      </c>
    </row>
    <row r="5" spans="1:8" x14ac:dyDescent="0.25">
      <c r="A5" s="97"/>
      <c r="B5" s="139"/>
      <c r="C5" s="20"/>
      <c r="D5" s="139"/>
      <c r="E5" s="21"/>
      <c r="F5" s="14"/>
      <c r="G5" s="14"/>
      <c r="H5" s="78">
        <f>DISSEMINATION[[#This Row],[Unit Cost]]*DISSEMINATION[[#This Row],[No. of units]]</f>
        <v>0</v>
      </c>
    </row>
    <row r="6" spans="1:8" x14ac:dyDescent="0.25">
      <c r="A6" s="96"/>
      <c r="B6" s="139"/>
      <c r="C6" s="17"/>
      <c r="D6" s="139"/>
      <c r="E6" s="21"/>
      <c r="F6" s="14"/>
      <c r="G6" s="14"/>
      <c r="H6" s="78">
        <f>DISSEMINATION[[#This Row],[Unit Cost]]*DISSEMINATION[[#This Row],[No. of units]]</f>
        <v>0</v>
      </c>
    </row>
    <row r="7" spans="1:8" x14ac:dyDescent="0.25">
      <c r="A7" s="97"/>
      <c r="B7" s="139"/>
      <c r="C7" s="20"/>
      <c r="D7" s="139"/>
      <c r="E7" s="21"/>
      <c r="F7" s="14"/>
      <c r="G7" s="14"/>
      <c r="H7" s="78">
        <f>DISSEMINATION[[#This Row],[Unit Cost]]*DISSEMINATION[[#This Row],[No. of units]]</f>
        <v>0</v>
      </c>
    </row>
    <row r="8" spans="1:8" x14ac:dyDescent="0.25">
      <c r="A8" s="96"/>
      <c r="B8" s="139"/>
      <c r="C8" s="17"/>
      <c r="D8" s="139"/>
      <c r="E8" s="21"/>
      <c r="F8" s="14"/>
      <c r="G8" s="14"/>
      <c r="H8" s="78">
        <f>DISSEMINATION[[#This Row],[Unit Cost]]*DISSEMINATION[[#This Row],[No. of units]]</f>
        <v>0</v>
      </c>
    </row>
    <row r="9" spans="1:8" x14ac:dyDescent="0.25">
      <c r="A9" s="97"/>
      <c r="B9" s="139"/>
      <c r="C9" s="20"/>
      <c r="D9" s="139"/>
      <c r="E9" s="21"/>
      <c r="F9" s="14"/>
      <c r="G9" s="14"/>
      <c r="H9" s="78">
        <f>DISSEMINATION[[#This Row],[Unit Cost]]*DISSEMINATION[[#This Row],[No. of units]]</f>
        <v>0</v>
      </c>
    </row>
    <row r="10" spans="1:8" x14ac:dyDescent="0.25">
      <c r="A10" s="96"/>
      <c r="B10" s="139"/>
      <c r="C10" s="17"/>
      <c r="D10" s="139"/>
      <c r="E10" s="21"/>
      <c r="F10" s="14"/>
      <c r="G10" s="14"/>
      <c r="H10" s="78">
        <f>DISSEMINATION[[#This Row],[Unit Cost]]*DISSEMINATION[[#This Row],[No. of units]]</f>
        <v>0</v>
      </c>
    </row>
    <row r="11" spans="1:8" x14ac:dyDescent="0.25">
      <c r="A11" s="97"/>
      <c r="B11" s="139"/>
      <c r="C11" s="20"/>
      <c r="D11" s="139"/>
      <c r="E11" s="21"/>
      <c r="F11" s="14"/>
      <c r="G11" s="14"/>
      <c r="H11" s="78">
        <f>DISSEMINATION[[#This Row],[Unit Cost]]*DISSEMINATION[[#This Row],[No. of units]]</f>
        <v>0</v>
      </c>
    </row>
    <row r="12" spans="1:8" x14ac:dyDescent="0.25">
      <c r="A12" s="96"/>
      <c r="B12" s="139"/>
      <c r="C12" s="17"/>
      <c r="D12" s="139"/>
      <c r="E12" s="21"/>
      <c r="F12" s="14"/>
      <c r="G12" s="14"/>
      <c r="H12" s="78">
        <f>DISSEMINATION[[#This Row],[Unit Cost]]*DISSEMINATION[[#This Row],[No. of units]]</f>
        <v>0</v>
      </c>
    </row>
    <row r="13" spans="1:8" x14ac:dyDescent="0.25">
      <c r="A13" s="97"/>
      <c r="B13" s="139"/>
      <c r="C13" s="20"/>
      <c r="D13" s="139"/>
      <c r="E13" s="21"/>
      <c r="F13" s="14"/>
      <c r="G13" s="14"/>
      <c r="H13" s="78">
        <f>DISSEMINATION[[#This Row],[Unit Cost]]*DISSEMINATION[[#This Row],[No. of units]]</f>
        <v>0</v>
      </c>
    </row>
    <row r="14" spans="1:8" x14ac:dyDescent="0.25">
      <c r="A14" s="96"/>
      <c r="B14" s="139"/>
      <c r="C14" s="17"/>
      <c r="D14" s="139"/>
      <c r="E14" s="21"/>
      <c r="F14" s="14"/>
      <c r="G14" s="14"/>
      <c r="H14" s="78">
        <f>DISSEMINATION[[#This Row],[Unit Cost]]*DISSEMINATION[[#This Row],[No. of units]]</f>
        <v>0</v>
      </c>
    </row>
    <row r="15" spans="1:8" x14ac:dyDescent="0.25">
      <c r="A15" s="97"/>
      <c r="B15" s="139"/>
      <c r="C15" s="20"/>
      <c r="D15" s="139"/>
      <c r="E15" s="21"/>
      <c r="F15" s="14"/>
      <c r="G15" s="14"/>
      <c r="H15" s="78">
        <f>DISSEMINATION[[#This Row],[Unit Cost]]*DISSEMINATION[[#This Row],[No. of units]]</f>
        <v>0</v>
      </c>
    </row>
    <row r="16" spans="1:8" x14ac:dyDescent="0.25">
      <c r="A16" s="96"/>
      <c r="B16" s="139"/>
      <c r="C16" s="17"/>
      <c r="D16" s="139"/>
      <c r="E16" s="21"/>
      <c r="F16" s="14"/>
      <c r="G16" s="14"/>
      <c r="H16" s="78">
        <f>DISSEMINATION[[#This Row],[Unit Cost]]*DISSEMINATION[[#This Row],[No. of units]]</f>
        <v>0</v>
      </c>
    </row>
    <row r="17" spans="1:8" x14ac:dyDescent="0.25">
      <c r="A17" s="97"/>
      <c r="B17" s="139"/>
      <c r="C17" s="20"/>
      <c r="D17" s="139"/>
      <c r="E17" s="21"/>
      <c r="F17" s="14"/>
      <c r="G17" s="14"/>
      <c r="H17" s="78">
        <f>DISSEMINATION[[#This Row],[Unit Cost]]*DISSEMINATION[[#This Row],[No. of units]]</f>
        <v>0</v>
      </c>
    </row>
    <row r="18" spans="1:8" x14ac:dyDescent="0.25">
      <c r="A18" s="96"/>
      <c r="B18" s="139"/>
      <c r="C18" s="17"/>
      <c r="D18" s="139"/>
      <c r="E18" s="21"/>
      <c r="F18" s="14"/>
      <c r="G18" s="14"/>
      <c r="H18" s="78">
        <f>DISSEMINATION[[#This Row],[Unit Cost]]*DISSEMINATION[[#This Row],[No. of units]]</f>
        <v>0</v>
      </c>
    </row>
    <row r="19" spans="1:8" x14ac:dyDescent="0.25">
      <c r="A19" s="97"/>
      <c r="B19" s="139"/>
      <c r="C19" s="20"/>
      <c r="D19" s="139"/>
      <c r="E19" s="21"/>
      <c r="F19" s="14"/>
      <c r="G19" s="14"/>
      <c r="H19" s="78">
        <f>DISSEMINATION[[#This Row],[Unit Cost]]*DISSEMINATION[[#This Row],[No. of units]]</f>
        <v>0</v>
      </c>
    </row>
    <row r="20" spans="1:8" x14ac:dyDescent="0.25">
      <c r="A20" s="96"/>
      <c r="B20" s="139"/>
      <c r="C20" s="17"/>
      <c r="D20" s="139"/>
      <c r="E20" s="21"/>
      <c r="F20" s="14"/>
      <c r="G20" s="14"/>
      <c r="H20" s="78">
        <f>DISSEMINATION[[#This Row],[Unit Cost]]*DISSEMINATION[[#This Row],[No. of units]]</f>
        <v>0</v>
      </c>
    </row>
    <row r="21" spans="1:8" x14ac:dyDescent="0.25">
      <c r="A21" s="97"/>
      <c r="B21" s="139"/>
      <c r="C21" s="20"/>
      <c r="D21" s="139"/>
      <c r="E21" s="21"/>
      <c r="F21" s="14"/>
      <c r="G21" s="14"/>
      <c r="H21" s="78">
        <f>DISSEMINATION[[#This Row],[Unit Cost]]*DISSEMINATION[[#This Row],[No. of units]]</f>
        <v>0</v>
      </c>
    </row>
    <row r="22" spans="1:8" x14ac:dyDescent="0.25">
      <c r="A22" s="96"/>
      <c r="B22" s="139"/>
      <c r="C22" s="17"/>
      <c r="D22" s="139"/>
      <c r="E22" s="21"/>
      <c r="F22" s="14"/>
      <c r="G22" s="14"/>
      <c r="H22" s="78">
        <f>DISSEMINATION[[#This Row],[Unit Cost]]*DISSEMINATION[[#This Row],[No. of units]]</f>
        <v>0</v>
      </c>
    </row>
    <row r="23" spans="1:8" x14ac:dyDescent="0.25">
      <c r="A23" s="97"/>
      <c r="B23" s="139"/>
      <c r="C23" s="20"/>
      <c r="D23" s="139"/>
      <c r="E23" s="21"/>
      <c r="F23" s="14"/>
      <c r="G23" s="14"/>
      <c r="H23" s="78">
        <f>DISSEMINATION[[#This Row],[Unit Cost]]*DISSEMINATION[[#This Row],[No. of units]]</f>
        <v>0</v>
      </c>
    </row>
    <row r="24" spans="1:8" x14ac:dyDescent="0.25">
      <c r="A24" s="88" t="s">
        <v>36</v>
      </c>
      <c r="B24" s="79"/>
      <c r="C24" s="79"/>
      <c r="D24" s="79"/>
      <c r="E24" s="79"/>
      <c r="F24" s="93"/>
      <c r="G24" s="100"/>
      <c r="H24" s="82">
        <f>SUBTOTAL(109,DISSEMINATION[TOTAL])</f>
        <v>0</v>
      </c>
    </row>
  </sheetData>
  <sheetProtection algorithmName="SHA-512" hashValue="o67ZWjUARi8sJu+NvMxDWl/zNlIQKhfV+MLylS0aYWrifoEmLnNgBX9mVtWT+VLGjAsISSgMFggLCn3Nc8GY7g==" saltValue="wBQknYm7DM8tbJSPmxOQig==" spinCount="100000" sheet="1" objects="1" scenarios="1"/>
  <mergeCells count="2">
    <mergeCell ref="A1:H1"/>
    <mergeCell ref="A2:H2"/>
  </mergeCells>
  <dataValidations xWindow="154" yWindow="442" count="4">
    <dataValidation type="list" allowBlank="1" showInputMessage="1" showErrorMessage="1" sqref="C4:C23">
      <formula1>"Design and Print, Production Cost,Reference Materials,Media service,Other [please specify]"</formula1>
    </dataValidation>
    <dataValidation showInputMessage="1" showErrorMessage="1" sqref="C3:D3"/>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23">
      <formula1>MIN(INDIRECT("Summary_1[I. PROJECT ACTIVITIES ]"))</formula1>
      <formula2>MAX(INDIRECT("Summary_1[I. PROJECT ACTIVITIES ]"))+0.9</formula2>
    </dataValidation>
    <dataValidation type="decimal" operator="greaterThanOrEqual" allowBlank="1" showInputMessage="1" showErrorMessage="1" sqref="F4:G23">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zoomScaleNormal="100" workbookViewId="0">
      <selection sqref="A1:H1"/>
    </sheetView>
  </sheetViews>
  <sheetFormatPr defaultRowHeight="15" x14ac:dyDescent="0.25"/>
  <cols>
    <col min="1" max="1" width="16.7109375" customWidth="1"/>
    <col min="2" max="2" width="29.140625" bestFit="1" customWidth="1"/>
    <col min="3" max="3" width="25.5703125" customWidth="1"/>
    <col min="4" max="4" width="16.7109375" customWidth="1"/>
    <col min="5" max="5" width="10.28515625" customWidth="1"/>
    <col min="6" max="6" width="10.140625" customWidth="1"/>
    <col min="7" max="7" width="15.5703125" customWidth="1"/>
    <col min="8" max="8" width="14.85546875" customWidth="1"/>
  </cols>
  <sheetData>
    <row r="1" spans="1:8" ht="15" customHeight="1" x14ac:dyDescent="0.25">
      <c r="A1" s="173" t="s">
        <v>38</v>
      </c>
      <c r="B1" s="173"/>
      <c r="C1" s="173"/>
      <c r="D1" s="173"/>
      <c r="E1" s="173"/>
      <c r="F1" s="173"/>
      <c r="G1" s="173"/>
      <c r="H1" s="173"/>
    </row>
    <row r="2" spans="1:8" x14ac:dyDescent="0.25">
      <c r="A2" s="173" t="s">
        <v>32</v>
      </c>
      <c r="B2" s="173"/>
      <c r="C2" s="173"/>
      <c r="D2" s="173"/>
      <c r="E2" s="173"/>
      <c r="F2" s="173"/>
      <c r="G2" s="173"/>
      <c r="H2" s="173"/>
    </row>
    <row r="3" spans="1:8" ht="16.5" customHeight="1" x14ac:dyDescent="0.25">
      <c r="A3" s="170" t="s">
        <v>63</v>
      </c>
      <c r="B3" s="171"/>
      <c r="C3" s="171"/>
      <c r="D3" s="171"/>
      <c r="E3" s="171"/>
      <c r="F3" s="171"/>
      <c r="G3" s="171"/>
      <c r="H3" s="172"/>
    </row>
    <row r="4" spans="1:8" ht="45" x14ac:dyDescent="0.25">
      <c r="A4" s="85" t="s">
        <v>54</v>
      </c>
      <c r="B4" s="75" t="s">
        <v>53</v>
      </c>
      <c r="C4" s="75" t="s">
        <v>69</v>
      </c>
      <c r="D4" s="75" t="s">
        <v>37</v>
      </c>
      <c r="E4" s="75" t="s">
        <v>8</v>
      </c>
      <c r="F4" s="75" t="s">
        <v>9</v>
      </c>
      <c r="G4" s="75" t="s">
        <v>10</v>
      </c>
      <c r="H4" s="76" t="s">
        <v>11</v>
      </c>
    </row>
    <row r="5" spans="1:8" x14ac:dyDescent="0.25">
      <c r="A5" s="97"/>
      <c r="B5" s="138"/>
      <c r="C5" s="117"/>
      <c r="D5" s="141"/>
      <c r="E5" s="108"/>
      <c r="F5" s="118"/>
      <c r="G5" s="118"/>
      <c r="H5" s="137">
        <f>Assets[[#This Row],[Unit Cost]]*Assets[[#This Row],[No. of units]]</f>
        <v>0</v>
      </c>
    </row>
    <row r="6" spans="1:8" x14ac:dyDescent="0.25">
      <c r="A6" s="97"/>
      <c r="B6" s="136"/>
      <c r="C6" s="117"/>
      <c r="D6" s="117"/>
      <c r="E6" s="108"/>
      <c r="F6" s="118"/>
      <c r="G6" s="118"/>
      <c r="H6" s="137">
        <f>Assets[[#This Row],[Unit Cost]]*Assets[[#This Row],[No. of units]]</f>
        <v>0</v>
      </c>
    </row>
    <row r="7" spans="1:8" x14ac:dyDescent="0.25">
      <c r="A7" s="97"/>
      <c r="B7" s="136"/>
      <c r="C7" s="117"/>
      <c r="D7" s="117"/>
      <c r="E7" s="108"/>
      <c r="F7" s="118"/>
      <c r="G7" s="118"/>
      <c r="H7" s="137">
        <f>Assets[[#This Row],[Unit Cost]]*Assets[[#This Row],[No. of units]]</f>
        <v>0</v>
      </c>
    </row>
    <row r="8" spans="1:8" x14ac:dyDescent="0.25">
      <c r="A8" s="97"/>
      <c r="B8" s="136"/>
      <c r="C8" s="117"/>
      <c r="D8" s="117"/>
      <c r="E8" s="108"/>
      <c r="F8" s="118"/>
      <c r="G8" s="118"/>
      <c r="H8" s="137">
        <f>Assets[[#This Row],[Unit Cost]]*Assets[[#This Row],[No. of units]]</f>
        <v>0</v>
      </c>
    </row>
    <row r="9" spans="1:8" x14ac:dyDescent="0.25">
      <c r="A9" s="97"/>
      <c r="B9" s="136"/>
      <c r="C9" s="117"/>
      <c r="D9" s="117"/>
      <c r="E9" s="108"/>
      <c r="F9" s="118"/>
      <c r="G9" s="118"/>
      <c r="H9" s="137">
        <f>Assets[[#This Row],[Unit Cost]]*Assets[[#This Row],[No. of units]]</f>
        <v>0</v>
      </c>
    </row>
    <row r="10" spans="1:8" x14ac:dyDescent="0.25">
      <c r="A10" s="97"/>
      <c r="B10" s="136"/>
      <c r="C10" s="117"/>
      <c r="D10" s="117"/>
      <c r="E10" s="108"/>
      <c r="F10" s="118"/>
      <c r="G10" s="118"/>
      <c r="H10" s="101">
        <f>Assets[[#This Row],[Unit Cost]]*Assets[[#This Row],[No. of units]]</f>
        <v>0</v>
      </c>
    </row>
    <row r="11" spans="1:8" x14ac:dyDescent="0.25">
      <c r="A11" s="97"/>
      <c r="B11" s="136"/>
      <c r="C11" s="117"/>
      <c r="D11" s="117"/>
      <c r="E11" s="108"/>
      <c r="F11" s="118"/>
      <c r="G11" s="118"/>
      <c r="H11" s="102">
        <f>Assets[[#This Row],[Unit Cost]]*Assets[[#This Row],[No. of units]]</f>
        <v>0</v>
      </c>
    </row>
    <row r="12" spans="1:8" x14ac:dyDescent="0.25">
      <c r="A12" s="97"/>
      <c r="B12" s="136"/>
      <c r="C12" s="117"/>
      <c r="D12" s="117"/>
      <c r="E12" s="108"/>
      <c r="F12" s="118"/>
      <c r="G12" s="118"/>
      <c r="H12" s="102">
        <f>Assets[[#This Row],[Unit Cost]]*Assets[[#This Row],[No. of units]]</f>
        <v>0</v>
      </c>
    </row>
    <row r="13" spans="1:8" x14ac:dyDescent="0.25">
      <c r="A13" s="97"/>
      <c r="B13" s="136"/>
      <c r="C13" s="117"/>
      <c r="D13" s="117"/>
      <c r="E13" s="108"/>
      <c r="F13" s="118"/>
      <c r="G13" s="118"/>
      <c r="H13" s="102">
        <f>Assets[[#This Row],[Unit Cost]]*Assets[[#This Row],[No. of units]]</f>
        <v>0</v>
      </c>
    </row>
    <row r="14" spans="1:8" x14ac:dyDescent="0.25">
      <c r="A14" s="97"/>
      <c r="B14" s="136"/>
      <c r="C14" s="117"/>
      <c r="D14" s="117"/>
      <c r="E14" s="108"/>
      <c r="F14" s="118"/>
      <c r="G14" s="118"/>
      <c r="H14" s="102">
        <f>Assets[[#This Row],[Unit Cost]]*Assets[[#This Row],[No. of units]]</f>
        <v>0</v>
      </c>
    </row>
    <row r="15" spans="1:8" x14ac:dyDescent="0.25">
      <c r="A15" s="97"/>
      <c r="B15" s="136"/>
      <c r="C15" s="117"/>
      <c r="D15" s="117"/>
      <c r="E15" s="108"/>
      <c r="F15" s="118"/>
      <c r="G15" s="118"/>
      <c r="H15" s="102">
        <f>Assets[[#This Row],[Unit Cost]]*Assets[[#This Row],[No. of units]]</f>
        <v>0</v>
      </c>
    </row>
    <row r="16" spans="1:8" x14ac:dyDescent="0.25">
      <c r="A16" s="97"/>
      <c r="B16" s="136"/>
      <c r="C16" s="117"/>
      <c r="D16" s="117"/>
      <c r="E16" s="108"/>
      <c r="F16" s="118"/>
      <c r="G16" s="118"/>
      <c r="H16" s="102">
        <f>Assets[[#This Row],[Unit Cost]]*Assets[[#This Row],[No. of units]]</f>
        <v>0</v>
      </c>
    </row>
    <row r="17" spans="1:8" x14ac:dyDescent="0.25">
      <c r="A17" s="97"/>
      <c r="B17" s="136"/>
      <c r="C17" s="117"/>
      <c r="D17" s="117"/>
      <c r="E17" s="108"/>
      <c r="F17" s="118"/>
      <c r="G17" s="118"/>
      <c r="H17" s="102">
        <f>Assets[[#This Row],[Unit Cost]]*Assets[[#This Row],[No. of units]]</f>
        <v>0</v>
      </c>
    </row>
    <row r="18" spans="1:8" x14ac:dyDescent="0.25">
      <c r="A18" s="97"/>
      <c r="B18" s="136"/>
      <c r="C18" s="117"/>
      <c r="D18" s="117"/>
      <c r="E18" s="108"/>
      <c r="F18" s="118"/>
      <c r="G18" s="118"/>
      <c r="H18" s="102">
        <f>Assets[[#This Row],[Unit Cost]]*Assets[[#This Row],[No. of units]]</f>
        <v>0</v>
      </c>
    </row>
    <row r="19" spans="1:8" x14ac:dyDescent="0.25">
      <c r="A19" s="97"/>
      <c r="B19" s="136"/>
      <c r="C19" s="117"/>
      <c r="D19" s="117"/>
      <c r="E19" s="108"/>
      <c r="F19" s="118"/>
      <c r="G19" s="118"/>
      <c r="H19" s="102">
        <f>Assets[[#This Row],[Unit Cost]]*Assets[[#This Row],[No. of units]]</f>
        <v>0</v>
      </c>
    </row>
    <row r="20" spans="1:8" x14ac:dyDescent="0.25">
      <c r="A20" s="97"/>
      <c r="B20" s="136"/>
      <c r="C20" s="117"/>
      <c r="D20" s="117"/>
      <c r="E20" s="108"/>
      <c r="F20" s="118"/>
      <c r="G20" s="118"/>
      <c r="H20" s="102">
        <f>Assets[[#This Row],[Unit Cost]]*Assets[[#This Row],[No. of units]]</f>
        <v>0</v>
      </c>
    </row>
    <row r="21" spans="1:8" x14ac:dyDescent="0.25">
      <c r="A21" s="97"/>
      <c r="B21" s="136"/>
      <c r="C21" s="117"/>
      <c r="D21" s="117"/>
      <c r="E21" s="108"/>
      <c r="F21" s="118"/>
      <c r="G21" s="118"/>
      <c r="H21" s="102">
        <f>Assets[[#This Row],[Unit Cost]]*Assets[[#This Row],[No. of units]]</f>
        <v>0</v>
      </c>
    </row>
    <row r="22" spans="1:8" x14ac:dyDescent="0.25">
      <c r="A22" s="97"/>
      <c r="B22" s="136"/>
      <c r="C22" s="117"/>
      <c r="D22" s="117"/>
      <c r="E22" s="108"/>
      <c r="F22" s="118"/>
      <c r="G22" s="118"/>
      <c r="H22" s="102">
        <f>Assets[[#This Row],[Unit Cost]]*Assets[[#This Row],[No. of units]]</f>
        <v>0</v>
      </c>
    </row>
    <row r="23" spans="1:8" x14ac:dyDescent="0.25">
      <c r="A23" s="97"/>
      <c r="B23" s="136"/>
      <c r="C23" s="117"/>
      <c r="D23" s="117"/>
      <c r="E23" s="108"/>
      <c r="F23" s="118"/>
      <c r="G23" s="118"/>
      <c r="H23" s="102">
        <f>Assets[[#This Row],[Unit Cost]]*Assets[[#This Row],[No. of units]]</f>
        <v>0</v>
      </c>
    </row>
    <row r="24" spans="1:8" x14ac:dyDescent="0.25">
      <c r="A24" s="97"/>
      <c r="B24" s="136"/>
      <c r="C24" s="117"/>
      <c r="D24" s="117"/>
      <c r="E24" s="108"/>
      <c r="F24" s="118"/>
      <c r="G24" s="118"/>
      <c r="H24" s="102">
        <f>Assets[[#This Row],[Unit Cost]]*Assets[[#This Row],[No. of units]]</f>
        <v>0</v>
      </c>
    </row>
    <row r="25" spans="1:8" x14ac:dyDescent="0.25">
      <c r="A25" s="103" t="s">
        <v>36</v>
      </c>
      <c r="B25" s="104"/>
      <c r="C25" s="105"/>
      <c r="D25" s="105"/>
      <c r="E25" s="105"/>
      <c r="F25" s="105"/>
      <c r="G25" s="106"/>
      <c r="H25" s="107">
        <f>SUBTOTAL(109,Assets[TOTAL])</f>
        <v>0</v>
      </c>
    </row>
    <row r="27" spans="1:8" x14ac:dyDescent="0.25">
      <c r="A27" s="178" t="s">
        <v>45</v>
      </c>
      <c r="B27" s="179"/>
      <c r="C27" s="179"/>
      <c r="D27" s="179"/>
      <c r="E27" s="179"/>
      <c r="F27" s="179"/>
      <c r="G27" s="180"/>
    </row>
    <row r="28" spans="1:8" ht="30" x14ac:dyDescent="0.25">
      <c r="A28" s="35" t="s">
        <v>54</v>
      </c>
      <c r="B28" s="15" t="s">
        <v>53</v>
      </c>
      <c r="C28" s="15" t="s">
        <v>18</v>
      </c>
      <c r="D28" s="15" t="s">
        <v>8</v>
      </c>
      <c r="E28" s="15" t="s">
        <v>9</v>
      </c>
      <c r="F28" s="15" t="s">
        <v>10</v>
      </c>
      <c r="G28" s="16" t="s">
        <v>11</v>
      </c>
    </row>
    <row r="29" spans="1:8" x14ac:dyDescent="0.25">
      <c r="A29" s="109"/>
      <c r="B29" s="138"/>
      <c r="C29" s="25"/>
      <c r="D29" s="110"/>
      <c r="E29" s="25"/>
      <c r="F29" s="25"/>
      <c r="G29" s="36">
        <f>Others[[#This Row],[Unit Cost]]*Others[[#This Row],[No. of units]]</f>
        <v>0</v>
      </c>
    </row>
    <row r="30" spans="1:8" x14ac:dyDescent="0.25">
      <c r="A30" s="111"/>
      <c r="B30" s="139"/>
      <c r="C30" s="20"/>
      <c r="D30" s="37"/>
      <c r="E30" s="20"/>
      <c r="F30" s="20"/>
      <c r="G30" s="33">
        <f>Others[[#This Row],[Unit Cost]]*Others[[#This Row],[No. of units]]</f>
        <v>0</v>
      </c>
    </row>
    <row r="31" spans="1:8" x14ac:dyDescent="0.25">
      <c r="A31" s="111"/>
      <c r="B31" s="139"/>
      <c r="C31" s="20"/>
      <c r="D31" s="37"/>
      <c r="E31" s="20"/>
      <c r="F31" s="20"/>
      <c r="G31" s="33">
        <f>Others[[#This Row],[Unit Cost]]*Others[[#This Row],[No. of units]]</f>
        <v>0</v>
      </c>
    </row>
    <row r="32" spans="1:8" x14ac:dyDescent="0.25">
      <c r="A32" s="111"/>
      <c r="B32" s="139"/>
      <c r="C32" s="20"/>
      <c r="D32" s="37"/>
      <c r="E32" s="20"/>
      <c r="F32" s="20"/>
      <c r="G32" s="33">
        <f>Others[[#This Row],[Unit Cost]]*Others[[#This Row],[No. of units]]</f>
        <v>0</v>
      </c>
    </row>
    <row r="33" spans="1:7" x14ac:dyDescent="0.25">
      <c r="A33" s="111"/>
      <c r="B33" s="139"/>
      <c r="C33" s="20"/>
      <c r="D33" s="37"/>
      <c r="E33" s="20"/>
      <c r="F33" s="20"/>
      <c r="G33" s="33">
        <f>Others[[#This Row],[Unit Cost]]*Others[[#This Row],[No. of units]]</f>
        <v>0</v>
      </c>
    </row>
    <row r="34" spans="1:7" x14ac:dyDescent="0.25">
      <c r="A34" s="111"/>
      <c r="B34" s="139"/>
      <c r="C34" s="20"/>
      <c r="D34" s="37"/>
      <c r="E34" s="20"/>
      <c r="F34" s="20"/>
      <c r="G34" s="33">
        <f>Others[[#This Row],[Unit Cost]]*Others[[#This Row],[No. of units]]</f>
        <v>0</v>
      </c>
    </row>
    <row r="35" spans="1:7" x14ac:dyDescent="0.25">
      <c r="A35" s="111"/>
      <c r="B35" s="139"/>
      <c r="C35" s="20"/>
      <c r="D35" s="37"/>
      <c r="E35" s="20"/>
      <c r="F35" s="20"/>
      <c r="G35" s="33">
        <f>Others[[#This Row],[Unit Cost]]*Others[[#This Row],[No. of units]]</f>
        <v>0</v>
      </c>
    </row>
    <row r="36" spans="1:7" x14ac:dyDescent="0.25">
      <c r="A36" s="111"/>
      <c r="B36" s="139"/>
      <c r="C36" s="20"/>
      <c r="D36" s="37"/>
      <c r="E36" s="20"/>
      <c r="F36" s="20"/>
      <c r="G36" s="33">
        <f>Others[[#This Row],[Unit Cost]]*Others[[#This Row],[No. of units]]</f>
        <v>0</v>
      </c>
    </row>
    <row r="37" spans="1:7" x14ac:dyDescent="0.25">
      <c r="A37" s="111"/>
      <c r="B37" s="139"/>
      <c r="C37" s="20"/>
      <c r="D37" s="37"/>
      <c r="E37" s="20"/>
      <c r="F37" s="20"/>
      <c r="G37" s="33">
        <f>Others[[#This Row],[Unit Cost]]*Others[[#This Row],[No. of units]]</f>
        <v>0</v>
      </c>
    </row>
    <row r="38" spans="1:7" x14ac:dyDescent="0.25">
      <c r="A38" s="111"/>
      <c r="B38" s="139"/>
      <c r="C38" s="20"/>
      <c r="D38" s="37"/>
      <c r="E38" s="20"/>
      <c r="F38" s="20"/>
      <c r="G38" s="33">
        <f>Others[[#This Row],[Unit Cost]]*Others[[#This Row],[No. of units]]</f>
        <v>0</v>
      </c>
    </row>
    <row r="39" spans="1:7" x14ac:dyDescent="0.25">
      <c r="A39" s="111"/>
      <c r="B39" s="139"/>
      <c r="C39" s="20"/>
      <c r="D39" s="37"/>
      <c r="E39" s="20"/>
      <c r="F39" s="20"/>
      <c r="G39" s="33">
        <f>Others[[#This Row],[Unit Cost]]*Others[[#This Row],[No. of units]]</f>
        <v>0</v>
      </c>
    </row>
    <row r="40" spans="1:7" x14ac:dyDescent="0.25">
      <c r="A40" s="111"/>
      <c r="B40" s="139"/>
      <c r="C40" s="20"/>
      <c r="D40" s="37"/>
      <c r="E40" s="20"/>
      <c r="F40" s="20"/>
      <c r="G40" s="33">
        <f>Others[[#This Row],[Unit Cost]]*Others[[#This Row],[No. of units]]</f>
        <v>0</v>
      </c>
    </row>
    <row r="41" spans="1:7" x14ac:dyDescent="0.25">
      <c r="A41" s="111"/>
      <c r="B41" s="139"/>
      <c r="C41" s="20"/>
      <c r="D41" s="37"/>
      <c r="E41" s="20"/>
      <c r="F41" s="20"/>
      <c r="G41" s="33">
        <f>Others[[#This Row],[Unit Cost]]*Others[[#This Row],[No. of units]]</f>
        <v>0</v>
      </c>
    </row>
    <row r="42" spans="1:7" x14ac:dyDescent="0.25">
      <c r="A42" s="111"/>
      <c r="B42" s="139"/>
      <c r="C42" s="20"/>
      <c r="D42" s="37"/>
      <c r="E42" s="20"/>
      <c r="F42" s="20"/>
      <c r="G42" s="33">
        <f>Others[[#This Row],[Unit Cost]]*Others[[#This Row],[No. of units]]</f>
        <v>0</v>
      </c>
    </row>
    <row r="43" spans="1:7" x14ac:dyDescent="0.25">
      <c r="A43" s="111"/>
      <c r="B43" s="139"/>
      <c r="C43" s="20"/>
      <c r="D43" s="37"/>
      <c r="E43" s="20"/>
      <c r="F43" s="20"/>
      <c r="G43" s="33">
        <f>Others[[#This Row],[Unit Cost]]*Others[[#This Row],[No. of units]]</f>
        <v>0</v>
      </c>
    </row>
    <row r="44" spans="1:7" x14ac:dyDescent="0.25">
      <c r="A44" s="111"/>
      <c r="B44" s="139"/>
      <c r="C44" s="20"/>
      <c r="D44" s="37"/>
      <c r="E44" s="20"/>
      <c r="F44" s="20"/>
      <c r="G44" s="33">
        <f>Others[[#This Row],[Unit Cost]]*Others[[#This Row],[No. of units]]</f>
        <v>0</v>
      </c>
    </row>
    <row r="45" spans="1:7" x14ac:dyDescent="0.25">
      <c r="A45" s="111"/>
      <c r="B45" s="139"/>
      <c r="C45" s="20"/>
      <c r="D45" s="37"/>
      <c r="E45" s="20"/>
      <c r="F45" s="20"/>
      <c r="G45" s="33">
        <f>Others[[#This Row],[Unit Cost]]*Others[[#This Row],[No. of units]]</f>
        <v>0</v>
      </c>
    </row>
    <row r="46" spans="1:7" x14ac:dyDescent="0.25">
      <c r="A46" s="111"/>
      <c r="B46" s="139"/>
      <c r="C46" s="20"/>
      <c r="D46" s="37"/>
      <c r="E46" s="20"/>
      <c r="F46" s="20"/>
      <c r="G46" s="33">
        <f>Others[[#This Row],[Unit Cost]]*Others[[#This Row],[No. of units]]</f>
        <v>0</v>
      </c>
    </row>
    <row r="47" spans="1:7" x14ac:dyDescent="0.25">
      <c r="A47" s="111"/>
      <c r="B47" s="139"/>
      <c r="C47" s="20"/>
      <c r="D47" s="37"/>
      <c r="E47" s="20"/>
      <c r="F47" s="20"/>
      <c r="G47" s="33">
        <f>Others[[#This Row],[Unit Cost]]*Others[[#This Row],[No. of units]]</f>
        <v>0</v>
      </c>
    </row>
    <row r="48" spans="1:7" x14ac:dyDescent="0.25">
      <c r="A48" s="111"/>
      <c r="B48" s="139"/>
      <c r="C48" s="20"/>
      <c r="D48" s="37"/>
      <c r="E48" s="20"/>
      <c r="F48" s="20"/>
      <c r="G48" s="33">
        <f>Others[[#This Row],[Unit Cost]]*Others[[#This Row],[No. of units]]</f>
        <v>0</v>
      </c>
    </row>
    <row r="49" spans="1:7" x14ac:dyDescent="0.25">
      <c r="A49" s="28" t="s">
        <v>36</v>
      </c>
      <c r="B49" s="27"/>
      <c r="C49" s="27"/>
      <c r="D49" s="39"/>
      <c r="E49" s="27"/>
      <c r="F49" s="29"/>
      <c r="G49" s="38">
        <f>SUBTOTAL(109,Others[TOTAL])</f>
        <v>0</v>
      </c>
    </row>
  </sheetData>
  <sheetProtection algorithmName="SHA-512" hashValue="xZQryIW2mOv2MJq724jLbg9qn9zkY6R7sYxPVAOXlkoqBoEvLaEBNgijE7+r6Me1uG6jKYGjdOgcjxIcJWDOow==" saltValue="IxX5iY2a8mJizpcqAqrJoA==" spinCount="100000" sheet="1" objects="1" scenarios="1"/>
  <mergeCells count="4">
    <mergeCell ref="A27:G27"/>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24 A29:A48">
      <formula1>MIN(INDIRECT("Summary_1[I. PROJECT ACTIVITIES ]"))</formula1>
      <formula2>MAX(INDIRECT("Summary_1[I. PROJECT ACTIVITIES ]"))+0.9</formula2>
    </dataValidation>
    <dataValidation type="decimal" operator="greaterThanOrEqual" allowBlank="1" showInputMessage="1" showErrorMessage="1" sqref="F5:G24 E29:F48">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zoomScaleNormal="100" workbookViewId="0">
      <selection sqref="A1:D1"/>
    </sheetView>
  </sheetViews>
  <sheetFormatPr defaultRowHeight="15" x14ac:dyDescent="0.25"/>
  <cols>
    <col min="1" max="1" width="59.7109375" customWidth="1"/>
    <col min="2" max="4" width="21.140625" customWidth="1"/>
  </cols>
  <sheetData>
    <row r="1" spans="1:4" x14ac:dyDescent="0.25">
      <c r="A1" s="177" t="s">
        <v>79</v>
      </c>
      <c r="B1" s="177"/>
      <c r="C1" s="177"/>
      <c r="D1" s="177"/>
    </row>
    <row r="2" spans="1:4" x14ac:dyDescent="0.25">
      <c r="A2" s="177" t="s">
        <v>32</v>
      </c>
      <c r="B2" s="177"/>
      <c r="C2" s="177"/>
      <c r="D2" s="177"/>
    </row>
    <row r="3" spans="1:4" x14ac:dyDescent="0.25">
      <c r="A3" s="35" t="s">
        <v>39</v>
      </c>
      <c r="B3" s="15" t="s">
        <v>40</v>
      </c>
      <c r="C3" s="15" t="s">
        <v>41</v>
      </c>
      <c r="D3" s="16" t="s">
        <v>11</v>
      </c>
    </row>
    <row r="4" spans="1:4" x14ac:dyDescent="0.25">
      <c r="A4" s="138"/>
      <c r="B4" s="34"/>
      <c r="C4" s="34"/>
      <c r="D4" s="23">
        <f>SUM(Co_Financing[[#This Row],[CASH]:[IN-KIND]])</f>
        <v>0</v>
      </c>
    </row>
    <row r="5" spans="1:4" x14ac:dyDescent="0.25">
      <c r="A5" s="112"/>
      <c r="B5" s="14"/>
      <c r="C5" s="14"/>
      <c r="D5" s="24">
        <f>SUM(Co_Financing[[#This Row],[CASH]:[IN-KIND]])</f>
        <v>0</v>
      </c>
    </row>
    <row r="6" spans="1:4" x14ac:dyDescent="0.25">
      <c r="A6" s="112"/>
      <c r="B6" s="14"/>
      <c r="C6" s="14"/>
      <c r="D6" s="24">
        <f>SUM(Co_Financing[[#This Row],[CASH]:[IN-KIND]])</f>
        <v>0</v>
      </c>
    </row>
    <row r="7" spans="1:4" x14ac:dyDescent="0.25">
      <c r="A7" s="112"/>
      <c r="B7" s="14"/>
      <c r="C7" s="14"/>
      <c r="D7" s="24">
        <f>SUM(Co_Financing[[#This Row],[CASH]:[IN-KIND]])</f>
        <v>0</v>
      </c>
    </row>
    <row r="8" spans="1:4" x14ac:dyDescent="0.25">
      <c r="A8" s="112"/>
      <c r="B8" s="14"/>
      <c r="C8" s="14"/>
      <c r="D8" s="24">
        <f>SUM(Co_Financing[[#This Row],[CASH]:[IN-KIND]])</f>
        <v>0</v>
      </c>
    </row>
    <row r="9" spans="1:4" x14ac:dyDescent="0.25">
      <c r="A9" s="112"/>
      <c r="B9" s="14"/>
      <c r="C9" s="14"/>
      <c r="D9" s="24">
        <f>SUM(Co_Financing[[#This Row],[CASH]:[IN-KIND]])</f>
        <v>0</v>
      </c>
    </row>
    <row r="10" spans="1:4" x14ac:dyDescent="0.25">
      <c r="A10" s="112"/>
      <c r="B10" s="14"/>
      <c r="C10" s="14"/>
      <c r="D10" s="24">
        <f>SUM(Co_Financing[[#This Row],[CASH]:[IN-KIND]])</f>
        <v>0</v>
      </c>
    </row>
    <row r="11" spans="1:4" x14ac:dyDescent="0.25">
      <c r="A11" s="112"/>
      <c r="B11" s="14"/>
      <c r="C11" s="14"/>
      <c r="D11" s="24">
        <f>SUM(Co_Financing[[#This Row],[CASH]:[IN-KIND]])</f>
        <v>0</v>
      </c>
    </row>
    <row r="12" spans="1:4" x14ac:dyDescent="0.25">
      <c r="A12" s="112"/>
      <c r="B12" s="14"/>
      <c r="C12" s="14"/>
      <c r="D12" s="24">
        <f>SUM(Co_Financing[[#This Row],[CASH]:[IN-KIND]])</f>
        <v>0</v>
      </c>
    </row>
    <row r="13" spans="1:4" x14ac:dyDescent="0.25">
      <c r="A13" s="112"/>
      <c r="B13" s="14"/>
      <c r="C13" s="14"/>
      <c r="D13" s="24">
        <f>SUM(Co_Financing[[#This Row],[CASH]:[IN-KIND]])</f>
        <v>0</v>
      </c>
    </row>
    <row r="14" spans="1:4" x14ac:dyDescent="0.25">
      <c r="A14" s="112"/>
      <c r="B14" s="14"/>
      <c r="C14" s="14"/>
      <c r="D14" s="24">
        <f>SUM(Co_Financing[[#This Row],[CASH]:[IN-KIND]])</f>
        <v>0</v>
      </c>
    </row>
    <row r="15" spans="1:4" x14ac:dyDescent="0.25">
      <c r="A15" s="112"/>
      <c r="B15" s="14"/>
      <c r="C15" s="14"/>
      <c r="D15" s="24">
        <f>SUM(Co_Financing[[#This Row],[CASH]:[IN-KIND]])</f>
        <v>0</v>
      </c>
    </row>
    <row r="16" spans="1:4" x14ac:dyDescent="0.25">
      <c r="A16" s="112"/>
      <c r="B16" s="14"/>
      <c r="C16" s="14"/>
      <c r="D16" s="24">
        <f>SUM(Co_Financing[[#This Row],[CASH]:[IN-KIND]])</f>
        <v>0</v>
      </c>
    </row>
    <row r="17" spans="1:4" x14ac:dyDescent="0.25">
      <c r="A17" s="112"/>
      <c r="B17" s="14"/>
      <c r="C17" s="14"/>
      <c r="D17" s="24">
        <f>SUM(Co_Financing[[#This Row],[CASH]:[IN-KIND]])</f>
        <v>0</v>
      </c>
    </row>
    <row r="18" spans="1:4" x14ac:dyDescent="0.25">
      <c r="A18" s="112"/>
      <c r="B18" s="14"/>
      <c r="C18" s="14"/>
      <c r="D18" s="24">
        <f>SUM(Co_Financing[[#This Row],[CASH]:[IN-KIND]])</f>
        <v>0</v>
      </c>
    </row>
    <row r="19" spans="1:4" x14ac:dyDescent="0.25">
      <c r="A19" s="112"/>
      <c r="B19" s="14"/>
      <c r="C19" s="14"/>
      <c r="D19" s="24">
        <f>SUM(Co_Financing[[#This Row],[CASH]:[IN-KIND]])</f>
        <v>0</v>
      </c>
    </row>
    <row r="20" spans="1:4" x14ac:dyDescent="0.25">
      <c r="A20" s="112"/>
      <c r="B20" s="14"/>
      <c r="C20" s="14"/>
      <c r="D20" s="24">
        <f>SUM(Co_Financing[[#This Row],[CASH]:[IN-KIND]])</f>
        <v>0</v>
      </c>
    </row>
    <row r="21" spans="1:4" x14ac:dyDescent="0.25">
      <c r="A21" s="112"/>
      <c r="B21" s="14"/>
      <c r="C21" s="14"/>
      <c r="D21" s="24">
        <f>SUM(Co_Financing[[#This Row],[CASH]:[IN-KIND]])</f>
        <v>0</v>
      </c>
    </row>
    <row r="22" spans="1:4" x14ac:dyDescent="0.25">
      <c r="A22" s="112"/>
      <c r="B22" s="14"/>
      <c r="C22" s="14"/>
      <c r="D22" s="24">
        <f>SUM(Co_Financing[[#This Row],[CASH]:[IN-KIND]])</f>
        <v>0</v>
      </c>
    </row>
    <row r="23" spans="1:4" x14ac:dyDescent="0.25">
      <c r="A23" s="112"/>
      <c r="B23" s="14"/>
      <c r="C23" s="14"/>
      <c r="D23" s="24">
        <f>SUM(Co_Financing[[#This Row],[CASH]:[IN-KIND]])</f>
        <v>0</v>
      </c>
    </row>
    <row r="24" spans="1:4" x14ac:dyDescent="0.25">
      <c r="A24" s="28" t="s">
        <v>36</v>
      </c>
      <c r="B24" s="41"/>
      <c r="C24" s="42"/>
      <c r="D24" s="40">
        <f>SUBTOTAL(109,Co_Financing[TOTAL])</f>
        <v>0</v>
      </c>
    </row>
  </sheetData>
  <sheetProtection algorithmName="SHA-512" hashValue="1rr0pTMun25Pj9wTGjq6NXzv/Mhth3p8A9CqpZamc00VcdhvCxnBbcM6y23hEndIUdn5A4Y3YVo/oz95ucvFlg==" saltValue="g1BSwDEzXnP8GrqHlsB70A==" spinCount="100000" sheet="1" objects="1" scenarios="1"/>
  <mergeCells count="2">
    <mergeCell ref="A1:D1"/>
    <mergeCell ref="A2:D2"/>
  </mergeCells>
  <dataValidations count="1">
    <dataValidation type="decimal" operator="greaterThanOrEqual" allowBlank="1" showInputMessage="1" showErrorMessage="1" sqref="B4:C23">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Summary Budget</vt:lpstr>
      <vt:lpstr>A - Staff Costs</vt:lpstr>
      <vt:lpstr>B - Consulting Services</vt:lpstr>
      <vt:lpstr>C - Training Workshops Seminars</vt:lpstr>
      <vt:lpstr>D - Dissemination Costs</vt:lpstr>
      <vt:lpstr>E - Fixed Assets &amp; Other Costs</vt:lpstr>
      <vt:lpstr>III - Co-Financing</vt:lpstr>
      <vt:lpstr>ACTIVITIES</vt:lpstr>
      <vt:lpstr>'E - Fixed Assets &amp; Other Costs'!Print_Area</vt:lpstr>
      <vt:lpstr>Total_Activities</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Alemu Kidane Tekie</cp:lastModifiedBy>
  <cp:lastPrinted>2019-02-14T13:47:29Z</cp:lastPrinted>
  <dcterms:created xsi:type="dcterms:W3CDTF">2018-12-06T13:19:04Z</dcterms:created>
  <dcterms:modified xsi:type="dcterms:W3CDTF">2019-02-14T13:48:37Z</dcterms:modified>
</cp:coreProperties>
</file>