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nopssd540002\UserHome$\harrietAT\Desktop\USAID RAPID\"/>
    </mc:Choice>
  </mc:AlternateContent>
  <bookViews>
    <workbookView xWindow="0" yWindow="0" windowWidth="19200" windowHeight="6760" tabRatio="787" firstSheet="1" activeTab="14"/>
  </bookViews>
  <sheets>
    <sheet name="Cover Lot 4" sheetId="40" r:id="rId1"/>
    <sheet name="Bill 1" sheetId="20" r:id="rId2"/>
    <sheet name="Bill 4" sheetId="8" r:id="rId3"/>
    <sheet name="Bill 5" sheetId="9" r:id="rId4"/>
    <sheet name="Bill 7 " sheetId="25" r:id="rId5"/>
    <sheet name="Bill 8" sheetId="22" r:id="rId6"/>
    <sheet name="Bill 9" sheetId="13" r:id="rId7"/>
    <sheet name="Bill 10" sheetId="12" r:id="rId8"/>
    <sheet name="Bill 12" sheetId="29" state="hidden" r:id="rId9"/>
    <sheet name=" Bill  12" sheetId="31" r:id="rId10"/>
    <sheet name="Bill 17 " sheetId="27" r:id="rId11"/>
    <sheet name="Bill 20" sheetId="16" r:id="rId12"/>
    <sheet name="Bill 21" sheetId="41" r:id="rId13"/>
    <sheet name="Bill 22- Dayworks" sheetId="17" r:id="rId14"/>
    <sheet name="Summary" sheetId="18" r:id="rId15"/>
  </sheets>
  <externalReferences>
    <externalReference r:id="rId16"/>
    <externalReference r:id="rId17"/>
    <externalReference r:id="rId18"/>
  </externalReferences>
  <definedNames>
    <definedName name="_A65537" localSheetId="12">#REF!</definedName>
    <definedName name="_A65537">#REF!</definedName>
    <definedName name="_A65777" localSheetId="12">#REF!</definedName>
    <definedName name="_A65777">#REF!</definedName>
    <definedName name="_Toc467595782" localSheetId="1">'Bill 1'!#REF!</definedName>
    <definedName name="a" localSheetId="12">[1]Ragama!#REF!</definedName>
    <definedName name="a">[1]Ragama!#REF!</definedName>
    <definedName name="bargroup1" hidden="1">OR([2]SCHEDULE!$J1=20,[2]SCHEDULE!$J1=32,[2]SCHEDULE!$J1=33,[2]SCHEDULE!$J1=34,[2]SCHEDULE!$J1=35,[2]SCHEDULE!$J1=99)</definedName>
    <definedName name="bargroup2" hidden="1">OR([2]SCHEDULE!$J1=37,[2]SCHEDULE!$J1=61,[2]SCHEDULE!$J1=82,[2]SCHEDULE!$J1=77,[2]SCHEDULE!$J1=79)</definedName>
    <definedName name="bargroup3" hidden="1">OR([2]SCHEDULE!$J1=38,[2]SCHEDULE!$J1=62,[2]SCHEDULE!$J1=39,[2]SCHEDULE!$J1=54,[2]SCHEDULE!$J1=78,[2]SCHEDULE!$J1=87)</definedName>
    <definedName name="bargroup4" hidden="1">OR([2]SCHEDULE!$J1=41,[2]SCHEDULE!$J1=42,[2]SCHEDULE!$J1=45,[2]SCHEDULE!$J1=52,[2]SCHEDULE!$J1=85)</definedName>
    <definedName name="bargroup5" hidden="1">OR([2]SCHEDULE!$J1=43,[2]SCHEDULE!$J1=49,[2]SCHEDULE!$J1=53,[2]SCHEDULE!$J1=55)</definedName>
    <definedName name="bargroup6" hidden="1">[2]SCHEDULE!$J1=65</definedName>
    <definedName name="bargroup7" hidden="1">[2]SCHEDULE!$J1=51</definedName>
    <definedName name="d" localSheetId="12">[1]Ragama!#REF!</definedName>
    <definedName name="d">[1]Ragama!#REF!</definedName>
    <definedName name="e" localSheetId="12">[1]Ragama!#REF!</definedName>
    <definedName name="e">[1]Ragama!#REF!</definedName>
    <definedName name="G" localSheetId="12">#REF!</definedName>
    <definedName name="G">#REF!</definedName>
    <definedName name="jnn" localSheetId="12">[1]Ragama!#REF!</definedName>
    <definedName name="jnn">[1]Ragama!#REF!</definedName>
    <definedName name="job.no" hidden="1">[2]Database!$C$6:$C$26</definedName>
    <definedName name="KITCHEN" localSheetId="12">[1]Ragama!#REF!</definedName>
    <definedName name="KITCHEN">[1]Ragama!#REF!</definedName>
    <definedName name="ok" localSheetId="12">[3]Ragama!#REF!</definedName>
    <definedName name="ok">[3]Ragama!#REF!</definedName>
    <definedName name="PLUMBING" localSheetId="12">[1]Ragama!#REF!</definedName>
    <definedName name="PLUMBING">[1]Ragama!#REF!</definedName>
    <definedName name="prepared.by" hidden="1">[2]Database!$D$6:$D$26</definedName>
    <definedName name="_xlnm.Print_Area" localSheetId="7">'Bill 10'!$A$1:$F$59</definedName>
    <definedName name="_xlnm.Print_Area" localSheetId="10">'Bill 17 '!$A$1:$F$27</definedName>
    <definedName name="_xlnm.Print_Area" localSheetId="11">'Bill 20'!$A$1:$F$62</definedName>
    <definedName name="_xlnm.Print_Area" localSheetId="12">'Bill 21'!$A$1:$F$58</definedName>
    <definedName name="_xlnm.Print_Area" localSheetId="13">'Bill 22- Dayworks'!$A$1:$F$60</definedName>
    <definedName name="_xlnm.Print_Area" localSheetId="2">'Bill 4'!$A$1:$F$55</definedName>
    <definedName name="_xlnm.Print_Area" localSheetId="3">'Bill 5'!$A$1:$F$50</definedName>
    <definedName name="_xlnm.Print_Area" localSheetId="5">'Bill 8'!$A$1:$F$48</definedName>
    <definedName name="_xlnm.Print_Area" localSheetId="6">'Bill 9'!$A$1:$F$61</definedName>
    <definedName name="_xlnm.Print_Area" localSheetId="14">Summary!$A$1:$C$36</definedName>
    <definedName name="Print_Area_MI" localSheetId="12">[1]Ragama!#REF!</definedName>
    <definedName name="Print_Area_MI">[1]Ragama!#REF!</definedName>
    <definedName name="Print_Area_MI_1" localSheetId="12">#REF!</definedName>
    <definedName name="Print_Area_MI_1">#REF!</definedName>
    <definedName name="Print_Area_MI_3" localSheetId="12">#REF!</definedName>
    <definedName name="Print_Area_MI_3">#REF!</definedName>
    <definedName name="range" hidden="1">[2]SCHEDULE!$AD$10:$AD$32</definedName>
    <definedName name="schedule.nos" hidden="1">'[2]schedule nos'!$A$1:$A$99</definedName>
    <definedName name="shape.codes" hidden="1">[2]SCHEDULE!$AU$9:$BV$9</definedName>
    <definedName name="site.ref" hidden="1">[2]Database!$B$6:$B$26</definedName>
  </definedNames>
  <calcPr calcId="162913"/>
</workbook>
</file>

<file path=xl/calcChain.xml><?xml version="1.0" encoding="utf-8"?>
<calcChain xmlns="http://schemas.openxmlformats.org/spreadsheetml/2006/main">
  <c r="D5" i="8" l="1"/>
  <c r="F5" i="31" l="1"/>
  <c r="F6" i="12"/>
  <c r="F15" i="41" l="1"/>
  <c r="F13" i="41"/>
  <c r="F7" i="41"/>
  <c r="F58" i="41" l="1"/>
  <c r="C26" i="18" s="1"/>
  <c r="F34" i="20"/>
  <c r="F33" i="20"/>
  <c r="F56" i="17" l="1"/>
  <c r="F54" i="17"/>
  <c r="F50" i="17"/>
  <c r="F48" i="17"/>
  <c r="F46" i="17"/>
  <c r="F44" i="17"/>
  <c r="F42" i="17"/>
  <c r="F40" i="17"/>
  <c r="F38" i="17"/>
  <c r="F36" i="17"/>
  <c r="F34" i="17"/>
  <c r="F31" i="17"/>
  <c r="F29" i="17"/>
  <c r="F27" i="17"/>
  <c r="F24" i="17"/>
  <c r="F22" i="17"/>
  <c r="F20" i="17"/>
  <c r="F18" i="17"/>
  <c r="F16" i="17"/>
  <c r="F14" i="17"/>
  <c r="F12" i="17"/>
  <c r="F10" i="17"/>
  <c r="F8" i="17"/>
  <c r="F6" i="17"/>
  <c r="F60" i="17" s="1"/>
  <c r="D13" i="25" l="1"/>
  <c r="D9" i="25"/>
  <c r="F5" i="13" l="1"/>
  <c r="F13" i="20"/>
  <c r="F7" i="20"/>
  <c r="F29" i="20"/>
  <c r="F27" i="20"/>
  <c r="F25" i="20"/>
  <c r="F23" i="20"/>
  <c r="F20" i="20"/>
  <c r="F18" i="20"/>
  <c r="F16" i="20"/>
  <c r="D25" i="27"/>
  <c r="F25" i="27" s="1"/>
  <c r="D20" i="27"/>
  <c r="F20" i="27" s="1"/>
  <c r="D5" i="31"/>
  <c r="D6" i="12"/>
  <c r="D7" i="25"/>
  <c r="F7" i="25" s="1"/>
  <c r="D13" i="9"/>
  <c r="F13" i="9" s="1"/>
  <c r="D9" i="9"/>
  <c r="D5" i="9"/>
  <c r="D7" i="9" s="1"/>
  <c r="F7" i="9" s="1"/>
  <c r="D7" i="8"/>
  <c r="F7" i="8" s="1"/>
  <c r="D11" i="25"/>
  <c r="F11" i="25" s="1"/>
  <c r="F17" i="22"/>
  <c r="D12" i="22"/>
  <c r="F12" i="22" s="1"/>
  <c r="D10" i="22"/>
  <c r="F7" i="16"/>
  <c r="F9" i="16"/>
  <c r="F6" i="27"/>
  <c r="F8" i="27"/>
  <c r="F10" i="27"/>
  <c r="F13" i="27"/>
  <c r="F14" i="27"/>
  <c r="F15" i="27"/>
  <c r="F17" i="27"/>
  <c r="F23" i="27"/>
  <c r="F53" i="31"/>
  <c r="C20" i="18" s="1"/>
  <c r="F11" i="29"/>
  <c r="F59" i="12"/>
  <c r="C18" i="18" s="1"/>
  <c r="F7" i="13"/>
  <c r="F6" i="22"/>
  <c r="F8" i="22"/>
  <c r="F10" i="22"/>
  <c r="F14" i="22"/>
  <c r="F9" i="25"/>
  <c r="F13" i="25"/>
  <c r="F15" i="25"/>
  <c r="F17" i="25"/>
  <c r="F19" i="25"/>
  <c r="F9" i="9"/>
  <c r="F11" i="9"/>
  <c r="F5" i="8"/>
  <c r="F36" i="20" l="1"/>
  <c r="F55" i="8"/>
  <c r="C8" i="18" s="1"/>
  <c r="F62" i="16"/>
  <c r="C24" i="18" s="1"/>
  <c r="F48" i="22"/>
  <c r="C14" i="18" s="1"/>
  <c r="F27" i="27"/>
  <c r="C22" i="18" s="1"/>
  <c r="F5" i="9"/>
  <c r="F50" i="9" s="1"/>
  <c r="C10" i="18" s="1"/>
  <c r="F61" i="13"/>
  <c r="C16" i="18" s="1"/>
  <c r="F5" i="25"/>
  <c r="F40" i="25" s="1"/>
  <c r="C12" i="18" s="1"/>
  <c r="C6" i="18"/>
  <c r="C35" i="18" l="1"/>
</calcChain>
</file>

<file path=xl/sharedStrings.xml><?xml version="1.0" encoding="utf-8"?>
<sst xmlns="http://schemas.openxmlformats.org/spreadsheetml/2006/main" count="329" uniqueCount="169">
  <si>
    <t>Hr</t>
  </si>
  <si>
    <t>Vibrating Roller (10 Tonnes)</t>
  </si>
  <si>
    <t>10 Tonne Tipper Lorry</t>
  </si>
  <si>
    <t>Concrete Vibrator (Poker Type)</t>
  </si>
  <si>
    <t>Artisans</t>
  </si>
  <si>
    <t>Office attendants and Chainmen</t>
  </si>
  <si>
    <t>Fine Aggregates for concrete</t>
  </si>
  <si>
    <t>Wrought Shuttering Timber</t>
  </si>
  <si>
    <t xml:space="preserve"> Timber for Trenches</t>
  </si>
  <si>
    <t>L.S</t>
  </si>
  <si>
    <t xml:space="preserve">SUMMARY OF BILLS OF QUANTITIES </t>
  </si>
  <si>
    <t>ITEM</t>
  </si>
  <si>
    <t>DESCRIPTION</t>
  </si>
  <si>
    <t xml:space="preserve">UNIT </t>
  </si>
  <si>
    <t>QUANTITY</t>
  </si>
  <si>
    <t>RATE</t>
  </si>
  <si>
    <t>AMOUNT</t>
  </si>
  <si>
    <t>No.</t>
  </si>
  <si>
    <t xml:space="preserve">Total of Bill carried forward to summary </t>
  </si>
  <si>
    <t>m</t>
  </si>
  <si>
    <t xml:space="preserve">BILL NO. 7:  EXCAVATION AND FILLING FOR STRUCTURES </t>
  </si>
  <si>
    <t>Total of Bill carried forward to summary</t>
  </si>
  <si>
    <t xml:space="preserve"> </t>
  </si>
  <si>
    <t>LABOUR</t>
  </si>
  <si>
    <t>Unskilled Labour</t>
  </si>
  <si>
    <t>MATERIALS</t>
  </si>
  <si>
    <t xml:space="preserve">SITE CLEARANCE AND TOPSOIL STRIPPING </t>
  </si>
  <si>
    <t>EARTHWORKS</t>
  </si>
  <si>
    <t xml:space="preserve">EXCAVATION AND FILLING FOR STRUCTURES </t>
  </si>
  <si>
    <t>CULVERTS AND DRAINAGE WORKS</t>
  </si>
  <si>
    <t>ROAD FURNITURE</t>
  </si>
  <si>
    <t>No</t>
  </si>
  <si>
    <t>CONCRETE WORKS</t>
  </si>
  <si>
    <t>Bill No.</t>
  </si>
  <si>
    <t>No separate payment shall be made for the haulage of gravel  and  the cost of such haulage shall be included in the rates.</t>
  </si>
  <si>
    <t>Note: No separate payments shall be made for gravel for blinding or hauling to spoil unsuitable excavation materials and the cost of such shall be included in the rates and prices.</t>
  </si>
  <si>
    <t>GRAVEL WEARING COURSE</t>
  </si>
  <si>
    <t>PASSAGE OF TRAFFIC</t>
  </si>
  <si>
    <t>Cat D6 Bull Dozer or Equivalent with Dozer/Ripper attachment.</t>
  </si>
  <si>
    <t>Cat 950G Wheel Loader or Equivalent.</t>
  </si>
  <si>
    <t>50mm Delivery water pump and motor.</t>
  </si>
  <si>
    <t>Coarse Aggregates for concrete 25mm maximum size</t>
  </si>
  <si>
    <t>Mild Steel (any diameter from 5 - 25 mm)</t>
  </si>
  <si>
    <t>UNIT</t>
  </si>
  <si>
    <t>BILL No. 17: CONCRETE WORKS</t>
  </si>
  <si>
    <t>Surface finish UF2 in accordance with specifications and in conformity with Engineer's instructions</t>
  </si>
  <si>
    <t>(a)</t>
  </si>
  <si>
    <t>Class F1 finish for vertical surfaces</t>
  </si>
  <si>
    <t>(b)</t>
  </si>
  <si>
    <t>Class F2 finish for vertical surfaces</t>
  </si>
  <si>
    <t>Class F2 finish for horizontal surfaces</t>
  </si>
  <si>
    <t>Supply, erect and dismantle formwork for slab edges  width not exceeding 350mm; all in accordance with the specifications and in conformity with the Engineer's instructions</t>
  </si>
  <si>
    <t>Supply, and fix heavy duty PVC pipes of the following dimensions; all in accordance with the specifications and in conformity with the Engineer's instructions</t>
  </si>
  <si>
    <t>High yield steel reinforcing bars to BS 4461 diameter less than or equal to 16mm</t>
  </si>
  <si>
    <t>Supply, cut, shape, bend and place reinforcement of the following sizes; all in accordance with the specifications and in conformity with the Engineer's instructions</t>
  </si>
  <si>
    <r>
      <t>m</t>
    </r>
    <r>
      <rPr>
        <vertAlign val="superscript"/>
        <sz val="22"/>
        <rFont val="Arial"/>
        <family val="2"/>
      </rPr>
      <t>3</t>
    </r>
  </si>
  <si>
    <t>Cat 120H Motor Grader or Equivalent  (Complete with Scarifier).</t>
  </si>
  <si>
    <t>tons</t>
  </si>
  <si>
    <t>No separate payment shall be made for haulage of gravel and spoil material and the cost of such shall be included in the rates or prices</t>
  </si>
  <si>
    <t>Provide, lay, water and compact natural gravel for sub base</t>
  </si>
  <si>
    <t>Provide, lay, water and compact natural gravel for base</t>
  </si>
  <si>
    <t xml:space="preserve">BILL NO. 12 : NATURAL MATERIAL FOR SUB-BASE AND BASE </t>
  </si>
  <si>
    <t>Concrete mixer 0.7m3/min.</t>
  </si>
  <si>
    <t>Cat backhoe loader D248 or equivalent</t>
  </si>
  <si>
    <t>ton</t>
  </si>
  <si>
    <t>Top soil removal to a maximum depth of 200mm  including removal of grass and other vegetation as directed by the Engineer</t>
  </si>
  <si>
    <t>Culverts &amp; Bridges</t>
  </si>
  <si>
    <r>
      <t>m</t>
    </r>
    <r>
      <rPr>
        <vertAlign val="superscript"/>
        <sz val="11"/>
        <rFont val="Arial Narrow"/>
        <family val="2"/>
      </rPr>
      <t>3</t>
    </r>
  </si>
  <si>
    <r>
      <t>m</t>
    </r>
    <r>
      <rPr>
        <vertAlign val="superscript"/>
        <sz val="11"/>
        <rFont val="Arial"/>
        <family val="2"/>
      </rPr>
      <t>3</t>
    </r>
  </si>
  <si>
    <r>
      <t>m</t>
    </r>
    <r>
      <rPr>
        <vertAlign val="superscript"/>
        <sz val="11"/>
        <rFont val="Arial"/>
        <family val="2"/>
      </rPr>
      <t>2</t>
    </r>
  </si>
  <si>
    <t>BILL NO. 20: ROAD FURNITURE</t>
  </si>
  <si>
    <t>Provide and erect permanent road signs as directed by the Engineer.</t>
  </si>
  <si>
    <t>BILL NO. 22: DAYWORKS</t>
  </si>
  <si>
    <t>TOTAL</t>
  </si>
  <si>
    <t xml:space="preserve">E.O. item 7.03 for excavation in hard material </t>
  </si>
  <si>
    <t xml:space="preserve">E.O. item 7.01 for excavation in hard material </t>
  </si>
  <si>
    <t>As for item 8.04 but 900mm I.D concrete pipes for cross culverts.</t>
  </si>
  <si>
    <t>PRELIMINARY AND GENERAL</t>
  </si>
  <si>
    <t>NATURAL MATERIAL FOR SUB BASE</t>
  </si>
  <si>
    <t>KENYA OPERATION HUB</t>
  </si>
  <si>
    <t>BILL OF QUANTITIES</t>
  </si>
  <si>
    <t>REHABILITATION OF COMMUNITY ACCESS FEEDER ROADS PROJECT</t>
  </si>
  <si>
    <t>Clear site on road reserve including removal of trees (girth less than 300 mm), hedges, bushes and other vegetation and other deleterious materials, grub up roots and backfilling of holes left by removal of stumps and roots in accordance with the Specifications, as shown on the drawings and as instructed by Engineer.</t>
  </si>
  <si>
    <t>ha</t>
  </si>
  <si>
    <t>RATE (USD)</t>
  </si>
  <si>
    <t>AMOUNT (USD)</t>
  </si>
  <si>
    <t>ALIGNMENT 1: 12.8KM [KM 0+000 TO END]</t>
  </si>
  <si>
    <t>ALIGNMENT 2: 19.3KM [KM 0+000 TO 19+300]</t>
  </si>
  <si>
    <t>32.1KM</t>
  </si>
  <si>
    <t>Cut to spoil in soft material in accordance the Specifications or as directed by the Engineer. Includes excavations in swampy areas.</t>
  </si>
  <si>
    <t xml:space="preserve"> As item  5.01 but in hard materials.</t>
  </si>
  <si>
    <t>Provide and place gabion boxes (1.0mX1.0mX1.0m) in accordance with the Specifications and in conformity with the Engineer's instructions.</t>
  </si>
  <si>
    <t>75mm diameter X 300mm long in weep holes of culverts</t>
  </si>
  <si>
    <t>(a) Standard warning, prohibitory and informatory signs</t>
  </si>
  <si>
    <t>(b) Non-standard informatory signs</t>
  </si>
  <si>
    <t xml:space="preserve">BILL NO. 4: SITE CLEARANCE AND TOPSOIL STRIPPING </t>
  </si>
  <si>
    <t>BILL NO. 1: PRELIMINARIES AND GENERAL</t>
  </si>
  <si>
    <t xml:space="preserve">BILL NO. 5:  EARTHWORKS </t>
  </si>
  <si>
    <t>BILL NO. 9:  PASSAGE OF TRAFFIC</t>
  </si>
  <si>
    <t>BILL NO. 10: GRAVEL WEARING COURSE</t>
  </si>
  <si>
    <t>BILL NO. 12: NATURAL MATERIAL FOR SUB BASE AMD BASE</t>
  </si>
  <si>
    <t>Compaction of the original ground under fills in accordance with the Specifications or as directed by the Engineer.</t>
  </si>
  <si>
    <t xml:space="preserve">Fill in Hard material in accordance with the Specifications or as directed by the Engineer </t>
  </si>
  <si>
    <t>Provide all materials, select stones and construct 200mm thick dry stone pitching; all in accordance with the Specifications and in conformity with the Engineer's instructions</t>
  </si>
  <si>
    <t>Provide rock fill below gabions, culverts and side drains in accordance with the Specifications and in conformity with the Engineer's instruction</t>
  </si>
  <si>
    <t>Provide and place 600mm I.D precast concrete pipes for access culverts.</t>
  </si>
  <si>
    <t xml:space="preserve">Provide and haul all materials, prepare, handle and place concrete class 30/20; all in accordance with the Specifications and in conformity with the Engineer's instructions </t>
  </si>
  <si>
    <t>Supply, erect and dismantle formwork for concrete of following classes all in accordance with the Specifications and in conformity with the Engineer's instructions</t>
  </si>
  <si>
    <t>Provide scour checks in accordance with the Specification oras instructed by the Engineer.</t>
  </si>
  <si>
    <t>Provide, lay and compact to 100% MDD AASHTO T180 soft fill material in 150mm layers in accordance with the Specifications or as directed by the Engineer.</t>
  </si>
  <si>
    <t>Provide, place water and compact 150mm soft material to 100% MDD AASHTO T180 150mm natural gravel to carriageway and accesses in accordance with the Specifications or as directed by the Engineer.</t>
  </si>
  <si>
    <t>BILL NO. 8: CULVERTS AND DRAINAGE WORKS</t>
  </si>
  <si>
    <t>22.16</t>
  </si>
  <si>
    <t>50mm GI pipes</t>
  </si>
  <si>
    <t>SUM</t>
  </si>
  <si>
    <t xml:space="preserve">Provide and haul all materials, prepare, handle and place concrete class 20/20 for blinding; all in accordance with the Specifications and in conformity with the Engineer's instructions </t>
  </si>
  <si>
    <t>Contractor Mobilization and Demobilization</t>
  </si>
  <si>
    <t>Allow for mobilization and demobilisation which shall include all activities and associated costs for transportation of Contractor's personnel, equipment, and operating supplies to the site; and the   activities and costs for transportation of personnel, equipment, and supplies not required or included in the contract from the site; including the disassembly, removal and site clean up, of offices, buildings and other facilities assembled on the site specifically for this contract.</t>
  </si>
  <si>
    <t>Traffic Management</t>
  </si>
  <si>
    <t>The Contractor shall so arrange his work to ensure the safe passage of the Traffic at all times and if necessary construct and maintain an adequate diversion for traffic complete with all the necessary road traffic signs. The Contractor shall provide to the satisfaction of the Engineer adequate warning signs, temporary restriction signs, advance warning signs, barriers, temporary bumps and any other device and personnel to ensure the safe passage of traffic through the works</t>
  </si>
  <si>
    <t xml:space="preserve">Publicity Signs </t>
  </si>
  <si>
    <t>NO</t>
  </si>
  <si>
    <t>Camps and Laboratory</t>
  </si>
  <si>
    <t>The contractor shall allow for Setting up and maintaining his obligation, personnel, accommodation, ablution and other facilities, offices, stores, workshops, other temporary structures, fencing, testing facilities and constructional plant on the site and their removal on completion of the contract. The price shall include general sites and office overheads, profit, financing costs, risks, legal and contractual responsibilities and other costs and obligations of a preliminary or general nature which are not specifically measured for payment under any other items of payment.</t>
  </si>
  <si>
    <t>The Contractor shall provide and maintain Engineer's Representative's office as instructed by the Engineer for use during  the duration of  the Contract, ownership to revert to the Contractor at the end of the Contract</t>
  </si>
  <si>
    <t>The Contractor shall provide and maintain Engineer's Site Laboratory for the duration of  the Contract. The laboratory shall be equipped with reagents and other items for concrete tests, and any other tests specified in this contract (See Separate specifications set). Ownership to revert to the Contractor at the end of the Contract.</t>
  </si>
  <si>
    <t>Insurances, Bonds &amp; Fees</t>
  </si>
  <si>
    <t>Allow for Contractor's All Risk Insurance Policy, including third party liability and from the starting date until the defects liability certificate has been issued, the risks of personal injury, death, and loss of or damage to property (including, without limitation, the works, plant, materials, and equipment) which are not employers risk but are contractors risk</t>
  </si>
  <si>
    <t>Item</t>
  </si>
  <si>
    <t xml:space="preserve">Allow for insurance against claims for worker's compensation. Engineer's and Consultant's representatives, shall be included in the Insurance Policy. </t>
  </si>
  <si>
    <t>Allow for insurance against loss or damage to the works, adjacent structures, any existing over head and/or under ground services that may cause damages during the construction</t>
  </si>
  <si>
    <t>Allow for the provision of bonds and guarantees (Performance Bond).</t>
  </si>
  <si>
    <t>NOTE</t>
  </si>
  <si>
    <t>Provide and erect publicity signs as directed by the Engineer.</t>
  </si>
  <si>
    <t>Excavation in soft material for culverts, headwalls, wing walls, apron, toe walls and drop inlets  including filling and compaction of surfaces and hauling as specified or as directed by the Engineer.</t>
  </si>
  <si>
    <t>Excavation in soft material to any depth, filling and compaction of the surfaces to receive rock fill below structures in accordance with the Specifications and in conformity with the Engineer's instructions</t>
  </si>
  <si>
    <t>Excavation in soft material for inlet, outfall, side drains, mitre drains, catch water drains including filling and compaction of surfaces and hauling as specified or as directed by the Engineer.</t>
  </si>
  <si>
    <t>Provide and place class 25/20 concrete to head walls, wing walls, aprons, surrounds toe walls, inlets and outlets to pipe culverts including formwork as specified or as directed by the Engineer.</t>
  </si>
  <si>
    <t>Maintain the  passage of traffic through the works as directed by the Engineer.</t>
  </si>
  <si>
    <t>Provide and erect temporary traffic signs as directed by the Engineer.</t>
  </si>
  <si>
    <t>Provide, place, water and compact 150mm natural gravel to 100% MDD (AASHTO T180) to carriageway and accesses for road Base in accordance with the Specifications or as directed by the Engineer.</t>
  </si>
  <si>
    <t>Apply two coats of bituminous water-proofing paint to backs of structures or as directed by the Engineer.</t>
  </si>
  <si>
    <t>Ordinary Portland cement</t>
  </si>
  <si>
    <t>Hand Propelled Vibrating Roller 850 Kg</t>
  </si>
  <si>
    <t>(c)</t>
  </si>
  <si>
    <t>LOT 4: GANGURA - JAMES DIKO</t>
  </si>
  <si>
    <t>OCTOBER 2018</t>
  </si>
  <si>
    <t>PLANT (DRY RATES)</t>
  </si>
  <si>
    <t>600mm dia ARMCO pipe for culverts</t>
  </si>
  <si>
    <t>900mm dia ARMCO pipe for culverts</t>
  </si>
  <si>
    <t>FUEL</t>
  </si>
  <si>
    <t>Petro</t>
  </si>
  <si>
    <t>Litre</t>
  </si>
  <si>
    <t>Diesel</t>
  </si>
  <si>
    <t>HSSE and Environmental Management</t>
  </si>
  <si>
    <r>
      <t>Allow provision for</t>
    </r>
    <r>
      <rPr>
        <b/>
        <sz val="11"/>
        <rFont val="Arial"/>
        <family val="2"/>
      </rPr>
      <t xml:space="preserve"> General Health, Safety and Environmental Management system</t>
    </r>
    <r>
      <rPr>
        <sz val="11"/>
        <rFont val="Arial"/>
        <family val="2"/>
      </rPr>
      <t xml:space="preserve"> for execution of works under the contract . The bidder should submit his comprehensive Safety and Environmental Management system. </t>
    </r>
  </si>
  <si>
    <t>Ls</t>
  </si>
  <si>
    <r>
      <t>Allo</t>
    </r>
    <r>
      <rPr>
        <b/>
        <sz val="11"/>
        <rFont val="Arial"/>
        <family val="2"/>
      </rPr>
      <t xml:space="preserve"> </t>
    </r>
    <r>
      <rPr>
        <sz val="11"/>
        <rFont val="Arial"/>
        <family val="2"/>
      </rPr>
      <t xml:space="preserve">for providing all necessary </t>
    </r>
    <r>
      <rPr>
        <b/>
        <sz val="11"/>
        <rFont val="Arial"/>
        <family val="2"/>
      </rPr>
      <t>safety measures</t>
    </r>
    <r>
      <rPr>
        <sz val="11"/>
        <rFont val="Arial"/>
        <family val="2"/>
      </rPr>
      <t xml:space="preserve"> to workmen (provision for proper usage of Personal protective equipment (PPE)). The bidder should submit his comprehensive safety plan with description and number in each safety device and other safety equipment  proposed. The Engineer's Representative has the right to pay a percentage of the monthly component to suit the percentage accomplishment of this safety plan.</t>
    </r>
  </si>
  <si>
    <t>BILL NO. 21: ANCILLARY WORKS</t>
  </si>
  <si>
    <t>BARRICADING AND REINSTATEMENT/RESTORATION OF BORROW PITS</t>
  </si>
  <si>
    <t>Barricading and Reinstatement/Restoration of quarry sites or borrow pits as instructed by the Engineer. (Note: Contractor must provide a standby watch man during working hour and provide a safety barrication for the borrow pit area)</t>
  </si>
  <si>
    <t>LS</t>
  </si>
  <si>
    <t>PLANTING TREES</t>
  </si>
  <si>
    <t>Supply, store in approved condition, plant, including forming pit, removing all excavated materials and backfilling with suitable soil and compacted and provide organic fertilizer. The interval between these trees needs to be 300 meters away each other and should be planted on both sides of the road or as instructed by Engineer.</t>
  </si>
  <si>
    <t>a.) Mango Trees</t>
  </si>
  <si>
    <t>b.) Acacia Trees</t>
  </si>
  <si>
    <t>ANCILLARY WORKS</t>
  </si>
  <si>
    <t>Provide and place class 20/20 concrete for blinding</t>
  </si>
  <si>
    <t>ITB Ref No: UNOPS/SSOC/10502-001/ITB/WORKS/2018-062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</si>
</sst>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_(* \(#,##0.00\);_(* &quot;-&quot;??_);_(@_)"/>
    <numFmt numFmtId="164" formatCode="_-* #,##0.00_-;\-* #,##0.00_-;_-* &quot;-&quot;??_-;_-@_-"/>
    <numFmt numFmtId="165" formatCode="_(* #,##0.0_);_(* \(#,##0.0\);_(* &quot;-&quot;??_);_(@_)"/>
    <numFmt numFmtId="166" formatCode="_(* #,##0_);_(* \(#,##0\);_(* &quot;-&quot;??_);_(@_)"/>
    <numFmt numFmtId="167" formatCode="_-* #,##0_-;\-* #,##0_-;_-* &quot;-&quot;??_-;_-@_-"/>
    <numFmt numFmtId="168" formatCode="_(* #,##0.0000_);_(* \(#,##0.0000\);_(* &quot;-&quot;??_);_(@_)"/>
    <numFmt numFmtId="169" formatCode="#,##0.0_);[Red]\(#,##0.0\)"/>
    <numFmt numFmtId="170" formatCode="0.0"/>
  </numFmts>
  <fonts count="23" x14ac:knownFonts="1">
    <font>
      <sz val="10"/>
      <name val="Arial"/>
    </font>
    <font>
      <sz val="11"/>
      <color theme="1"/>
      <name val="Calibri"/>
      <family val="2"/>
      <scheme val="minor"/>
    </font>
    <font>
      <sz val="10"/>
      <name val="Arial"/>
      <family val="2"/>
    </font>
    <font>
      <sz val="10"/>
      <name val="Arial"/>
      <family val="2"/>
    </font>
    <font>
      <b/>
      <sz val="22"/>
      <name val="Arial"/>
      <family val="2"/>
    </font>
    <font>
      <sz val="22"/>
      <name val="Arial"/>
      <family val="2"/>
    </font>
    <font>
      <vertAlign val="superscript"/>
      <sz val="22"/>
      <name val="Arial"/>
      <family val="2"/>
    </font>
    <font>
      <sz val="22"/>
      <name val="Arial Narrow"/>
      <family val="2"/>
    </font>
    <font>
      <sz val="10"/>
      <name val="Arial"/>
      <family val="2"/>
    </font>
    <font>
      <sz val="11"/>
      <name val="Arial"/>
      <family val="2"/>
    </font>
    <font>
      <b/>
      <sz val="11"/>
      <name val="Arial"/>
      <family val="2"/>
    </font>
    <font>
      <vertAlign val="superscript"/>
      <sz val="11"/>
      <name val="Arial"/>
      <family val="2"/>
    </font>
    <font>
      <b/>
      <u/>
      <sz val="11"/>
      <name val="Arial"/>
      <family val="2"/>
    </font>
    <font>
      <sz val="11"/>
      <name val="Arial Narrow"/>
      <family val="2"/>
    </font>
    <font>
      <vertAlign val="superscript"/>
      <sz val="11"/>
      <name val="Arial Narrow"/>
      <family val="2"/>
    </font>
    <font>
      <u/>
      <sz val="11"/>
      <name val="Arial"/>
      <family val="2"/>
    </font>
    <font>
      <b/>
      <sz val="20"/>
      <name val="Arial"/>
      <family val="2"/>
    </font>
    <font>
      <b/>
      <sz val="12"/>
      <name val="Arial"/>
      <family val="2"/>
    </font>
    <font>
      <sz val="11"/>
      <color theme="1"/>
      <name val="Calibri"/>
      <family val="2"/>
      <scheme val="minor"/>
    </font>
    <font>
      <b/>
      <sz val="14"/>
      <color rgb="FFFF0000"/>
      <name val="Arial"/>
      <family val="2"/>
    </font>
    <font>
      <b/>
      <sz val="20"/>
      <color rgb="FFFF0000"/>
      <name val="Arial"/>
      <family val="2"/>
    </font>
    <font>
      <b/>
      <sz val="20"/>
      <color rgb="FFC00000"/>
      <name val="Arial"/>
      <family val="2"/>
    </font>
    <font>
      <b/>
      <sz val="10"/>
      <color rgb="FFFF0000"/>
      <name val="Arial"/>
      <family val="2"/>
    </font>
  </fonts>
  <fills count="4">
    <fill>
      <patternFill patternType="none"/>
    </fill>
    <fill>
      <patternFill patternType="gray125"/>
    </fill>
    <fill>
      <patternFill patternType="solid">
        <fgColor rgb="FFFFFF99"/>
        <bgColor indexed="64"/>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hair">
        <color indexed="64"/>
      </top>
      <bottom style="hair">
        <color indexed="64"/>
      </bottom>
      <diagonal/>
    </border>
    <border>
      <left/>
      <right/>
      <top/>
      <bottom style="medium">
        <color indexed="64"/>
      </bottom>
      <diagonal/>
    </border>
  </borders>
  <cellStyleXfs count="19">
    <xf numFmtId="0" fontId="0" fillId="0" borderId="0"/>
    <xf numFmtId="43" fontId="2" fillId="0" borderId="0" applyFont="0" applyFill="0" applyBorder="0" applyAlignment="0" applyProtection="0"/>
    <xf numFmtId="43" fontId="8" fillId="0" borderId="0" applyFont="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18" fillId="0" borderId="0" applyFont="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164" fontId="2" fillId="0" borderId="0" applyFont="0" applyFill="0" applyBorder="0" applyAlignment="0" applyProtection="0"/>
    <xf numFmtId="164" fontId="8"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18" fillId="0" borderId="0"/>
    <xf numFmtId="9" fontId="3" fillId="0" borderId="0" applyFont="0" applyFill="0" applyBorder="0" applyAlignment="0" applyProtection="0"/>
    <xf numFmtId="9" fontId="18" fillId="0" borderId="0" applyFont="0" applyFill="0" applyBorder="0" applyAlignment="0" applyProtection="0"/>
    <xf numFmtId="0" fontId="2" fillId="0" borderId="0"/>
    <xf numFmtId="0" fontId="1" fillId="0" borderId="0"/>
  </cellStyleXfs>
  <cellXfs count="274">
    <xf numFmtId="0" fontId="0" fillId="0" borderId="0" xfId="0"/>
    <xf numFmtId="165" fontId="4" fillId="0" borderId="1" xfId="9" applyNumberFormat="1" applyFont="1" applyBorder="1" applyAlignment="1">
      <alignment horizontal="center" vertical="center"/>
    </xf>
    <xf numFmtId="165" fontId="4" fillId="0" borderId="2" xfId="9" applyNumberFormat="1" applyFont="1" applyBorder="1" applyAlignment="1">
      <alignment vertical="center"/>
    </xf>
    <xf numFmtId="0" fontId="5" fillId="0" borderId="3" xfId="0" applyFont="1" applyBorder="1" applyAlignment="1">
      <alignment horizontal="center" vertical="center"/>
    </xf>
    <xf numFmtId="43" fontId="5" fillId="0" borderId="1" xfId="9" applyNumberFormat="1" applyFont="1" applyBorder="1" applyAlignment="1">
      <alignment horizontal="center" vertical="center"/>
    </xf>
    <xf numFmtId="0" fontId="5" fillId="0" borderId="3" xfId="0" applyFont="1" applyFill="1" applyBorder="1" applyAlignment="1">
      <alignment horizontal="center" vertical="center"/>
    </xf>
    <xf numFmtId="166" fontId="5" fillId="0" borderId="3" xfId="0" applyNumberFormat="1" applyFont="1" applyBorder="1" applyAlignment="1">
      <alignment horizontal="center" vertical="center"/>
    </xf>
    <xf numFmtId="43" fontId="5" fillId="0" borderId="3" xfId="9" applyNumberFormat="1" applyFont="1" applyBorder="1" applyAlignment="1">
      <alignment horizontal="center" vertical="center"/>
    </xf>
    <xf numFmtId="165" fontId="5" fillId="0" borderId="4" xfId="9" applyNumberFormat="1" applyFont="1" applyBorder="1" applyAlignment="1">
      <alignment vertical="center"/>
    </xf>
    <xf numFmtId="0" fontId="4" fillId="0" borderId="1" xfId="0" applyFont="1" applyBorder="1" applyAlignment="1">
      <alignment horizontal="center" vertical="center"/>
    </xf>
    <xf numFmtId="43" fontId="4" fillId="0" borderId="1" xfId="0" applyNumberFormat="1" applyFont="1" applyBorder="1" applyAlignment="1">
      <alignment vertical="center"/>
    </xf>
    <xf numFmtId="166" fontId="5" fillId="0" borderId="3" xfId="9" applyNumberFormat="1" applyFont="1" applyBorder="1" applyAlignment="1">
      <alignment horizontal="center" vertical="center"/>
    </xf>
    <xf numFmtId="0" fontId="4" fillId="0" borderId="2" xfId="0" applyFont="1" applyBorder="1" applyAlignment="1">
      <alignment vertical="center"/>
    </xf>
    <xf numFmtId="0" fontId="4" fillId="0" borderId="3" xfId="0" applyFont="1" applyBorder="1" applyAlignment="1">
      <alignment vertical="center"/>
    </xf>
    <xf numFmtId="0" fontId="5" fillId="0" borderId="4" xfId="0" applyFont="1" applyBorder="1" applyAlignment="1">
      <alignment vertical="center"/>
    </xf>
    <xf numFmtId="0" fontId="5" fillId="0" borderId="3" xfId="0" applyFont="1" applyBorder="1" applyAlignment="1">
      <alignment vertical="center" wrapText="1"/>
    </xf>
    <xf numFmtId="0" fontId="5" fillId="0" borderId="3" xfId="0" applyFont="1" applyBorder="1" applyAlignment="1">
      <alignment horizontal="center" vertical="center" wrapText="1"/>
    </xf>
    <xf numFmtId="0" fontId="5" fillId="0" borderId="3" xfId="0" applyFont="1" applyBorder="1" applyAlignment="1">
      <alignment horizontal="right" vertical="center" wrapText="1"/>
    </xf>
    <xf numFmtId="0" fontId="4" fillId="0" borderId="5" xfId="0" applyFont="1" applyBorder="1" applyAlignment="1">
      <alignment vertical="center"/>
    </xf>
    <xf numFmtId="0" fontId="4" fillId="0" borderId="6" xfId="0" applyFont="1" applyBorder="1" applyAlignment="1">
      <alignment horizontal="center" vertical="center"/>
    </xf>
    <xf numFmtId="166" fontId="4" fillId="0" borderId="1" xfId="9" applyNumberFormat="1" applyFont="1" applyBorder="1" applyAlignment="1">
      <alignment horizontal="center" vertical="center"/>
    </xf>
    <xf numFmtId="166" fontId="4" fillId="0" borderId="2" xfId="9" applyNumberFormat="1" applyFont="1" applyBorder="1" applyAlignment="1">
      <alignment vertical="center"/>
    </xf>
    <xf numFmtId="166" fontId="5" fillId="0" borderId="1" xfId="9" applyNumberFormat="1" applyFont="1" applyBorder="1" applyAlignment="1">
      <alignment horizontal="center" vertical="center"/>
    </xf>
    <xf numFmtId="166" fontId="5" fillId="0" borderId="4" xfId="9" applyNumberFormat="1" applyFont="1" applyBorder="1" applyAlignment="1">
      <alignment horizontal="center" vertical="center"/>
    </xf>
    <xf numFmtId="43" fontId="4" fillId="0" borderId="2" xfId="0" applyNumberFormat="1" applyFont="1" applyBorder="1" applyAlignment="1">
      <alignment vertical="center"/>
    </xf>
    <xf numFmtId="0" fontId="5" fillId="0" borderId="1" xfId="0" applyFont="1" applyBorder="1" applyAlignment="1">
      <alignment vertical="center"/>
    </xf>
    <xf numFmtId="0" fontId="5" fillId="0" borderId="7" xfId="0" applyFont="1" applyBorder="1" applyAlignment="1">
      <alignment horizontal="center" vertical="center"/>
    </xf>
    <xf numFmtId="43" fontId="5" fillId="0" borderId="1" xfId="0" applyNumberFormat="1" applyFont="1" applyBorder="1" applyAlignment="1">
      <alignment horizontal="center" vertical="center"/>
    </xf>
    <xf numFmtId="0" fontId="5" fillId="0" borderId="3" xfId="0" applyFont="1" applyBorder="1" applyAlignment="1">
      <alignment vertical="center"/>
    </xf>
    <xf numFmtId="43" fontId="5" fillId="0" borderId="4" xfId="0" applyNumberFormat="1" applyFont="1" applyBorder="1" applyAlignment="1">
      <alignment vertical="center"/>
    </xf>
    <xf numFmtId="0" fontId="5" fillId="0" borderId="8" xfId="0" applyFont="1" applyBorder="1" applyAlignment="1">
      <alignment horizontal="center" vertical="center"/>
    </xf>
    <xf numFmtId="43" fontId="4" fillId="0" borderId="8" xfId="0" applyNumberFormat="1" applyFont="1" applyBorder="1" applyAlignment="1">
      <alignment horizontal="center" vertical="center"/>
    </xf>
    <xf numFmtId="43" fontId="4" fillId="0" borderId="8" xfId="9" applyNumberFormat="1" applyFont="1" applyBorder="1" applyAlignment="1">
      <alignment horizontal="center" vertical="center"/>
    </xf>
    <xf numFmtId="166" fontId="4" fillId="0" borderId="8" xfId="9" applyNumberFormat="1" applyFont="1" applyBorder="1" applyAlignment="1">
      <alignment horizontal="center" vertical="center"/>
    </xf>
    <xf numFmtId="0" fontId="7" fillId="0" borderId="3" xfId="0" applyFont="1" applyBorder="1" applyAlignment="1">
      <alignment vertical="center" wrapText="1"/>
    </xf>
    <xf numFmtId="3" fontId="5" fillId="0" borderId="3" xfId="0" applyNumberFormat="1" applyFont="1" applyBorder="1" applyAlignment="1">
      <alignment horizontal="right" vertical="center" wrapText="1"/>
    </xf>
    <xf numFmtId="0" fontId="7" fillId="0" borderId="3" xfId="0" applyFont="1" applyBorder="1" applyAlignment="1">
      <alignment horizontal="center" vertical="center" wrapText="1"/>
    </xf>
    <xf numFmtId="0" fontId="7" fillId="0" borderId="3" xfId="0" applyFont="1" applyBorder="1" applyAlignment="1">
      <alignment horizontal="right" vertical="center" wrapText="1"/>
    </xf>
    <xf numFmtId="0" fontId="0" fillId="0" borderId="0" xfId="0" applyFill="1"/>
    <xf numFmtId="0" fontId="9" fillId="0" borderId="0" xfId="0" applyFont="1" applyAlignment="1">
      <alignment vertical="center"/>
    </xf>
    <xf numFmtId="0" fontId="9" fillId="0" borderId="3" xfId="0" applyFont="1" applyBorder="1" applyAlignment="1">
      <alignment horizontal="center" vertical="center"/>
    </xf>
    <xf numFmtId="2" fontId="9" fillId="0" borderId="3" xfId="0" applyNumberFormat="1" applyFont="1" applyFill="1" applyBorder="1" applyAlignment="1">
      <alignment horizontal="center" vertical="center"/>
    </xf>
    <xf numFmtId="0" fontId="9" fillId="0" borderId="9" xfId="0" applyFont="1" applyFill="1" applyBorder="1" applyAlignment="1">
      <alignment vertical="center" wrapText="1"/>
    </xf>
    <xf numFmtId="0" fontId="9" fillId="0" borderId="3" xfId="0" applyFont="1" applyFill="1" applyBorder="1" applyAlignment="1">
      <alignment horizontal="center" vertical="center"/>
    </xf>
    <xf numFmtId="166" fontId="9" fillId="0" borderId="3" xfId="0" applyNumberFormat="1" applyFont="1" applyBorder="1" applyAlignment="1">
      <alignment horizontal="center" vertical="center"/>
    </xf>
    <xf numFmtId="166" fontId="9" fillId="0" borderId="3" xfId="9" applyNumberFormat="1" applyFont="1" applyBorder="1" applyAlignment="1">
      <alignment horizontal="center" vertical="center"/>
    </xf>
    <xf numFmtId="0" fontId="9" fillId="0" borderId="9" xfId="0" applyFont="1" applyFill="1" applyBorder="1" applyAlignment="1">
      <alignment vertical="center"/>
    </xf>
    <xf numFmtId="43" fontId="9" fillId="0" borderId="3" xfId="0" applyNumberFormat="1" applyFont="1" applyBorder="1" applyAlignment="1">
      <alignment horizontal="center" vertical="center"/>
    </xf>
    <xf numFmtId="43" fontId="9" fillId="0" borderId="3" xfId="9" applyNumberFormat="1" applyFont="1" applyBorder="1" applyAlignment="1">
      <alignment horizontal="center" vertical="center"/>
    </xf>
    <xf numFmtId="0" fontId="9" fillId="0" borderId="9" xfId="0" applyFont="1" applyFill="1" applyBorder="1" applyAlignment="1">
      <alignment horizontal="left" vertical="center" wrapText="1"/>
    </xf>
    <xf numFmtId="166" fontId="9" fillId="0" borderId="9" xfId="0" applyNumberFormat="1" applyFont="1" applyBorder="1" applyAlignment="1">
      <alignment horizontal="center" vertical="center" wrapText="1"/>
    </xf>
    <xf numFmtId="0" fontId="9" fillId="0" borderId="3" xfId="0" applyFont="1" applyBorder="1" applyAlignment="1">
      <alignment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10" fillId="0" borderId="5" xfId="0" applyFont="1" applyBorder="1" applyAlignment="1">
      <alignment vertical="center"/>
    </xf>
    <xf numFmtId="0" fontId="10" fillId="0" borderId="5" xfId="0" applyFont="1" applyBorder="1" applyAlignment="1">
      <alignment horizontal="center" vertical="center"/>
    </xf>
    <xf numFmtId="43" fontId="10" fillId="0" borderId="5" xfId="0" applyNumberFormat="1" applyFont="1" applyBorder="1" applyAlignment="1">
      <alignment horizontal="center" vertical="center"/>
    </xf>
    <xf numFmtId="43" fontId="10" fillId="0" borderId="6" xfId="9" applyNumberFormat="1" applyFont="1" applyBorder="1" applyAlignment="1">
      <alignment horizontal="center" vertical="center"/>
    </xf>
    <xf numFmtId="166" fontId="9" fillId="0" borderId="0" xfId="0" applyNumberFormat="1" applyFont="1" applyAlignment="1">
      <alignment vertical="center"/>
    </xf>
    <xf numFmtId="0" fontId="10" fillId="0" borderId="8" xfId="0" applyFont="1" applyBorder="1" applyAlignment="1">
      <alignment horizontal="center" vertical="center"/>
    </xf>
    <xf numFmtId="43" fontId="10" fillId="0" borderId="8" xfId="0" applyNumberFormat="1" applyFont="1" applyBorder="1" applyAlignment="1">
      <alignment vertical="center"/>
    </xf>
    <xf numFmtId="165" fontId="10" fillId="0" borderId="8" xfId="9" applyNumberFormat="1" applyFont="1" applyBorder="1" applyAlignment="1">
      <alignment horizontal="center" vertical="center" wrapText="1"/>
    </xf>
    <xf numFmtId="166" fontId="10" fillId="0" borderId="8" xfId="9" applyNumberFormat="1" applyFont="1" applyBorder="1" applyAlignment="1">
      <alignment horizontal="center" vertical="center" wrapText="1"/>
    </xf>
    <xf numFmtId="166" fontId="9" fillId="0" borderId="3" xfId="0" applyNumberFormat="1" applyFont="1" applyBorder="1" applyAlignment="1">
      <alignment vertical="center"/>
    </xf>
    <xf numFmtId="166" fontId="10" fillId="0" borderId="6" xfId="9" applyNumberFormat="1" applyFont="1" applyBorder="1" applyAlignment="1">
      <alignment horizontal="center" vertical="center"/>
    </xf>
    <xf numFmtId="43" fontId="9" fillId="0" borderId="3" xfId="1" applyFont="1" applyBorder="1" applyAlignment="1">
      <alignment horizontal="center" vertical="center"/>
    </xf>
    <xf numFmtId="0" fontId="9" fillId="0" borderId="9" xfId="0" applyFont="1" applyFill="1" applyBorder="1" applyAlignment="1">
      <alignment horizontal="center" vertical="center"/>
    </xf>
    <xf numFmtId="0" fontId="9" fillId="0" borderId="9" xfId="0" applyFont="1" applyFill="1" applyBorder="1" applyAlignment="1">
      <alignment horizontal="left" vertical="center"/>
    </xf>
    <xf numFmtId="0" fontId="9" fillId="0" borderId="0" xfId="0" applyFont="1" applyBorder="1" applyAlignment="1">
      <alignment vertical="center"/>
    </xf>
    <xf numFmtId="0" fontId="9" fillId="0" borderId="3" xfId="0" applyFont="1" applyFill="1" applyBorder="1" applyAlignment="1">
      <alignment horizontal="left" vertical="center" wrapText="1"/>
    </xf>
    <xf numFmtId="0" fontId="9" fillId="0" borderId="3" xfId="0" applyFont="1" applyFill="1" applyBorder="1" applyAlignment="1">
      <alignment horizontal="right" vertical="center" wrapText="1"/>
    </xf>
    <xf numFmtId="0" fontId="9" fillId="0" borderId="3" xfId="0" applyFont="1" applyFill="1" applyBorder="1" applyAlignment="1">
      <alignment horizontal="left" vertical="center"/>
    </xf>
    <xf numFmtId="0" fontId="9" fillId="0" borderId="0" xfId="0" applyFont="1" applyFill="1" applyBorder="1" applyAlignment="1">
      <alignment horizontal="center" vertical="center"/>
    </xf>
    <xf numFmtId="0" fontId="10" fillId="0" borderId="8" xfId="0" applyFont="1" applyFill="1" applyBorder="1" applyAlignment="1">
      <alignment horizontal="left" vertical="center"/>
    </xf>
    <xf numFmtId="0" fontId="12" fillId="0" borderId="3" xfId="0" applyFont="1" applyFill="1" applyBorder="1" applyAlignment="1">
      <alignment horizontal="left" vertical="center"/>
    </xf>
    <xf numFmtId="0" fontId="10" fillId="0" borderId="3" xfId="0" applyFont="1" applyBorder="1" applyAlignment="1">
      <alignment vertical="center" wrapText="1"/>
    </xf>
    <xf numFmtId="0" fontId="9" fillId="0" borderId="3" xfId="0" applyFont="1" applyBorder="1" applyAlignment="1">
      <alignment vertical="center" wrapText="1"/>
    </xf>
    <xf numFmtId="2" fontId="9" fillId="0" borderId="3" xfId="0" applyNumberFormat="1" applyFont="1" applyBorder="1" applyAlignment="1">
      <alignment horizontal="center" vertical="center"/>
    </xf>
    <xf numFmtId="169" fontId="13" fillId="0" borderId="3" xfId="0" applyNumberFormat="1" applyFont="1" applyBorder="1" applyAlignment="1">
      <alignment horizontal="center" vertical="center" wrapText="1"/>
    </xf>
    <xf numFmtId="0" fontId="9" fillId="0" borderId="3" xfId="0" applyFont="1" applyFill="1" applyBorder="1" applyAlignment="1">
      <alignment horizontal="center" vertical="center" wrapText="1"/>
    </xf>
    <xf numFmtId="166" fontId="9" fillId="0" borderId="9" xfId="0" applyNumberFormat="1" applyFont="1" applyBorder="1" applyAlignment="1">
      <alignment horizontal="center" vertical="center"/>
    </xf>
    <xf numFmtId="0" fontId="9" fillId="0" borderId="9" xfId="0" applyFont="1" applyFill="1" applyBorder="1" applyAlignment="1">
      <alignment horizontal="center" vertical="center" wrapText="1"/>
    </xf>
    <xf numFmtId="43" fontId="10" fillId="0" borderId="6" xfId="1" applyFont="1" applyBorder="1" applyAlignment="1">
      <alignment horizontal="center" vertical="center"/>
    </xf>
    <xf numFmtId="166" fontId="9" fillId="0" borderId="3" xfId="1" applyNumberFormat="1" applyFont="1" applyBorder="1" applyAlignment="1">
      <alignment horizontal="center" vertical="center"/>
    </xf>
    <xf numFmtId="167" fontId="9" fillId="0" borderId="3" xfId="0" applyNumberFormat="1" applyFont="1" applyBorder="1" applyAlignment="1">
      <alignment horizontal="center" vertical="center"/>
    </xf>
    <xf numFmtId="0" fontId="9" fillId="0" borderId="8" xfId="0" applyFont="1" applyBorder="1" applyAlignment="1">
      <alignment horizontal="center" vertical="center"/>
    </xf>
    <xf numFmtId="0" fontId="10" fillId="0" borderId="6" xfId="0" applyFont="1" applyBorder="1" applyAlignment="1">
      <alignment horizontal="center" vertical="center"/>
    </xf>
    <xf numFmtId="43" fontId="10" fillId="0" borderId="8" xfId="0" applyNumberFormat="1" applyFont="1" applyBorder="1" applyAlignment="1">
      <alignment horizontal="center" vertical="center"/>
    </xf>
    <xf numFmtId="43" fontId="10" fillId="0" borderId="8" xfId="9" applyNumberFormat="1" applyFont="1" applyBorder="1" applyAlignment="1">
      <alignment horizontal="center" vertical="center"/>
    </xf>
    <xf numFmtId="43" fontId="10" fillId="0" borderId="8" xfId="1" applyFont="1" applyBorder="1" applyAlignment="1">
      <alignment horizontal="center" vertical="center"/>
    </xf>
    <xf numFmtId="0" fontId="10" fillId="0" borderId="8" xfId="0" applyFont="1" applyBorder="1" applyAlignment="1">
      <alignment horizontal="left" vertical="center"/>
    </xf>
    <xf numFmtId="166" fontId="10" fillId="0" borderId="3" xfId="9" applyNumberFormat="1" applyFont="1" applyBorder="1" applyAlignment="1">
      <alignment horizontal="center" vertical="center"/>
    </xf>
    <xf numFmtId="0" fontId="9" fillId="0" borderId="0" xfId="0" applyFont="1"/>
    <xf numFmtId="40" fontId="9" fillId="0" borderId="3" xfId="0" applyNumberFormat="1" applyFont="1" applyBorder="1" applyAlignment="1">
      <alignment horizontal="center" vertical="center"/>
    </xf>
    <xf numFmtId="169" fontId="9" fillId="0" borderId="3" xfId="0" applyNumberFormat="1" applyFont="1" applyBorder="1" applyAlignment="1">
      <alignment vertical="center" wrapText="1"/>
    </xf>
    <xf numFmtId="169" fontId="9" fillId="0" borderId="3" xfId="0" applyNumberFormat="1" applyFont="1" applyFill="1" applyBorder="1" applyAlignment="1">
      <alignment horizontal="center" vertical="center"/>
    </xf>
    <xf numFmtId="38" fontId="9" fillId="0" borderId="3" xfId="0" applyNumberFormat="1" applyFont="1" applyBorder="1" applyAlignment="1">
      <alignment horizontal="center" vertical="center"/>
    </xf>
    <xf numFmtId="169" fontId="9" fillId="0" borderId="3" xfId="11" applyNumberFormat="1" applyFont="1" applyBorder="1" applyAlignment="1">
      <alignment horizontal="center" vertical="center"/>
    </xf>
    <xf numFmtId="169" fontId="9" fillId="0" borderId="3" xfId="0" applyNumberFormat="1" applyFont="1" applyBorder="1" applyAlignment="1">
      <alignment vertical="center"/>
    </xf>
    <xf numFmtId="169" fontId="9" fillId="0" borderId="9" xfId="0" applyNumberFormat="1" applyFont="1" applyBorder="1" applyAlignment="1">
      <alignment horizontal="center" vertical="center"/>
    </xf>
    <xf numFmtId="169" fontId="9" fillId="0" borderId="3" xfId="0" applyNumberFormat="1" applyFont="1" applyBorder="1" applyAlignment="1">
      <alignment horizontal="center" vertical="center"/>
    </xf>
    <xf numFmtId="169" fontId="9" fillId="0" borderId="0" xfId="0" applyNumberFormat="1" applyFont="1" applyAlignment="1">
      <alignment vertical="center"/>
    </xf>
    <xf numFmtId="40" fontId="9" fillId="0" borderId="8" xfId="0" applyNumberFormat="1" applyFont="1" applyBorder="1" applyAlignment="1">
      <alignment horizontal="center" vertical="center"/>
    </xf>
    <xf numFmtId="169" fontId="10" fillId="0" borderId="5" xfId="0" applyNumberFormat="1" applyFont="1" applyBorder="1" applyAlignment="1">
      <alignment vertical="center"/>
    </xf>
    <xf numFmtId="169" fontId="10" fillId="0" borderId="6" xfId="0" applyNumberFormat="1" applyFont="1" applyBorder="1" applyAlignment="1">
      <alignment horizontal="center" vertical="center"/>
    </xf>
    <xf numFmtId="169" fontId="10" fillId="0" borderId="8" xfId="0" applyNumberFormat="1" applyFont="1" applyBorder="1" applyAlignment="1">
      <alignment horizontal="center" vertical="center"/>
    </xf>
    <xf numFmtId="169" fontId="10" fillId="0" borderId="8" xfId="11" applyNumberFormat="1" applyFont="1" applyBorder="1" applyAlignment="1">
      <alignment horizontal="center" vertical="center"/>
    </xf>
    <xf numFmtId="40" fontId="9" fillId="0" borderId="0" xfId="0" applyNumberFormat="1" applyFont="1"/>
    <xf numFmtId="0" fontId="9" fillId="0" borderId="3" xfId="0" applyFont="1" applyFill="1" applyBorder="1" applyAlignment="1">
      <alignment horizontal="center" vertical="top"/>
    </xf>
    <xf numFmtId="40" fontId="10" fillId="0" borderId="8" xfId="0" applyNumberFormat="1" applyFont="1" applyBorder="1" applyAlignment="1">
      <alignment horizontal="center" vertical="center"/>
    </xf>
    <xf numFmtId="169" fontId="10" fillId="0" borderId="8" xfId="0" applyNumberFormat="1" applyFont="1" applyBorder="1" applyAlignment="1">
      <alignment horizontal="left" vertical="center"/>
    </xf>
    <xf numFmtId="0" fontId="9" fillId="0" borderId="3" xfId="0" applyFont="1" applyBorder="1" applyAlignment="1">
      <alignment horizontal="center" vertical="center" wrapText="1"/>
    </xf>
    <xf numFmtId="0" fontId="9" fillId="0" borderId="3" xfId="0" applyFont="1" applyBorder="1" applyAlignment="1">
      <alignment horizontal="right" vertical="center" wrapText="1"/>
    </xf>
    <xf numFmtId="43" fontId="9" fillId="0" borderId="3" xfId="1" applyFont="1" applyBorder="1" applyAlignment="1">
      <alignment vertical="center" wrapText="1"/>
    </xf>
    <xf numFmtId="166" fontId="9" fillId="0" borderId="3" xfId="1" applyNumberFormat="1" applyFont="1" applyBorder="1" applyAlignment="1">
      <alignment vertical="center" wrapText="1"/>
    </xf>
    <xf numFmtId="0" fontId="9" fillId="0" borderId="0" xfId="0" applyFont="1" applyBorder="1" applyAlignment="1">
      <alignment vertical="center" wrapText="1"/>
    </xf>
    <xf numFmtId="0" fontId="9" fillId="0" borderId="0" xfId="0" applyFont="1" applyAlignment="1">
      <alignment horizontal="center" vertical="center" wrapText="1"/>
    </xf>
    <xf numFmtId="0" fontId="10" fillId="0" borderId="3" xfId="0" applyFont="1" applyBorder="1" applyAlignment="1">
      <alignment horizontal="center" vertical="center" wrapText="1"/>
    </xf>
    <xf numFmtId="0" fontId="12" fillId="0" borderId="3" xfId="0" applyFont="1" applyBorder="1" applyAlignment="1">
      <alignment vertical="center" wrapText="1"/>
    </xf>
    <xf numFmtId="4" fontId="10" fillId="0" borderId="3" xfId="0" applyNumberFormat="1" applyFont="1" applyBorder="1" applyAlignment="1">
      <alignment horizontal="center" vertical="center" wrapText="1"/>
    </xf>
    <xf numFmtId="166" fontId="10" fillId="0" borderId="3" xfId="1" applyNumberFormat="1" applyFont="1" applyBorder="1" applyAlignment="1">
      <alignment vertical="center" wrapText="1"/>
    </xf>
    <xf numFmtId="166" fontId="10" fillId="0" borderId="3" xfId="0" applyNumberFormat="1" applyFont="1" applyBorder="1" applyAlignment="1">
      <alignment vertical="center" wrapText="1"/>
    </xf>
    <xf numFmtId="0" fontId="10" fillId="0" borderId="0" xfId="0" applyFont="1" applyAlignment="1">
      <alignment vertical="center" wrapText="1"/>
    </xf>
    <xf numFmtId="0" fontId="15" fillId="0" borderId="3" xfId="0" applyFont="1" applyBorder="1" applyAlignment="1">
      <alignment vertical="center" wrapText="1"/>
    </xf>
    <xf numFmtId="40" fontId="9" fillId="0" borderId="3" xfId="12" applyNumberFormat="1" applyFont="1" applyBorder="1" applyAlignment="1">
      <alignment vertical="center" wrapText="1"/>
    </xf>
    <xf numFmtId="169" fontId="9" fillId="0" borderId="3" xfId="12" applyNumberFormat="1" applyFont="1" applyBorder="1" applyAlignment="1">
      <alignment vertical="center" wrapText="1"/>
    </xf>
    <xf numFmtId="169" fontId="9" fillId="0" borderId="3" xfId="12" applyNumberFormat="1" applyFont="1" applyFill="1" applyBorder="1" applyAlignment="1">
      <alignment horizontal="center" vertical="center"/>
    </xf>
    <xf numFmtId="38" fontId="9" fillId="0" borderId="3" xfId="12" applyNumberFormat="1" applyFont="1" applyBorder="1" applyAlignment="1">
      <alignment horizontal="center" vertical="center" wrapText="1"/>
    </xf>
    <xf numFmtId="0" fontId="9" fillId="0" borderId="0" xfId="0" applyFont="1" applyAlignment="1">
      <alignment vertical="center" wrapText="1"/>
    </xf>
    <xf numFmtId="169" fontId="10" fillId="0" borderId="3" xfId="12" applyNumberFormat="1" applyFont="1" applyBorder="1" applyAlignment="1">
      <alignment horizontal="center" vertical="center" wrapText="1"/>
    </xf>
    <xf numFmtId="169" fontId="15" fillId="0" borderId="3" xfId="12" applyNumberFormat="1" applyFont="1" applyBorder="1" applyAlignment="1">
      <alignment vertical="center" wrapText="1"/>
    </xf>
    <xf numFmtId="169" fontId="9" fillId="0" borderId="3" xfId="12" applyNumberFormat="1" applyFont="1" applyBorder="1" applyAlignment="1">
      <alignment horizontal="center" vertical="center" wrapText="1"/>
    </xf>
    <xf numFmtId="169" fontId="9" fillId="0" borderId="3" xfId="12" applyNumberFormat="1" applyFont="1" applyBorder="1" applyAlignment="1">
      <alignment horizontal="right" vertical="center" wrapText="1"/>
    </xf>
    <xf numFmtId="169" fontId="9" fillId="0" borderId="3" xfId="12" applyNumberFormat="1" applyFont="1" applyBorder="1" applyAlignment="1">
      <alignment horizontal="left" vertical="center" wrapText="1"/>
    </xf>
    <xf numFmtId="0" fontId="9" fillId="0" borderId="3" xfId="0" applyFont="1" applyBorder="1" applyAlignment="1">
      <alignment horizontal="left" vertical="center" wrapText="1"/>
    </xf>
    <xf numFmtId="0" fontId="10" fillId="0" borderId="10" xfId="0" applyFont="1" applyBorder="1" applyAlignment="1">
      <alignment vertical="center"/>
    </xf>
    <xf numFmtId="166" fontId="10" fillId="0" borderId="5" xfId="0" applyNumberFormat="1" applyFont="1" applyBorder="1" applyAlignment="1">
      <alignment vertical="center" wrapText="1"/>
    </xf>
    <xf numFmtId="166" fontId="10" fillId="0" borderId="8" xfId="0" applyNumberFormat="1" applyFont="1" applyBorder="1" applyAlignment="1">
      <alignment vertical="center" wrapText="1"/>
    </xf>
    <xf numFmtId="39" fontId="9" fillId="0" borderId="0" xfId="0" applyNumberFormat="1" applyFont="1" applyAlignment="1">
      <alignment horizontal="center" vertical="center" wrapText="1"/>
    </xf>
    <xf numFmtId="166" fontId="9" fillId="0" borderId="0" xfId="1" applyNumberFormat="1" applyFont="1" applyAlignment="1">
      <alignment horizontal="center" vertical="center" wrapText="1"/>
    </xf>
    <xf numFmtId="166" fontId="9" fillId="0" borderId="0" xfId="0" applyNumberFormat="1" applyFont="1" applyAlignment="1">
      <alignment vertical="center" wrapText="1"/>
    </xf>
    <xf numFmtId="4" fontId="9" fillId="0" borderId="0" xfId="0" applyNumberFormat="1" applyFont="1" applyAlignment="1">
      <alignment horizontal="center" vertical="center" wrapText="1"/>
    </xf>
    <xf numFmtId="166" fontId="9" fillId="0" borderId="0" xfId="1" applyNumberFormat="1" applyFont="1" applyAlignment="1">
      <alignment vertical="center" wrapText="1"/>
    </xf>
    <xf numFmtId="0" fontId="10" fillId="0" borderId="8" xfId="0" applyFont="1" applyFill="1" applyBorder="1" applyAlignment="1">
      <alignment horizontal="center" vertical="center" wrapText="1"/>
    </xf>
    <xf numFmtId="2" fontId="9" fillId="0" borderId="11" xfId="0" applyNumberFormat="1" applyFont="1" applyBorder="1" applyAlignment="1">
      <alignment horizontal="center" vertical="center"/>
    </xf>
    <xf numFmtId="0" fontId="9" fillId="0" borderId="3" xfId="0" applyNumberFormat="1" applyFont="1" applyFill="1" applyBorder="1" applyAlignment="1">
      <alignment horizontal="center" vertical="center"/>
    </xf>
    <xf numFmtId="0" fontId="10" fillId="0" borderId="3" xfId="14" applyNumberFormat="1" applyFont="1" applyFill="1" applyBorder="1" applyAlignment="1" applyProtection="1">
      <alignment horizontal="center" vertical="center"/>
    </xf>
    <xf numFmtId="0" fontId="10" fillId="0" borderId="9" xfId="0" applyFont="1" applyFill="1" applyBorder="1" applyAlignment="1">
      <alignment horizontal="center" vertical="center"/>
    </xf>
    <xf numFmtId="4" fontId="9" fillId="0" borderId="3" xfId="0" applyNumberFormat="1" applyFont="1" applyFill="1" applyBorder="1" applyAlignment="1">
      <alignment vertical="center"/>
    </xf>
    <xf numFmtId="4" fontId="9" fillId="0" borderId="3" xfId="0" applyNumberFormat="1" applyFont="1" applyFill="1" applyBorder="1" applyAlignment="1">
      <alignment horizontal="center" vertical="center"/>
    </xf>
    <xf numFmtId="4" fontId="9" fillId="0" borderId="9" xfId="0" applyNumberFormat="1" applyFont="1" applyFill="1" applyBorder="1" applyAlignment="1">
      <alignment horizontal="center" vertical="top" wrapText="1"/>
    </xf>
    <xf numFmtId="0" fontId="9" fillId="0" borderId="10" xfId="0" applyFont="1" applyBorder="1" applyAlignment="1">
      <alignment vertical="center"/>
    </xf>
    <xf numFmtId="43" fontId="10" fillId="0" borderId="5" xfId="0" applyNumberFormat="1" applyFont="1" applyBorder="1" applyAlignment="1">
      <alignment vertical="center"/>
    </xf>
    <xf numFmtId="43" fontId="10" fillId="0" borderId="5" xfId="9" applyNumberFormat="1" applyFont="1" applyBorder="1" applyAlignment="1">
      <alignment vertical="center"/>
    </xf>
    <xf numFmtId="0" fontId="9" fillId="0" borderId="9" xfId="0" applyFont="1" applyBorder="1" applyAlignment="1">
      <alignment horizontal="center" vertical="center" wrapText="1"/>
    </xf>
    <xf numFmtId="0" fontId="9" fillId="0" borderId="3" xfId="0" applyFont="1" applyFill="1" applyBorder="1" applyAlignment="1">
      <alignment vertical="center" wrapText="1"/>
    </xf>
    <xf numFmtId="166" fontId="9" fillId="0" borderId="3" xfId="10" applyNumberFormat="1" applyFont="1" applyBorder="1" applyAlignment="1">
      <alignment horizontal="center" vertical="center"/>
    </xf>
    <xf numFmtId="43" fontId="9" fillId="0" borderId="3" xfId="10" applyNumberFormat="1" applyFont="1" applyBorder="1" applyAlignment="1">
      <alignment horizontal="center" vertical="center"/>
    </xf>
    <xf numFmtId="166" fontId="9" fillId="0" borderId="3" xfId="3" applyNumberFormat="1" applyFont="1" applyFill="1" applyBorder="1" applyAlignment="1">
      <alignment vertical="center"/>
    </xf>
    <xf numFmtId="0" fontId="12" fillId="0" borderId="9" xfId="0" applyFont="1" applyFill="1" applyBorder="1" applyAlignment="1">
      <alignment horizontal="left" vertical="center"/>
    </xf>
    <xf numFmtId="166" fontId="10" fillId="0" borderId="8" xfId="10" applyNumberFormat="1" applyFont="1" applyBorder="1" applyAlignment="1">
      <alignment horizontal="center" vertical="center"/>
    </xf>
    <xf numFmtId="0" fontId="9" fillId="0" borderId="3" xfId="0" quotePrefix="1" applyFont="1" applyFill="1" applyBorder="1" applyAlignment="1">
      <alignment horizontal="center" vertical="center"/>
    </xf>
    <xf numFmtId="0" fontId="3" fillId="0" borderId="0" xfId="0" applyNumberFormat="1" applyFont="1" applyFill="1" applyBorder="1" applyAlignment="1" applyProtection="1">
      <alignment vertical="top"/>
    </xf>
    <xf numFmtId="0" fontId="19" fillId="0" borderId="0" xfId="0" applyNumberFormat="1" applyFont="1" applyFill="1" applyBorder="1" applyAlignment="1" applyProtection="1">
      <alignment vertical="top"/>
    </xf>
    <xf numFmtId="0" fontId="20" fillId="0" borderId="0" xfId="0" applyNumberFormat="1" applyFont="1" applyFill="1" applyBorder="1" applyAlignment="1" applyProtection="1">
      <alignment horizontal="center" vertical="top"/>
    </xf>
    <xf numFmtId="0" fontId="10" fillId="0" borderId="0" xfId="0" applyNumberFormat="1" applyFont="1" applyFill="1" applyBorder="1" applyAlignment="1" applyProtection="1">
      <alignment vertical="top"/>
    </xf>
    <xf numFmtId="166" fontId="9" fillId="0" borderId="3" xfId="11" applyNumberFormat="1" applyFont="1" applyBorder="1" applyAlignment="1">
      <alignment horizontal="center" vertical="center"/>
    </xf>
    <xf numFmtId="43" fontId="9" fillId="0" borderId="3" xfId="11" applyNumberFormat="1" applyFont="1" applyBorder="1" applyAlignment="1">
      <alignment horizontal="center" vertical="center"/>
    </xf>
    <xf numFmtId="2" fontId="9" fillId="0" borderId="11" xfId="0" applyNumberFormat="1" applyFont="1" applyFill="1" applyBorder="1" applyAlignment="1">
      <alignment horizontal="center" vertical="center"/>
    </xf>
    <xf numFmtId="0" fontId="9" fillId="0" borderId="3" xfId="0" applyNumberFormat="1" applyFont="1" applyFill="1" applyBorder="1" applyAlignment="1" applyProtection="1">
      <alignment horizontal="left" vertical="center" wrapText="1"/>
    </xf>
    <xf numFmtId="0" fontId="9" fillId="0" borderId="3" xfId="0" applyNumberFormat="1" applyFont="1" applyFill="1" applyBorder="1" applyAlignment="1" applyProtection="1">
      <alignment horizontal="center" vertical="center"/>
    </xf>
    <xf numFmtId="166" fontId="9" fillId="0" borderId="3" xfId="3" applyNumberFormat="1" applyFont="1" applyFill="1" applyBorder="1" applyAlignment="1" applyProtection="1">
      <alignment horizontal="center" vertical="center"/>
    </xf>
    <xf numFmtId="43" fontId="9" fillId="0" borderId="3" xfId="3" applyFont="1" applyFill="1" applyBorder="1" applyAlignment="1" applyProtection="1">
      <alignment horizontal="right" vertical="center"/>
    </xf>
    <xf numFmtId="43" fontId="9" fillId="0" borderId="3" xfId="3" applyFont="1" applyFill="1" applyBorder="1" applyAlignment="1" applyProtection="1">
      <alignment horizontal="center" vertical="center"/>
    </xf>
    <xf numFmtId="43" fontId="9" fillId="0" borderId="3" xfId="1" applyFont="1" applyFill="1" applyBorder="1" applyAlignment="1" applyProtection="1">
      <alignment horizontal="center" vertical="center"/>
    </xf>
    <xf numFmtId="43" fontId="10" fillId="0" borderId="3" xfId="1" applyFont="1" applyBorder="1" applyAlignment="1">
      <alignment vertical="center" wrapText="1"/>
    </xf>
    <xf numFmtId="168" fontId="10" fillId="0" borderId="3" xfId="1" applyNumberFormat="1" applyFont="1" applyBorder="1" applyAlignment="1">
      <alignment horizontal="center" vertical="center" wrapText="1"/>
    </xf>
    <xf numFmtId="166" fontId="9" fillId="0" borderId="3" xfId="1" applyNumberFormat="1" applyFont="1" applyBorder="1" applyAlignment="1">
      <alignment horizontal="center" vertical="center" wrapText="1"/>
    </xf>
    <xf numFmtId="43" fontId="9" fillId="0" borderId="3" xfId="1" applyFont="1" applyFill="1" applyBorder="1" applyAlignment="1">
      <alignment horizontal="center" vertical="center"/>
    </xf>
    <xf numFmtId="166" fontId="9" fillId="0" borderId="3" xfId="1" applyNumberFormat="1" applyFont="1" applyFill="1" applyBorder="1" applyAlignment="1">
      <alignment horizontal="center" vertical="center"/>
    </xf>
    <xf numFmtId="166" fontId="9" fillId="0" borderId="3" xfId="0" applyNumberFormat="1" applyFont="1" applyBorder="1" applyAlignment="1">
      <alignment horizontal="center" vertical="center" wrapText="1"/>
    </xf>
    <xf numFmtId="0" fontId="10" fillId="0" borderId="8" xfId="0" applyFont="1" applyBorder="1" applyAlignment="1"/>
    <xf numFmtId="0" fontId="10" fillId="0" borderId="8" xfId="0" applyFont="1" applyBorder="1" applyAlignment="1">
      <alignment horizontal="center"/>
    </xf>
    <xf numFmtId="0" fontId="9" fillId="0" borderId="1" xfId="0" applyFont="1" applyBorder="1" applyAlignment="1">
      <alignment horizontal="center"/>
    </xf>
    <xf numFmtId="0" fontId="9" fillId="0" borderId="1" xfId="0" applyFont="1" applyBorder="1"/>
    <xf numFmtId="43" fontId="9" fillId="0" borderId="1" xfId="1" applyFont="1" applyBorder="1" applyAlignment="1">
      <alignment horizontal="center" vertical="center"/>
    </xf>
    <xf numFmtId="0" fontId="9" fillId="0" borderId="3" xfId="0" applyFont="1" applyBorder="1" applyAlignment="1">
      <alignment horizontal="center"/>
    </xf>
    <xf numFmtId="0" fontId="9" fillId="0" borderId="3" xfId="0" applyFont="1" applyBorder="1"/>
    <xf numFmtId="43" fontId="9" fillId="0" borderId="3" xfId="1" applyFont="1" applyBorder="1" applyAlignment="1">
      <alignment horizontal="center"/>
    </xf>
    <xf numFmtId="0" fontId="10" fillId="0" borderId="3" xfId="0" applyFont="1" applyBorder="1" applyAlignment="1">
      <alignment horizontal="center"/>
    </xf>
    <xf numFmtId="0" fontId="10" fillId="0" borderId="3" xfId="0" applyFont="1" applyBorder="1"/>
    <xf numFmtId="43" fontId="10" fillId="0" borderId="3" xfId="1" applyFont="1" applyBorder="1" applyAlignment="1">
      <alignment horizontal="center"/>
    </xf>
    <xf numFmtId="43" fontId="10" fillId="0" borderId="3" xfId="1" applyFont="1" applyBorder="1" applyAlignment="1">
      <alignment horizontal="center" vertical="center"/>
    </xf>
    <xf numFmtId="0" fontId="10" fillId="0" borderId="2" xfId="0" applyFont="1" applyBorder="1" applyAlignment="1">
      <alignment horizontal="center"/>
    </xf>
    <xf numFmtId="0" fontId="10" fillId="0" borderId="2" xfId="0" applyFont="1" applyBorder="1"/>
    <xf numFmtId="43" fontId="10" fillId="0" borderId="2" xfId="1" applyFont="1" applyBorder="1" applyAlignment="1">
      <alignment horizontal="center" vertical="center"/>
    </xf>
    <xf numFmtId="0" fontId="9" fillId="0" borderId="2" xfId="0" applyFont="1" applyBorder="1"/>
    <xf numFmtId="164" fontId="9" fillId="0" borderId="0" xfId="0" quotePrefix="1" applyNumberFormat="1" applyFont="1"/>
    <xf numFmtId="164" fontId="9" fillId="0" borderId="0" xfId="0" applyNumberFormat="1" applyFont="1"/>
    <xf numFmtId="0" fontId="10" fillId="0" borderId="0" xfId="0" applyFont="1" applyBorder="1"/>
    <xf numFmtId="0" fontId="9" fillId="0" borderId="0" xfId="0" applyFont="1" applyBorder="1"/>
    <xf numFmtId="43" fontId="10" fillId="0" borderId="0" xfId="9" applyNumberFormat="1" applyFont="1" applyBorder="1" applyAlignment="1">
      <alignment horizontal="center" vertical="center"/>
    </xf>
    <xf numFmtId="165" fontId="10" fillId="0" borderId="0" xfId="9" applyNumberFormat="1" applyFont="1" applyBorder="1" applyAlignment="1">
      <alignment horizontal="center" vertical="center"/>
    </xf>
    <xf numFmtId="43" fontId="9" fillId="0" borderId="0" xfId="1" applyFont="1" applyAlignment="1">
      <alignment horizontal="center" vertical="center"/>
    </xf>
    <xf numFmtId="0" fontId="9" fillId="0" borderId="0" xfId="0" applyFont="1" applyAlignment="1">
      <alignment horizontal="center" vertical="center"/>
    </xf>
    <xf numFmtId="2" fontId="9" fillId="0" borderId="3" xfId="0" quotePrefix="1" applyNumberFormat="1" applyFont="1" applyFill="1" applyBorder="1" applyAlignment="1">
      <alignment horizontal="center" vertical="center"/>
    </xf>
    <xf numFmtId="166" fontId="9" fillId="0" borderId="3" xfId="10" applyNumberFormat="1" applyFont="1" applyFill="1" applyBorder="1" applyAlignment="1">
      <alignment horizontal="center" vertical="center"/>
    </xf>
    <xf numFmtId="43" fontId="9" fillId="0" borderId="3" xfId="7" applyFont="1" applyBorder="1" applyAlignment="1">
      <alignment vertical="center" wrapText="1"/>
    </xf>
    <xf numFmtId="43" fontId="9" fillId="0" borderId="9" xfId="3" applyFont="1" applyFill="1" applyBorder="1" applyAlignment="1">
      <alignment vertical="center" wrapText="1"/>
    </xf>
    <xf numFmtId="166" fontId="9" fillId="0" borderId="9" xfId="3" applyNumberFormat="1" applyFont="1" applyFill="1" applyBorder="1" applyAlignment="1">
      <alignment vertical="center" wrapText="1"/>
    </xf>
    <xf numFmtId="166" fontId="9" fillId="0" borderId="3" xfId="3" applyNumberFormat="1" applyFont="1" applyFill="1" applyBorder="1" applyAlignment="1">
      <alignment horizontal="center" vertical="center"/>
    </xf>
    <xf numFmtId="166" fontId="9" fillId="0" borderId="3" xfId="3" applyNumberFormat="1" applyFont="1" applyFill="1" applyBorder="1" applyAlignment="1">
      <alignment horizontal="right" vertical="center" wrapText="1"/>
    </xf>
    <xf numFmtId="166" fontId="9" fillId="0" borderId="3" xfId="3" applyNumberFormat="1" applyFont="1" applyBorder="1" applyAlignment="1">
      <alignment horizontal="center" vertical="center"/>
    </xf>
    <xf numFmtId="166" fontId="9" fillId="0" borderId="3" xfId="1" applyNumberFormat="1" applyFont="1" applyFill="1" applyBorder="1" applyAlignment="1">
      <alignment horizontal="center" vertical="center" wrapText="1"/>
    </xf>
    <xf numFmtId="165" fontId="10" fillId="0" borderId="8" xfId="11" applyNumberFormat="1" applyFont="1" applyBorder="1" applyAlignment="1">
      <alignment horizontal="center" vertical="center" wrapText="1"/>
    </xf>
    <xf numFmtId="166" fontId="10" fillId="0" borderId="8" xfId="11" applyNumberFormat="1" applyFont="1" applyBorder="1" applyAlignment="1">
      <alignment horizontal="center" vertical="center" wrapText="1"/>
    </xf>
    <xf numFmtId="0" fontId="12" fillId="0" borderId="9" xfId="0" applyFont="1" applyBorder="1" applyAlignment="1">
      <alignment vertical="center"/>
    </xf>
    <xf numFmtId="43" fontId="9" fillId="0" borderId="3" xfId="3" applyFont="1" applyBorder="1" applyAlignment="1">
      <alignment horizontal="center" vertical="center"/>
    </xf>
    <xf numFmtId="0" fontId="12" fillId="0" borderId="9" xfId="0" applyFont="1" applyFill="1" applyBorder="1" applyAlignment="1">
      <alignment vertical="center" wrapText="1"/>
    </xf>
    <xf numFmtId="43" fontId="10" fillId="0" borderId="6" xfId="11" applyNumberFormat="1" applyFont="1" applyBorder="1" applyAlignment="1">
      <alignment horizontal="center" vertical="center"/>
    </xf>
    <xf numFmtId="43" fontId="10" fillId="0" borderId="8" xfId="3" applyFont="1" applyBorder="1" applyAlignment="1">
      <alignment vertical="center"/>
    </xf>
    <xf numFmtId="43" fontId="9" fillId="0" borderId="3" xfId="0" applyNumberFormat="1" applyFont="1" applyBorder="1" applyAlignment="1">
      <alignment vertical="center"/>
    </xf>
    <xf numFmtId="166" fontId="9" fillId="0" borderId="3" xfId="9" applyNumberFormat="1" applyFont="1" applyBorder="1" applyAlignment="1">
      <alignment vertical="center"/>
    </xf>
    <xf numFmtId="165" fontId="9" fillId="0" borderId="3" xfId="3" applyNumberFormat="1" applyFont="1" applyBorder="1" applyAlignment="1">
      <alignment vertical="center"/>
    </xf>
    <xf numFmtId="38" fontId="9" fillId="0" borderId="3" xfId="7" applyNumberFormat="1" applyFont="1" applyBorder="1" applyAlignment="1">
      <alignment vertical="center" wrapText="1"/>
    </xf>
    <xf numFmtId="166" fontId="9" fillId="0" borderId="3" xfId="0" applyNumberFormat="1" applyFont="1" applyFill="1" applyBorder="1" applyAlignment="1">
      <alignment horizontal="center" vertical="center"/>
    </xf>
    <xf numFmtId="0" fontId="22" fillId="0" borderId="0" xfId="12" applyFont="1" applyAlignment="1">
      <alignment wrapText="1"/>
    </xf>
    <xf numFmtId="0" fontId="9" fillId="0" borderId="18" xfId="17" applyFont="1" applyFill="1" applyBorder="1" applyAlignment="1" applyProtection="1">
      <alignment horizontal="left" vertical="top" wrapText="1"/>
      <protection locked="0"/>
    </xf>
    <xf numFmtId="0" fontId="9" fillId="0" borderId="0" xfId="17" applyFont="1" applyAlignment="1">
      <alignment vertical="center"/>
    </xf>
    <xf numFmtId="0" fontId="10" fillId="0" borderId="8" xfId="17" applyFont="1" applyBorder="1" applyAlignment="1">
      <alignment horizontal="center" vertical="center"/>
    </xf>
    <xf numFmtId="43" fontId="10" fillId="0" borderId="8" xfId="17" applyNumberFormat="1" applyFont="1" applyBorder="1" applyAlignment="1">
      <alignment vertical="center"/>
    </xf>
    <xf numFmtId="0" fontId="9" fillId="0" borderId="3" xfId="17" applyNumberFormat="1" applyFont="1" applyFill="1" applyBorder="1" applyAlignment="1">
      <alignment horizontal="center" vertical="center"/>
    </xf>
    <xf numFmtId="0" fontId="9" fillId="0" borderId="9" xfId="17" applyFont="1" applyFill="1" applyBorder="1" applyAlignment="1">
      <alignment vertical="center"/>
    </xf>
    <xf numFmtId="0" fontId="9" fillId="0" borderId="3" xfId="17" applyFont="1" applyFill="1" applyBorder="1" applyAlignment="1">
      <alignment horizontal="center" vertical="center"/>
    </xf>
    <xf numFmtId="43" fontId="9" fillId="0" borderId="3" xfId="17" applyNumberFormat="1" applyFont="1" applyBorder="1" applyAlignment="1">
      <alignment horizontal="center" vertical="center"/>
    </xf>
    <xf numFmtId="0" fontId="10" fillId="0" borderId="9" xfId="17" applyFont="1" applyFill="1" applyBorder="1" applyAlignment="1">
      <alignment vertical="center" wrapText="1"/>
    </xf>
    <xf numFmtId="0" fontId="9" fillId="0" borderId="9" xfId="17" applyFont="1" applyFill="1" applyBorder="1" applyAlignment="1">
      <alignment horizontal="center" vertical="center"/>
    </xf>
    <xf numFmtId="43" fontId="9" fillId="0" borderId="9" xfId="9" applyNumberFormat="1" applyFont="1" applyBorder="1" applyAlignment="1">
      <alignment horizontal="center" vertical="center"/>
    </xf>
    <xf numFmtId="170" fontId="9" fillId="0" borderId="3" xfId="17" applyNumberFormat="1" applyFont="1" applyBorder="1" applyAlignment="1">
      <alignment horizontal="center" vertical="center" wrapText="1"/>
    </xf>
    <xf numFmtId="0" fontId="9" fillId="0" borderId="3" xfId="17" applyFont="1" applyBorder="1" applyAlignment="1">
      <alignment vertical="center" wrapText="1"/>
    </xf>
    <xf numFmtId="166" fontId="9" fillId="0" borderId="3" xfId="17" applyNumberFormat="1" applyFont="1" applyFill="1" applyBorder="1" applyAlignment="1">
      <alignment horizontal="center" vertical="center"/>
    </xf>
    <xf numFmtId="0" fontId="9" fillId="0" borderId="3" xfId="17" applyFont="1" applyBorder="1" applyAlignment="1">
      <alignment horizontal="center" vertical="center" wrapText="1"/>
    </xf>
    <xf numFmtId="0" fontId="9" fillId="0" borderId="3" xfId="18" applyNumberFormat="1" applyFont="1" applyFill="1" applyBorder="1" applyAlignment="1" applyProtection="1">
      <alignment horizontal="center" vertical="center"/>
    </xf>
    <xf numFmtId="0" fontId="10" fillId="0" borderId="0" xfId="17" applyFont="1" applyAlignment="1">
      <alignment vertical="center"/>
    </xf>
    <xf numFmtId="0" fontId="10" fillId="0" borderId="3" xfId="18" applyNumberFormat="1" applyFont="1" applyFill="1" applyBorder="1" applyAlignment="1" applyProtection="1">
      <alignment horizontal="center" vertical="center"/>
    </xf>
    <xf numFmtId="0" fontId="9" fillId="0" borderId="3" xfId="17" applyFont="1" applyBorder="1" applyAlignment="1">
      <alignment vertical="top" wrapText="1"/>
    </xf>
    <xf numFmtId="0" fontId="9" fillId="0" borderId="9" xfId="17" applyFont="1" applyBorder="1" applyAlignment="1">
      <alignment horizontal="center" vertical="center" wrapText="1"/>
    </xf>
    <xf numFmtId="166" fontId="9" fillId="0" borderId="3" xfId="17" applyNumberFormat="1" applyFont="1" applyBorder="1" applyAlignment="1">
      <alignment horizontal="center" vertical="center" wrapText="1"/>
    </xf>
    <xf numFmtId="2" fontId="9" fillId="0" borderId="3" xfId="17" applyNumberFormat="1" applyFont="1" applyBorder="1" applyAlignment="1">
      <alignment horizontal="center" vertical="center"/>
    </xf>
    <xf numFmtId="0" fontId="9" fillId="0" borderId="3" xfId="17" applyFont="1" applyBorder="1" applyAlignment="1">
      <alignment vertical="center"/>
    </xf>
    <xf numFmtId="0" fontId="9" fillId="0" borderId="9" xfId="17" applyFont="1" applyBorder="1" applyAlignment="1">
      <alignment horizontal="center" vertical="center"/>
    </xf>
    <xf numFmtId="0" fontId="9" fillId="0" borderId="10" xfId="17" applyFont="1" applyBorder="1" applyAlignment="1">
      <alignment vertical="center"/>
    </xf>
    <xf numFmtId="0" fontId="10" fillId="0" borderId="5" xfId="17" applyFont="1" applyBorder="1" applyAlignment="1">
      <alignment vertical="center"/>
    </xf>
    <xf numFmtId="43" fontId="10" fillId="0" borderId="5" xfId="17" applyNumberFormat="1" applyFont="1" applyBorder="1" applyAlignment="1">
      <alignment vertical="center"/>
    </xf>
    <xf numFmtId="43" fontId="9" fillId="0" borderId="3" xfId="1" applyFont="1" applyBorder="1" applyAlignment="1">
      <alignment vertical="center"/>
    </xf>
    <xf numFmtId="0" fontId="16" fillId="0" borderId="0" xfId="0" applyNumberFormat="1" applyFont="1" applyFill="1" applyBorder="1" applyAlignment="1" applyProtection="1">
      <alignment horizontal="center" vertical="center" wrapText="1"/>
    </xf>
    <xf numFmtId="0" fontId="21" fillId="2" borderId="12" xfId="0" applyNumberFormat="1" applyFont="1" applyFill="1" applyBorder="1" applyAlignment="1" applyProtection="1">
      <alignment horizontal="center" vertical="top"/>
    </xf>
    <xf numFmtId="0" fontId="21" fillId="2" borderId="13" xfId="0" applyNumberFormat="1" applyFont="1" applyFill="1" applyBorder="1" applyAlignment="1" applyProtection="1">
      <alignment horizontal="center" vertical="top"/>
    </xf>
    <xf numFmtId="0" fontId="21" fillId="2" borderId="14" xfId="0" applyNumberFormat="1" applyFont="1" applyFill="1" applyBorder="1" applyAlignment="1" applyProtection="1">
      <alignment horizontal="center" vertical="top"/>
    </xf>
    <xf numFmtId="0" fontId="16" fillId="0" borderId="0" xfId="0" applyNumberFormat="1" applyFont="1" applyFill="1" applyBorder="1" applyAlignment="1" applyProtection="1">
      <alignment horizontal="center" vertical="top"/>
    </xf>
    <xf numFmtId="0" fontId="17" fillId="0" borderId="0" xfId="0" quotePrefix="1" applyNumberFormat="1" applyFont="1" applyFill="1" applyBorder="1" applyAlignment="1" applyProtection="1">
      <alignment horizontal="center" vertical="top"/>
    </xf>
    <xf numFmtId="0" fontId="19" fillId="0" borderId="0" xfId="0" applyNumberFormat="1" applyFont="1" applyFill="1" applyBorder="1" applyAlignment="1" applyProtection="1">
      <alignment horizontal="center" vertical="top"/>
    </xf>
    <xf numFmtId="0" fontId="10" fillId="0" borderId="15" xfId="0" applyFont="1" applyBorder="1" applyAlignment="1">
      <alignment horizontal="left" vertical="center"/>
    </xf>
    <xf numFmtId="0" fontId="4" fillId="0" borderId="1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169" fontId="10" fillId="0" borderId="15" xfId="0" applyNumberFormat="1" applyFont="1" applyBorder="1" applyAlignment="1">
      <alignment horizontal="left" vertical="center"/>
    </xf>
    <xf numFmtId="0" fontId="10" fillId="0" borderId="15" xfId="0" applyFont="1" applyBorder="1" applyAlignment="1">
      <alignment horizontal="left" vertical="center" wrapText="1"/>
    </xf>
    <xf numFmtId="0" fontId="10" fillId="0" borderId="15" xfId="17" applyFont="1" applyBorder="1" applyAlignment="1">
      <alignment horizontal="left" vertical="center"/>
    </xf>
    <xf numFmtId="0" fontId="10" fillId="0" borderId="16" xfId="0" applyFont="1" applyBorder="1" applyAlignment="1">
      <alignment horizontal="center"/>
    </xf>
    <xf numFmtId="0" fontId="10" fillId="0" borderId="17" xfId="0" applyFont="1" applyBorder="1" applyAlignment="1">
      <alignment horizontal="center"/>
    </xf>
    <xf numFmtId="0" fontId="10" fillId="3" borderId="8" xfId="0" applyFont="1" applyFill="1" applyBorder="1" applyAlignment="1">
      <alignment horizontal="center" vertical="center"/>
    </xf>
    <xf numFmtId="0" fontId="10" fillId="0" borderId="19" xfId="0" applyFont="1" applyBorder="1" applyAlignment="1">
      <alignment horizontal="center"/>
    </xf>
    <xf numFmtId="0" fontId="10" fillId="0" borderId="0" xfId="0" applyFont="1" applyBorder="1" applyAlignment="1">
      <alignment horizontal="center"/>
    </xf>
  </cellXfs>
  <cellStyles count="19">
    <cellStyle name="Comma" xfId="1" builtinId="3"/>
    <cellStyle name="Comma 2" xfId="2"/>
    <cellStyle name="Comma 2 2" xfId="3"/>
    <cellStyle name="Comma 2 2 2" xfId="4"/>
    <cellStyle name="Comma 2 2 3" xfId="5"/>
    <cellStyle name="Comma 2 3" xfId="6"/>
    <cellStyle name="Comma 3" xfId="7"/>
    <cellStyle name="Comma 6" xfId="8"/>
    <cellStyle name="Comma_Sheet1" xfId="9"/>
    <cellStyle name="Comma_Sheet1 2" xfId="10"/>
    <cellStyle name="Comma_Sheet1 2 2" xfId="11"/>
    <cellStyle name="Normal" xfId="0" builtinId="0"/>
    <cellStyle name="Normal 2" xfId="12"/>
    <cellStyle name="Normal 2 2" xfId="13"/>
    <cellStyle name="Normal 2 3" xfId="14"/>
    <cellStyle name="Normal 2 3 2" xfId="18"/>
    <cellStyle name="Normal 2 4" xfId="17"/>
    <cellStyle name="Percent 2" xfId="15"/>
    <cellStyle name="Percent 3"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xdr:col>
      <xdr:colOff>579120</xdr:colOff>
      <xdr:row>3</xdr:row>
      <xdr:rowOff>45720</xdr:rowOff>
    </xdr:from>
    <xdr:to>
      <xdr:col>11</xdr:col>
      <xdr:colOff>533400</xdr:colOff>
      <xdr:row>5</xdr:row>
      <xdr:rowOff>137160</xdr:rowOff>
    </xdr:to>
    <xdr:pic>
      <xdr:nvPicPr>
        <xdr:cNvPr id="3377" name="Picture 1" descr="C:\Users\PaulA\Downloads\image003.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5820" y="548640"/>
          <a:ext cx="262128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99060</xdr:colOff>
      <xdr:row>2</xdr:row>
      <xdr:rowOff>99060</xdr:rowOff>
    </xdr:from>
    <xdr:to>
      <xdr:col>6</xdr:col>
      <xdr:colOff>487680</xdr:colOff>
      <xdr:row>6</xdr:row>
      <xdr:rowOff>114300</xdr:rowOff>
    </xdr:to>
    <xdr:pic>
      <xdr:nvPicPr>
        <xdr:cNvPr id="3378" name="Picture 2" descr="C:\Users\PaulA\Downloads\image001.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2356" t="13889" r="3403" b="19444"/>
        <a:stretch>
          <a:fillRect/>
        </a:stretch>
      </xdr:blipFill>
      <xdr:spPr bwMode="auto">
        <a:xfrm>
          <a:off x="99060" y="434340"/>
          <a:ext cx="384048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133350</xdr:colOff>
      <xdr:row>33</xdr:row>
      <xdr:rowOff>0</xdr:rowOff>
    </xdr:from>
    <xdr:ext cx="184731" cy="264560"/>
    <xdr:sp macro="" textlink="">
      <xdr:nvSpPr>
        <xdr:cNvPr id="2" name="TextBox 1"/>
        <xdr:cNvSpPr txBox="1"/>
      </xdr:nvSpPr>
      <xdr:spPr>
        <a:xfrm>
          <a:off x="5215890" y="97688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ameera\Work\Tangalle%20Hospital\Tangalle%20-%20Maternaty%20Ward%20Complex%20WS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udyK\AppData\Local\Microsoft\Windows\Temporary%20Internet%20Files\Content.Outlook\Y4WFE12I\phcc\Structural\PSC%20Dafur_Bar%20Bending%20Schedules%20&amp;%20Steel%20Weights\PSC%20Dafur_Bar%20Bending%20Schedules%20&amp;%20Steel%20Weights\PSC%20DAFUR%20-El%20Fahser.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Sameera\Work\Tangalle%20Hospital\Tangalle%20-%20Maternaty%20Ward%20Complex%20WS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gama"/>
      <sheetName val="Tangalle hos"/>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EDULE (2)"/>
      <sheetName val="SCHEDULE"/>
      <sheetName val="Shape Codes"/>
      <sheetName val="Database"/>
      <sheetName val="Help"/>
      <sheetName val="Setup"/>
      <sheetName val="About"/>
      <sheetName val="More"/>
      <sheetName val="page"/>
      <sheetName val="Info"/>
      <sheetName val="check"/>
      <sheetName val="schedule nos"/>
    </sheetNames>
    <sheetDataSet>
      <sheetData sheetId="0" refreshError="1"/>
      <sheetData sheetId="1">
        <row r="9">
          <cell r="AU9">
            <v>20</v>
          </cell>
          <cell r="AV9">
            <v>32</v>
          </cell>
          <cell r="AW9">
            <v>33</v>
          </cell>
          <cell r="AX9">
            <v>34</v>
          </cell>
          <cell r="AY9">
            <v>35</v>
          </cell>
          <cell r="AZ9">
            <v>37</v>
          </cell>
          <cell r="BA9">
            <v>38</v>
          </cell>
          <cell r="BB9">
            <v>41</v>
          </cell>
          <cell r="BC9">
            <v>43</v>
          </cell>
          <cell r="BD9">
            <v>51</v>
          </cell>
          <cell r="BE9">
            <v>61</v>
          </cell>
          <cell r="BF9">
            <v>62</v>
          </cell>
          <cell r="BG9">
            <v>82</v>
          </cell>
          <cell r="BH9">
            <v>39</v>
          </cell>
          <cell r="BI9">
            <v>42</v>
          </cell>
          <cell r="BJ9">
            <v>45</v>
          </cell>
          <cell r="BK9">
            <v>49</v>
          </cell>
          <cell r="BL9">
            <v>52</v>
          </cell>
          <cell r="BM9">
            <v>53</v>
          </cell>
          <cell r="BN9">
            <v>54</v>
          </cell>
          <cell r="BO9">
            <v>55</v>
          </cell>
          <cell r="BP9">
            <v>65</v>
          </cell>
          <cell r="BQ9">
            <v>77</v>
          </cell>
          <cell r="BR9">
            <v>78</v>
          </cell>
          <cell r="BS9">
            <v>79</v>
          </cell>
          <cell r="BT9">
            <v>85</v>
          </cell>
          <cell r="BU9">
            <v>87</v>
          </cell>
          <cell r="BV9">
            <v>99</v>
          </cell>
        </row>
        <row r="10">
          <cell r="AD10">
            <v>0</v>
          </cell>
        </row>
        <row r="11">
          <cell r="AD11">
            <v>0</v>
          </cell>
        </row>
        <row r="12">
          <cell r="AD12">
            <v>0</v>
          </cell>
        </row>
        <row r="13">
          <cell r="AD13">
            <v>0</v>
          </cell>
        </row>
        <row r="14">
          <cell r="AD14">
            <v>0</v>
          </cell>
        </row>
        <row r="15">
          <cell r="AD15">
            <v>0</v>
          </cell>
        </row>
        <row r="16">
          <cell r="AD16">
            <v>0</v>
          </cell>
        </row>
        <row r="17">
          <cell r="AD17">
            <v>0</v>
          </cell>
        </row>
        <row r="18">
          <cell r="AD18">
            <v>0</v>
          </cell>
        </row>
        <row r="19">
          <cell r="AD19">
            <v>0</v>
          </cell>
        </row>
        <row r="20">
          <cell r="AD20">
            <v>0</v>
          </cell>
        </row>
        <row r="21">
          <cell r="AD21">
            <v>0</v>
          </cell>
        </row>
        <row r="22">
          <cell r="AD22">
            <v>0</v>
          </cell>
        </row>
        <row r="23">
          <cell r="AD23">
            <v>0</v>
          </cell>
        </row>
        <row r="24">
          <cell r="AD24">
            <v>0</v>
          </cell>
        </row>
        <row r="25">
          <cell r="AD25">
            <v>0</v>
          </cell>
        </row>
        <row r="26">
          <cell r="AD26">
            <v>0</v>
          </cell>
        </row>
        <row r="27">
          <cell r="AD27">
            <v>0</v>
          </cell>
        </row>
        <row r="28">
          <cell r="AD28">
            <v>0</v>
          </cell>
        </row>
        <row r="29">
          <cell r="AD29">
            <v>0</v>
          </cell>
        </row>
        <row r="30">
          <cell r="AD30">
            <v>0</v>
          </cell>
        </row>
        <row r="31">
          <cell r="AD31">
            <v>0</v>
          </cell>
        </row>
        <row r="32">
          <cell r="AD32">
            <v>0</v>
          </cell>
        </row>
      </sheetData>
      <sheetData sheetId="2" refreshError="1"/>
      <sheetData sheetId="3">
        <row r="7">
          <cell r="B7" t="str">
            <v>Example Job 1</v>
          </cell>
          <cell r="C7">
            <v>990001</v>
          </cell>
          <cell r="D7" t="str">
            <v>ABC</v>
          </cell>
        </row>
        <row r="8">
          <cell r="B8" t="str">
            <v>Example Job 2</v>
          </cell>
          <cell r="C8">
            <v>990002</v>
          </cell>
          <cell r="D8" t="str">
            <v>DEF</v>
          </cell>
        </row>
        <row r="9">
          <cell r="B9" t="str">
            <v>Example Job 3</v>
          </cell>
          <cell r="C9">
            <v>990003</v>
          </cell>
          <cell r="D9" t="str">
            <v>GHJ</v>
          </cell>
        </row>
      </sheetData>
      <sheetData sheetId="4" refreshError="1"/>
      <sheetData sheetId="5" refreshError="1"/>
      <sheetData sheetId="6" refreshError="1"/>
      <sheetData sheetId="7" refreshError="1"/>
      <sheetData sheetId="8" refreshError="1"/>
      <sheetData sheetId="9" refreshError="1"/>
      <sheetData sheetId="10" refreshError="1"/>
      <sheetData sheetId="11">
        <row r="1">
          <cell r="A1">
            <v>1</v>
          </cell>
        </row>
        <row r="2">
          <cell r="A2">
            <v>2</v>
          </cell>
        </row>
        <row r="3">
          <cell r="A3">
            <v>3</v>
          </cell>
        </row>
        <row r="4">
          <cell r="A4">
            <v>4</v>
          </cell>
        </row>
        <row r="5">
          <cell r="A5">
            <v>5</v>
          </cell>
        </row>
        <row r="6">
          <cell r="A6">
            <v>6</v>
          </cell>
        </row>
        <row r="7">
          <cell r="A7">
            <v>7</v>
          </cell>
        </row>
        <row r="8">
          <cell r="A8">
            <v>8</v>
          </cell>
        </row>
        <row r="9">
          <cell r="A9">
            <v>9</v>
          </cell>
        </row>
        <row r="10">
          <cell r="A10">
            <v>10</v>
          </cell>
        </row>
        <row r="11">
          <cell r="A11">
            <v>11</v>
          </cell>
        </row>
        <row r="12">
          <cell r="A12">
            <v>12</v>
          </cell>
        </row>
        <row r="13">
          <cell r="A13">
            <v>13</v>
          </cell>
        </row>
        <row r="14">
          <cell r="A14">
            <v>14</v>
          </cell>
        </row>
        <row r="15">
          <cell r="A15">
            <v>15</v>
          </cell>
        </row>
        <row r="16">
          <cell r="A16">
            <v>16</v>
          </cell>
        </row>
        <row r="17">
          <cell r="A17">
            <v>17</v>
          </cell>
        </row>
        <row r="18">
          <cell r="A18">
            <v>18</v>
          </cell>
        </row>
        <row r="19">
          <cell r="A19">
            <v>19</v>
          </cell>
        </row>
        <row r="20">
          <cell r="A20">
            <v>20</v>
          </cell>
        </row>
        <row r="21">
          <cell r="A21">
            <v>21</v>
          </cell>
        </row>
        <row r="22">
          <cell r="A22">
            <v>22</v>
          </cell>
        </row>
        <row r="23">
          <cell r="A23">
            <v>23</v>
          </cell>
        </row>
        <row r="24">
          <cell r="A24">
            <v>24</v>
          </cell>
        </row>
        <row r="25">
          <cell r="A25">
            <v>25</v>
          </cell>
        </row>
        <row r="26">
          <cell r="A26">
            <v>26</v>
          </cell>
        </row>
        <row r="27">
          <cell r="A27">
            <v>27</v>
          </cell>
        </row>
        <row r="28">
          <cell r="A28">
            <v>28</v>
          </cell>
        </row>
        <row r="29">
          <cell r="A29">
            <v>29</v>
          </cell>
        </row>
        <row r="30">
          <cell r="A30">
            <v>30</v>
          </cell>
        </row>
        <row r="31">
          <cell r="A31">
            <v>31</v>
          </cell>
        </row>
        <row r="32">
          <cell r="A32">
            <v>32</v>
          </cell>
        </row>
        <row r="33">
          <cell r="A33">
            <v>33</v>
          </cell>
        </row>
        <row r="34">
          <cell r="A34">
            <v>34</v>
          </cell>
        </row>
        <row r="35">
          <cell r="A35">
            <v>35</v>
          </cell>
        </row>
        <row r="36">
          <cell r="A36">
            <v>36</v>
          </cell>
        </row>
        <row r="37">
          <cell r="A37">
            <v>37</v>
          </cell>
        </row>
        <row r="38">
          <cell r="A38">
            <v>38</v>
          </cell>
        </row>
        <row r="39">
          <cell r="A39">
            <v>39</v>
          </cell>
        </row>
        <row r="40">
          <cell r="A40">
            <v>40</v>
          </cell>
        </row>
        <row r="41">
          <cell r="A41">
            <v>41</v>
          </cell>
        </row>
        <row r="42">
          <cell r="A42">
            <v>42</v>
          </cell>
        </row>
        <row r="43">
          <cell r="A43">
            <v>43</v>
          </cell>
        </row>
        <row r="44">
          <cell r="A44">
            <v>44</v>
          </cell>
        </row>
        <row r="45">
          <cell r="A45">
            <v>45</v>
          </cell>
        </row>
        <row r="46">
          <cell r="A46">
            <v>46</v>
          </cell>
        </row>
        <row r="47">
          <cell r="A47">
            <v>47</v>
          </cell>
        </row>
        <row r="48">
          <cell r="A48">
            <v>48</v>
          </cell>
        </row>
        <row r="49">
          <cell r="A49">
            <v>49</v>
          </cell>
        </row>
        <row r="50">
          <cell r="A50">
            <v>50</v>
          </cell>
        </row>
        <row r="51">
          <cell r="A51">
            <v>51</v>
          </cell>
        </row>
        <row r="52">
          <cell r="A52">
            <v>52</v>
          </cell>
        </row>
        <row r="53">
          <cell r="A53">
            <v>53</v>
          </cell>
        </row>
        <row r="54">
          <cell r="A54">
            <v>54</v>
          </cell>
        </row>
        <row r="55">
          <cell r="A55">
            <v>55</v>
          </cell>
        </row>
        <row r="56">
          <cell r="A56">
            <v>56</v>
          </cell>
        </row>
        <row r="57">
          <cell r="A57">
            <v>57</v>
          </cell>
        </row>
        <row r="58">
          <cell r="A58">
            <v>58</v>
          </cell>
        </row>
        <row r="59">
          <cell r="A59">
            <v>59</v>
          </cell>
        </row>
        <row r="60">
          <cell r="A60">
            <v>60</v>
          </cell>
        </row>
        <row r="61">
          <cell r="A61">
            <v>61</v>
          </cell>
        </row>
        <row r="62">
          <cell r="A62">
            <v>62</v>
          </cell>
        </row>
        <row r="63">
          <cell r="A63">
            <v>63</v>
          </cell>
        </row>
        <row r="64">
          <cell r="A64">
            <v>64</v>
          </cell>
        </row>
        <row r="65">
          <cell r="A65">
            <v>65</v>
          </cell>
        </row>
        <row r="66">
          <cell r="A66">
            <v>66</v>
          </cell>
        </row>
        <row r="67">
          <cell r="A67">
            <v>67</v>
          </cell>
        </row>
        <row r="68">
          <cell r="A68">
            <v>68</v>
          </cell>
        </row>
        <row r="69">
          <cell r="A69">
            <v>69</v>
          </cell>
        </row>
        <row r="70">
          <cell r="A70">
            <v>70</v>
          </cell>
        </row>
        <row r="71">
          <cell r="A71">
            <v>71</v>
          </cell>
        </row>
        <row r="72">
          <cell r="A72">
            <v>72</v>
          </cell>
        </row>
        <row r="73">
          <cell r="A73">
            <v>73</v>
          </cell>
        </row>
        <row r="74">
          <cell r="A74">
            <v>74</v>
          </cell>
        </row>
        <row r="75">
          <cell r="A75">
            <v>75</v>
          </cell>
        </row>
        <row r="76">
          <cell r="A76">
            <v>76</v>
          </cell>
        </row>
        <row r="77">
          <cell r="A77">
            <v>77</v>
          </cell>
        </row>
        <row r="78">
          <cell r="A78">
            <v>78</v>
          </cell>
        </row>
        <row r="79">
          <cell r="A79">
            <v>79</v>
          </cell>
        </row>
        <row r="80">
          <cell r="A80">
            <v>80</v>
          </cell>
        </row>
        <row r="81">
          <cell r="A81">
            <v>81</v>
          </cell>
        </row>
        <row r="82">
          <cell r="A82">
            <v>82</v>
          </cell>
        </row>
        <row r="83">
          <cell r="A83">
            <v>83</v>
          </cell>
        </row>
        <row r="84">
          <cell r="A84">
            <v>84</v>
          </cell>
        </row>
        <row r="85">
          <cell r="A85">
            <v>85</v>
          </cell>
        </row>
        <row r="86">
          <cell r="A86">
            <v>86</v>
          </cell>
        </row>
        <row r="87">
          <cell r="A87">
            <v>87</v>
          </cell>
        </row>
        <row r="88">
          <cell r="A88">
            <v>88</v>
          </cell>
        </row>
        <row r="89">
          <cell r="A89">
            <v>89</v>
          </cell>
        </row>
        <row r="90">
          <cell r="A90">
            <v>90</v>
          </cell>
        </row>
        <row r="91">
          <cell r="A91">
            <v>91</v>
          </cell>
        </row>
        <row r="92">
          <cell r="A92">
            <v>92</v>
          </cell>
        </row>
        <row r="93">
          <cell r="A93">
            <v>93</v>
          </cell>
        </row>
        <row r="94">
          <cell r="A94">
            <v>94</v>
          </cell>
        </row>
        <row r="95">
          <cell r="A95">
            <v>95</v>
          </cell>
        </row>
        <row r="96">
          <cell r="A96">
            <v>96</v>
          </cell>
        </row>
        <row r="97">
          <cell r="A97">
            <v>97</v>
          </cell>
        </row>
        <row r="98">
          <cell r="A98">
            <v>98</v>
          </cell>
        </row>
        <row r="99">
          <cell r="A99">
            <v>99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gama"/>
      <sheetName val="Tangalle hos"/>
    </sheet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L54"/>
  <sheetViews>
    <sheetView view="pageBreakPreview" topLeftCell="A4" zoomScaleNormal="100" zoomScaleSheetLayoutView="100" workbookViewId="0">
      <selection activeCell="E20" sqref="E20"/>
    </sheetView>
  </sheetViews>
  <sheetFormatPr defaultColWidth="9.1796875" defaultRowHeight="12.5" x14ac:dyDescent="0.25"/>
  <cols>
    <col min="1" max="1" width="9.1796875" style="162"/>
    <col min="2" max="2" width="8" style="162" customWidth="1"/>
    <col min="3" max="3" width="7.7265625" style="162" customWidth="1"/>
    <col min="4" max="4" width="7.26953125" style="162" customWidth="1"/>
    <col min="5" max="7" width="9.1796875" style="162"/>
    <col min="8" max="8" width="11.54296875" style="162" customWidth="1"/>
    <col min="9" max="10" width="9.1796875" style="162"/>
    <col min="11" max="11" width="9.1796875" style="162" customWidth="1"/>
    <col min="12" max="16384" width="9.1796875" style="162"/>
  </cols>
  <sheetData>
    <row r="4" spans="10:10" ht="13.5" customHeight="1" x14ac:dyDescent="0.25"/>
    <row r="7" spans="10:10" ht="14" x14ac:dyDescent="0.25">
      <c r="J7" s="165" t="s">
        <v>79</v>
      </c>
    </row>
    <row r="17" spans="1:12" ht="14" x14ac:dyDescent="0.3">
      <c r="A17" s="273" t="s">
        <v>168</v>
      </c>
      <c r="B17" s="273"/>
      <c r="C17" s="273"/>
      <c r="D17" s="273"/>
      <c r="E17" s="273"/>
      <c r="F17" s="273"/>
      <c r="G17" s="273"/>
      <c r="H17" s="273"/>
      <c r="I17" s="273"/>
      <c r="J17" s="273"/>
      <c r="K17" s="273"/>
      <c r="L17" s="273"/>
    </row>
    <row r="23" spans="1:12" ht="48.75" customHeight="1" x14ac:dyDescent="0.25">
      <c r="A23" s="255" t="s">
        <v>81</v>
      </c>
      <c r="B23" s="255"/>
      <c r="C23" s="255"/>
      <c r="D23" s="255"/>
      <c r="E23" s="255"/>
      <c r="F23" s="255"/>
      <c r="G23" s="255"/>
      <c r="H23" s="255"/>
      <c r="I23" s="255"/>
      <c r="J23" s="255"/>
      <c r="K23" s="255"/>
      <c r="L23" s="255"/>
    </row>
    <row r="29" spans="1:12" ht="13" thickBot="1" x14ac:dyDescent="0.3"/>
    <row r="30" spans="1:12" ht="30" customHeight="1" thickBot="1" x14ac:dyDescent="0.3">
      <c r="B30" s="163"/>
      <c r="C30" s="163"/>
      <c r="D30" s="163"/>
      <c r="E30" s="256" t="s">
        <v>80</v>
      </c>
      <c r="F30" s="257"/>
      <c r="G30" s="257"/>
      <c r="H30" s="257"/>
      <c r="I30" s="258"/>
      <c r="J30" s="164"/>
      <c r="K30" s="163"/>
      <c r="L30" s="163"/>
    </row>
    <row r="38" spans="1:12" ht="25" x14ac:dyDescent="0.25">
      <c r="A38" s="259" t="s">
        <v>145</v>
      </c>
      <c r="B38" s="259"/>
      <c r="C38" s="259"/>
      <c r="D38" s="259"/>
      <c r="E38" s="259"/>
      <c r="F38" s="259"/>
      <c r="G38" s="259"/>
      <c r="H38" s="259"/>
      <c r="I38" s="259"/>
      <c r="J38" s="259"/>
      <c r="K38" s="259"/>
      <c r="L38" s="259"/>
    </row>
    <row r="39" spans="1:12" ht="18" x14ac:dyDescent="0.25">
      <c r="A39" s="261" t="s">
        <v>88</v>
      </c>
      <c r="B39" s="261"/>
      <c r="C39" s="261"/>
      <c r="D39" s="261"/>
      <c r="E39" s="261"/>
      <c r="F39" s="261"/>
      <c r="G39" s="261"/>
      <c r="H39" s="261"/>
      <c r="I39" s="261"/>
      <c r="J39" s="261"/>
      <c r="K39" s="261"/>
      <c r="L39" s="261"/>
    </row>
    <row r="40" spans="1:12" ht="18" x14ac:dyDescent="0.25">
      <c r="A40" s="261" t="s">
        <v>86</v>
      </c>
      <c r="B40" s="261"/>
      <c r="C40" s="261"/>
      <c r="D40" s="261"/>
      <c r="E40" s="261"/>
      <c r="F40" s="261"/>
      <c r="G40" s="261"/>
      <c r="H40" s="261"/>
      <c r="I40" s="261"/>
      <c r="J40" s="261"/>
      <c r="K40" s="261"/>
      <c r="L40" s="261"/>
    </row>
    <row r="41" spans="1:12" ht="18" x14ac:dyDescent="0.25">
      <c r="A41" s="261" t="s">
        <v>87</v>
      </c>
      <c r="B41" s="261"/>
      <c r="C41" s="261"/>
      <c r="D41" s="261"/>
      <c r="E41" s="261"/>
      <c r="F41" s="261"/>
      <c r="G41" s="261"/>
      <c r="H41" s="261"/>
      <c r="I41" s="261"/>
      <c r="J41" s="261"/>
      <c r="K41" s="261"/>
      <c r="L41" s="261"/>
    </row>
    <row r="54" spans="1:12" ht="15.5" x14ac:dyDescent="0.25">
      <c r="A54" s="260" t="s">
        <v>146</v>
      </c>
      <c r="B54" s="260"/>
      <c r="C54" s="260"/>
      <c r="D54" s="260"/>
      <c r="E54" s="260"/>
      <c r="F54" s="260"/>
      <c r="G54" s="260"/>
      <c r="H54" s="260"/>
      <c r="I54" s="260"/>
      <c r="J54" s="260"/>
      <c r="K54" s="260"/>
      <c r="L54" s="260"/>
    </row>
  </sheetData>
  <mergeCells count="8">
    <mergeCell ref="A17:L17"/>
    <mergeCell ref="A23:L23"/>
    <mergeCell ref="E30:I30"/>
    <mergeCell ref="A38:L38"/>
    <mergeCell ref="A54:L54"/>
    <mergeCell ref="A40:L40"/>
    <mergeCell ref="A41:L41"/>
    <mergeCell ref="A39:L39"/>
  </mergeCells>
  <pageMargins left="0.7" right="0.7" top="0.75" bottom="0.75" header="0.3" footer="0.3"/>
  <pageSetup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BreakPreview" zoomScaleNormal="100" zoomScaleSheetLayoutView="100" workbookViewId="0">
      <selection sqref="A1:F1"/>
    </sheetView>
  </sheetViews>
  <sheetFormatPr defaultColWidth="9.1796875" defaultRowHeight="14" x14ac:dyDescent="0.3"/>
  <cols>
    <col min="1" max="1" width="6.81640625" style="107" bestFit="1" customWidth="1"/>
    <col min="2" max="2" width="55.7265625" style="92" customWidth="1"/>
    <col min="3" max="3" width="6.7265625" style="92" bestFit="1" customWidth="1"/>
    <col min="4" max="4" width="12.453125" style="92" customWidth="1"/>
    <col min="5" max="5" width="12.1796875" style="92" bestFit="1" customWidth="1"/>
    <col min="6" max="6" width="14.54296875" style="92" bestFit="1" customWidth="1"/>
    <col min="7" max="16384" width="9.1796875" style="92"/>
  </cols>
  <sheetData>
    <row r="1" spans="1:6" x14ac:dyDescent="0.3">
      <c r="A1" s="273" t="s">
        <v>168</v>
      </c>
      <c r="B1" s="273"/>
      <c r="C1" s="273"/>
      <c r="D1" s="273"/>
      <c r="E1" s="273"/>
      <c r="F1" s="273"/>
    </row>
    <row r="2" spans="1:6" ht="24" customHeight="1" x14ac:dyDescent="0.3">
      <c r="A2" s="266" t="s">
        <v>100</v>
      </c>
      <c r="B2" s="266"/>
      <c r="C2" s="266"/>
      <c r="D2" s="266"/>
      <c r="E2" s="266"/>
      <c r="F2" s="266"/>
    </row>
    <row r="3" spans="1:6" ht="28" x14ac:dyDescent="0.3">
      <c r="A3" s="109" t="s">
        <v>11</v>
      </c>
      <c r="B3" s="110" t="s">
        <v>12</v>
      </c>
      <c r="C3" s="105" t="s">
        <v>13</v>
      </c>
      <c r="D3" s="60" t="s">
        <v>14</v>
      </c>
      <c r="E3" s="61" t="s">
        <v>84</v>
      </c>
      <c r="F3" s="62" t="s">
        <v>85</v>
      </c>
    </row>
    <row r="4" spans="1:6" x14ac:dyDescent="0.3">
      <c r="A4" s="93"/>
      <c r="B4" s="98"/>
      <c r="C4" s="99"/>
      <c r="D4" s="100"/>
      <c r="E4" s="97"/>
      <c r="F4" s="97"/>
    </row>
    <row r="5" spans="1:6" ht="56" x14ac:dyDescent="0.3">
      <c r="A5" s="93">
        <v>12.01</v>
      </c>
      <c r="B5" s="94" t="s">
        <v>140</v>
      </c>
      <c r="C5" s="95" t="s">
        <v>68</v>
      </c>
      <c r="D5" s="212">
        <f>32100*6.15*0.15*1.05</f>
        <v>31092.862500000003</v>
      </c>
      <c r="E5" s="65"/>
      <c r="F5" s="65">
        <f>D5*E5</f>
        <v>0</v>
      </c>
    </row>
    <row r="6" spans="1:6" x14ac:dyDescent="0.3">
      <c r="A6" s="93"/>
      <c r="B6" s="98"/>
      <c r="C6" s="99"/>
      <c r="D6" s="100"/>
      <c r="E6" s="97"/>
      <c r="F6" s="65"/>
    </row>
    <row r="7" spans="1:6" x14ac:dyDescent="0.3">
      <c r="A7" s="93"/>
      <c r="B7" s="94"/>
      <c r="C7" s="95"/>
      <c r="D7" s="96"/>
      <c r="E7" s="97"/>
      <c r="F7" s="65"/>
    </row>
    <row r="8" spans="1:6" x14ac:dyDescent="0.3">
      <c r="A8" s="93"/>
      <c r="B8" s="98"/>
      <c r="C8" s="101"/>
      <c r="D8" s="96"/>
      <c r="E8" s="97"/>
      <c r="F8" s="65"/>
    </row>
    <row r="9" spans="1:6" x14ac:dyDescent="0.3">
      <c r="A9" s="93"/>
      <c r="B9" s="94"/>
      <c r="C9" s="95"/>
      <c r="D9" s="96"/>
      <c r="E9" s="100"/>
      <c r="F9" s="65"/>
    </row>
    <row r="10" spans="1:6" x14ac:dyDescent="0.3">
      <c r="A10" s="93"/>
      <c r="B10" s="98"/>
      <c r="C10" s="95"/>
      <c r="D10" s="96"/>
      <c r="E10" s="97"/>
      <c r="F10" s="65"/>
    </row>
    <row r="11" spans="1:6" x14ac:dyDescent="0.3">
      <c r="A11" s="93"/>
      <c r="B11" s="94"/>
      <c r="C11" s="95"/>
      <c r="D11" s="96"/>
      <c r="E11" s="97"/>
      <c r="F11" s="65"/>
    </row>
    <row r="12" spans="1:6" x14ac:dyDescent="0.3">
      <c r="A12" s="93"/>
      <c r="B12" s="98"/>
      <c r="C12" s="99"/>
      <c r="D12" s="100"/>
      <c r="E12" s="97"/>
      <c r="F12" s="97"/>
    </row>
    <row r="13" spans="1:6" x14ac:dyDescent="0.3">
      <c r="A13" s="93"/>
      <c r="B13" s="98"/>
      <c r="C13" s="99"/>
      <c r="D13" s="100"/>
      <c r="E13" s="97"/>
      <c r="F13" s="97"/>
    </row>
    <row r="14" spans="1:6" x14ac:dyDescent="0.3">
      <c r="A14" s="93"/>
      <c r="B14" s="98"/>
      <c r="C14" s="99"/>
      <c r="D14" s="100"/>
      <c r="E14" s="97"/>
      <c r="F14" s="97"/>
    </row>
    <row r="15" spans="1:6" x14ac:dyDescent="0.3">
      <c r="A15" s="93"/>
      <c r="B15" s="98"/>
      <c r="C15" s="99"/>
      <c r="D15" s="100"/>
      <c r="E15" s="97"/>
      <c r="F15" s="97"/>
    </row>
    <row r="16" spans="1:6" x14ac:dyDescent="0.3">
      <c r="A16" s="93"/>
      <c r="B16" s="98"/>
      <c r="C16" s="99"/>
      <c r="D16" s="100"/>
      <c r="E16" s="97"/>
      <c r="F16" s="97"/>
    </row>
    <row r="17" spans="1:6" x14ac:dyDescent="0.3">
      <c r="A17" s="93"/>
      <c r="B17" s="98"/>
      <c r="C17" s="99"/>
      <c r="D17" s="100"/>
      <c r="E17" s="97"/>
      <c r="F17" s="97"/>
    </row>
    <row r="18" spans="1:6" x14ac:dyDescent="0.3">
      <c r="A18" s="93"/>
      <c r="B18" s="98"/>
      <c r="C18" s="99"/>
      <c r="D18" s="100"/>
      <c r="E18" s="97"/>
      <c r="F18" s="97"/>
    </row>
    <row r="19" spans="1:6" x14ac:dyDescent="0.3">
      <c r="A19" s="93"/>
      <c r="B19" s="98"/>
      <c r="C19" s="99"/>
      <c r="D19" s="100"/>
      <c r="E19" s="97"/>
      <c r="F19" s="97"/>
    </row>
    <row r="20" spans="1:6" x14ac:dyDescent="0.3">
      <c r="A20" s="93"/>
      <c r="B20" s="98"/>
      <c r="C20" s="99"/>
      <c r="D20" s="100"/>
      <c r="E20" s="97"/>
      <c r="F20" s="97"/>
    </row>
    <row r="21" spans="1:6" x14ac:dyDescent="0.3">
      <c r="A21" s="93"/>
      <c r="B21" s="98"/>
      <c r="C21" s="99"/>
      <c r="D21" s="100"/>
      <c r="E21" s="97"/>
      <c r="F21" s="97"/>
    </row>
    <row r="22" spans="1:6" x14ac:dyDescent="0.3">
      <c r="A22" s="93"/>
      <c r="B22" s="98"/>
      <c r="C22" s="99"/>
      <c r="D22" s="100"/>
      <c r="E22" s="97"/>
      <c r="F22" s="97"/>
    </row>
    <row r="23" spans="1:6" x14ac:dyDescent="0.3">
      <c r="A23" s="93"/>
      <c r="B23" s="98"/>
      <c r="C23" s="99"/>
      <c r="D23" s="100"/>
      <c r="E23" s="97"/>
      <c r="F23" s="97"/>
    </row>
    <row r="24" spans="1:6" x14ac:dyDescent="0.3">
      <c r="A24" s="93"/>
      <c r="B24" s="98"/>
      <c r="C24" s="99"/>
      <c r="D24" s="100"/>
      <c r="E24" s="97"/>
      <c r="F24" s="97"/>
    </row>
    <row r="25" spans="1:6" x14ac:dyDescent="0.3">
      <c r="A25" s="93"/>
      <c r="B25" s="98"/>
      <c r="C25" s="99"/>
      <c r="D25" s="100"/>
      <c r="E25" s="97"/>
      <c r="F25" s="97"/>
    </row>
    <row r="26" spans="1:6" x14ac:dyDescent="0.3">
      <c r="A26" s="93"/>
      <c r="B26" s="98"/>
      <c r="C26" s="99"/>
      <c r="D26" s="100"/>
      <c r="E26" s="97"/>
      <c r="F26" s="97"/>
    </row>
    <row r="27" spans="1:6" x14ac:dyDescent="0.3">
      <c r="A27" s="93"/>
      <c r="B27" s="98"/>
      <c r="C27" s="99"/>
      <c r="D27" s="100"/>
      <c r="E27" s="97"/>
      <c r="F27" s="97"/>
    </row>
    <row r="28" spans="1:6" x14ac:dyDescent="0.3">
      <c r="A28" s="93"/>
      <c r="B28" s="98"/>
      <c r="C28" s="99"/>
      <c r="D28" s="100"/>
      <c r="E28" s="97"/>
      <c r="F28" s="97"/>
    </row>
    <row r="29" spans="1:6" x14ac:dyDescent="0.3">
      <c r="A29" s="93"/>
      <c r="B29" s="98"/>
      <c r="C29" s="99"/>
      <c r="D29" s="100"/>
      <c r="E29" s="97"/>
      <c r="F29" s="97"/>
    </row>
    <row r="30" spans="1:6" x14ac:dyDescent="0.3">
      <c r="A30" s="93"/>
      <c r="B30" s="98"/>
      <c r="C30" s="99"/>
      <c r="D30" s="100"/>
      <c r="E30" s="97"/>
      <c r="F30" s="97"/>
    </row>
    <row r="31" spans="1:6" x14ac:dyDescent="0.3">
      <c r="A31" s="93"/>
      <c r="B31" s="98"/>
      <c r="C31" s="99"/>
      <c r="D31" s="100"/>
      <c r="E31" s="97"/>
      <c r="F31" s="97"/>
    </row>
    <row r="32" spans="1:6" x14ac:dyDescent="0.3">
      <c r="A32" s="93"/>
      <c r="B32" s="98"/>
      <c r="C32" s="99"/>
      <c r="D32" s="100"/>
      <c r="E32" s="97"/>
      <c r="F32" s="97"/>
    </row>
    <row r="33" spans="1:6" x14ac:dyDescent="0.3">
      <c r="A33" s="93"/>
      <c r="B33" s="98"/>
      <c r="C33" s="99"/>
      <c r="D33" s="100"/>
      <c r="E33" s="97"/>
      <c r="F33" s="97"/>
    </row>
    <row r="34" spans="1:6" x14ac:dyDescent="0.3">
      <c r="A34" s="93"/>
      <c r="B34" s="98"/>
      <c r="C34" s="99"/>
      <c r="D34" s="100"/>
      <c r="E34" s="97"/>
      <c r="F34" s="97"/>
    </row>
    <row r="35" spans="1:6" x14ac:dyDescent="0.3">
      <c r="A35" s="93"/>
      <c r="B35" s="98"/>
      <c r="C35" s="99"/>
      <c r="D35" s="100"/>
      <c r="E35" s="97"/>
      <c r="F35" s="97"/>
    </row>
    <row r="36" spans="1:6" x14ac:dyDescent="0.3">
      <c r="A36" s="93"/>
      <c r="B36" s="98"/>
      <c r="C36" s="99"/>
      <c r="D36" s="100"/>
      <c r="E36" s="97"/>
      <c r="F36" s="97"/>
    </row>
    <row r="37" spans="1:6" x14ac:dyDescent="0.3">
      <c r="A37" s="93"/>
      <c r="B37" s="98"/>
      <c r="C37" s="99"/>
      <c r="D37" s="100"/>
      <c r="E37" s="97"/>
      <c r="F37" s="97"/>
    </row>
    <row r="38" spans="1:6" x14ac:dyDescent="0.3">
      <c r="A38" s="93"/>
      <c r="B38" s="98"/>
      <c r="C38" s="99"/>
      <c r="D38" s="100"/>
      <c r="E38" s="97"/>
      <c r="F38" s="97"/>
    </row>
    <row r="39" spans="1:6" x14ac:dyDescent="0.3">
      <c r="A39" s="93"/>
      <c r="B39" s="98"/>
      <c r="C39" s="99"/>
      <c r="D39" s="100"/>
      <c r="E39" s="97"/>
      <c r="F39" s="97"/>
    </row>
    <row r="40" spans="1:6" x14ac:dyDescent="0.3">
      <c r="A40" s="93"/>
      <c r="B40" s="98"/>
      <c r="C40" s="99"/>
      <c r="D40" s="100"/>
      <c r="E40" s="97"/>
      <c r="F40" s="97"/>
    </row>
    <row r="41" spans="1:6" x14ac:dyDescent="0.3">
      <c r="A41" s="93"/>
      <c r="B41" s="98"/>
      <c r="C41" s="99"/>
      <c r="D41" s="100"/>
      <c r="E41" s="97"/>
      <c r="F41" s="97"/>
    </row>
    <row r="42" spans="1:6" x14ac:dyDescent="0.3">
      <c r="A42" s="93"/>
      <c r="B42" s="98"/>
      <c r="C42" s="99"/>
      <c r="D42" s="100"/>
      <c r="E42" s="97"/>
      <c r="F42" s="97"/>
    </row>
    <row r="43" spans="1:6" x14ac:dyDescent="0.3">
      <c r="A43" s="93"/>
      <c r="B43" s="98"/>
      <c r="C43" s="99"/>
      <c r="D43" s="100"/>
      <c r="E43" s="97"/>
      <c r="F43" s="97"/>
    </row>
    <row r="44" spans="1:6" x14ac:dyDescent="0.3">
      <c r="A44" s="93"/>
      <c r="B44" s="98"/>
      <c r="C44" s="99"/>
      <c r="D44" s="100"/>
      <c r="E44" s="97"/>
      <c r="F44" s="97"/>
    </row>
    <row r="45" spans="1:6" x14ac:dyDescent="0.3">
      <c r="A45" s="93"/>
      <c r="B45" s="98"/>
      <c r="C45" s="99"/>
      <c r="D45" s="100"/>
      <c r="E45" s="97"/>
      <c r="F45" s="97"/>
    </row>
    <row r="46" spans="1:6" x14ac:dyDescent="0.3">
      <c r="A46" s="93"/>
      <c r="B46" s="98"/>
      <c r="C46" s="99"/>
      <c r="D46" s="100"/>
      <c r="E46" s="97"/>
      <c r="F46" s="97"/>
    </row>
    <row r="47" spans="1:6" x14ac:dyDescent="0.3">
      <c r="A47" s="93"/>
      <c r="B47" s="98"/>
      <c r="C47" s="99"/>
      <c r="D47" s="100"/>
      <c r="E47" s="97"/>
      <c r="F47" s="97"/>
    </row>
    <row r="48" spans="1:6" x14ac:dyDescent="0.3">
      <c r="A48" s="93"/>
      <c r="B48" s="98"/>
      <c r="C48" s="99"/>
      <c r="D48" s="100"/>
      <c r="E48" s="97"/>
      <c r="F48" s="97"/>
    </row>
    <row r="49" spans="1:6" x14ac:dyDescent="0.3">
      <c r="A49" s="93"/>
      <c r="B49" s="98"/>
      <c r="C49" s="99"/>
      <c r="D49" s="100"/>
      <c r="E49" s="97"/>
      <c r="F49" s="97"/>
    </row>
    <row r="50" spans="1:6" x14ac:dyDescent="0.3">
      <c r="A50" s="93"/>
      <c r="B50" s="98"/>
      <c r="C50" s="99"/>
      <c r="D50" s="100"/>
      <c r="E50" s="97"/>
      <c r="F50" s="97"/>
    </row>
    <row r="51" spans="1:6" x14ac:dyDescent="0.3">
      <c r="A51" s="93"/>
      <c r="B51" s="98"/>
      <c r="C51" s="99"/>
      <c r="D51" s="100"/>
      <c r="E51" s="97"/>
      <c r="F51" s="97"/>
    </row>
    <row r="52" spans="1:6" x14ac:dyDescent="0.3">
      <c r="A52" s="93"/>
      <c r="B52" s="98"/>
      <c r="C52" s="99"/>
      <c r="D52" s="100"/>
      <c r="E52" s="97"/>
      <c r="F52" s="97"/>
    </row>
    <row r="53" spans="1:6" ht="20.25" customHeight="1" x14ac:dyDescent="0.3">
      <c r="A53" s="102"/>
      <c r="B53" s="103" t="s">
        <v>21</v>
      </c>
      <c r="C53" s="104"/>
      <c r="D53" s="105"/>
      <c r="E53" s="106"/>
      <c r="F53" s="89">
        <f>SUM(F5:F11)</f>
        <v>0</v>
      </c>
    </row>
  </sheetData>
  <mergeCells count="2">
    <mergeCell ref="A2:F2"/>
    <mergeCell ref="A1:F1"/>
  </mergeCells>
  <pageMargins left="0.7" right="0.7" top="0.75" bottom="0.75" header="0.3" footer="0.3"/>
  <pageSetup scale="8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BreakPreview" zoomScaleNormal="75" zoomScaleSheetLayoutView="100" workbookViewId="0">
      <selection activeCell="B6" sqref="B6"/>
    </sheetView>
  </sheetViews>
  <sheetFormatPr defaultColWidth="9.1796875" defaultRowHeight="14" x14ac:dyDescent="0.25"/>
  <cols>
    <col min="1" max="1" width="6.7265625" style="128" bestFit="1" customWidth="1"/>
    <col min="2" max="2" width="48.1796875" style="128" customWidth="1"/>
    <col min="3" max="3" width="8.1796875" style="128" bestFit="1" customWidth="1"/>
    <col min="4" max="4" width="12.453125" style="141" customWidth="1"/>
    <col min="5" max="5" width="11.1796875" style="142" customWidth="1"/>
    <col min="6" max="6" width="12.81640625" style="140" customWidth="1"/>
    <col min="7" max="16384" width="9.1796875" style="128"/>
  </cols>
  <sheetData>
    <row r="1" spans="1:6" x14ac:dyDescent="0.3">
      <c r="A1" s="273" t="s">
        <v>168</v>
      </c>
      <c r="B1" s="273"/>
      <c r="C1" s="273"/>
      <c r="D1" s="273"/>
      <c r="E1" s="273"/>
      <c r="F1" s="273"/>
    </row>
    <row r="2" spans="1:6" s="115" customFormat="1" ht="25.5" customHeight="1" x14ac:dyDescent="0.25">
      <c r="A2" s="267" t="s">
        <v>44</v>
      </c>
      <c r="B2" s="267"/>
      <c r="C2" s="267"/>
      <c r="D2" s="267"/>
      <c r="E2" s="267"/>
      <c r="F2" s="267"/>
    </row>
    <row r="3" spans="1:6" s="116" customFormat="1" ht="28" x14ac:dyDescent="0.25">
      <c r="A3" s="143" t="s">
        <v>11</v>
      </c>
      <c r="B3" s="143" t="s">
        <v>12</v>
      </c>
      <c r="C3" s="143" t="s">
        <v>43</v>
      </c>
      <c r="D3" s="60" t="s">
        <v>14</v>
      </c>
      <c r="E3" s="61" t="s">
        <v>84</v>
      </c>
      <c r="F3" s="62" t="s">
        <v>85</v>
      </c>
    </row>
    <row r="4" spans="1:6" s="122" customFormat="1" x14ac:dyDescent="0.25">
      <c r="A4" s="117"/>
      <c r="B4" s="118" t="s">
        <v>66</v>
      </c>
      <c r="C4" s="117"/>
      <c r="D4" s="119"/>
      <c r="E4" s="120"/>
      <c r="F4" s="121"/>
    </row>
    <row r="5" spans="1:6" s="122" customFormat="1" x14ac:dyDescent="0.25">
      <c r="A5" s="117"/>
      <c r="B5" s="123"/>
      <c r="C5" s="117"/>
      <c r="D5" s="119"/>
      <c r="E5" s="175"/>
      <c r="F5" s="121"/>
    </row>
    <row r="6" spans="1:6" ht="56" x14ac:dyDescent="0.25">
      <c r="A6" s="124">
        <v>17.010000000000002</v>
      </c>
      <c r="B6" s="125" t="s">
        <v>106</v>
      </c>
      <c r="C6" s="126" t="s">
        <v>68</v>
      </c>
      <c r="D6" s="177">
        <v>161.32967000000002</v>
      </c>
      <c r="E6" s="113"/>
      <c r="F6" s="113">
        <f>D6*E6</f>
        <v>0</v>
      </c>
    </row>
    <row r="7" spans="1:6" s="122" customFormat="1" x14ac:dyDescent="0.25">
      <c r="A7" s="129"/>
      <c r="B7" s="130"/>
      <c r="C7" s="129"/>
      <c r="D7" s="176"/>
      <c r="E7" s="175"/>
      <c r="F7" s="113"/>
    </row>
    <row r="8" spans="1:6" ht="56.5" customHeight="1" x14ac:dyDescent="0.25">
      <c r="A8" s="124">
        <v>17.02</v>
      </c>
      <c r="B8" s="125" t="s">
        <v>115</v>
      </c>
      <c r="C8" s="126" t="s">
        <v>68</v>
      </c>
      <c r="D8" s="177">
        <v>14.426200000000001</v>
      </c>
      <c r="E8" s="113"/>
      <c r="F8" s="113">
        <f t="shared" ref="F8:F23" si="0">D8*E8</f>
        <v>0</v>
      </c>
    </row>
    <row r="9" spans="1:6" s="122" customFormat="1" x14ac:dyDescent="0.25">
      <c r="A9" s="129"/>
      <c r="B9" s="130"/>
      <c r="C9" s="129"/>
      <c r="D9" s="177"/>
      <c r="E9" s="175"/>
      <c r="F9" s="113"/>
    </row>
    <row r="10" spans="1:6" s="122" customFormat="1" ht="41.25" customHeight="1" x14ac:dyDescent="0.25">
      <c r="A10" s="124">
        <v>17.03</v>
      </c>
      <c r="B10" s="125" t="s">
        <v>45</v>
      </c>
      <c r="C10" s="126" t="s">
        <v>69</v>
      </c>
      <c r="D10" s="177">
        <v>251.346</v>
      </c>
      <c r="E10" s="113"/>
      <c r="F10" s="113">
        <f t="shared" si="0"/>
        <v>0</v>
      </c>
    </row>
    <row r="11" spans="1:6" x14ac:dyDescent="0.25">
      <c r="A11" s="131"/>
      <c r="B11" s="131"/>
      <c r="C11" s="131"/>
      <c r="D11" s="177"/>
      <c r="E11" s="113"/>
      <c r="F11" s="113"/>
    </row>
    <row r="12" spans="1:6" s="115" customFormat="1" ht="56" x14ac:dyDescent="0.25">
      <c r="A12" s="124">
        <v>17.04</v>
      </c>
      <c r="B12" s="125" t="s">
        <v>107</v>
      </c>
      <c r="C12" s="131"/>
      <c r="D12" s="177"/>
      <c r="E12" s="113"/>
      <c r="F12" s="113"/>
    </row>
    <row r="13" spans="1:6" ht="16.5" x14ac:dyDescent="0.25">
      <c r="A13" s="132" t="s">
        <v>46</v>
      </c>
      <c r="B13" s="133" t="s">
        <v>47</v>
      </c>
      <c r="C13" s="126" t="s">
        <v>69</v>
      </c>
      <c r="D13" s="177">
        <v>302.68464000000006</v>
      </c>
      <c r="E13" s="113"/>
      <c r="F13" s="113">
        <f t="shared" si="0"/>
        <v>0</v>
      </c>
    </row>
    <row r="14" spans="1:6" s="115" customFormat="1" ht="16.5" x14ac:dyDescent="0.25">
      <c r="A14" s="132" t="s">
        <v>48</v>
      </c>
      <c r="B14" s="133" t="s">
        <v>49</v>
      </c>
      <c r="C14" s="126" t="s">
        <v>69</v>
      </c>
      <c r="D14" s="177">
        <v>122.07276</v>
      </c>
      <c r="E14" s="113"/>
      <c r="F14" s="113">
        <f t="shared" si="0"/>
        <v>0</v>
      </c>
    </row>
    <row r="15" spans="1:6" s="115" customFormat="1" ht="16.5" x14ac:dyDescent="0.25">
      <c r="A15" s="132" t="s">
        <v>144</v>
      </c>
      <c r="B15" s="133" t="s">
        <v>50</v>
      </c>
      <c r="C15" s="126" t="s">
        <v>69</v>
      </c>
      <c r="D15" s="177">
        <v>181.5</v>
      </c>
      <c r="E15" s="113"/>
      <c r="F15" s="113">
        <f t="shared" si="0"/>
        <v>0</v>
      </c>
    </row>
    <row r="16" spans="1:6" s="115" customFormat="1" x14ac:dyDescent="0.25">
      <c r="A16" s="132"/>
      <c r="B16" s="133"/>
      <c r="C16" s="126"/>
      <c r="D16" s="177"/>
      <c r="E16" s="113"/>
      <c r="F16" s="113"/>
    </row>
    <row r="17" spans="1:6" s="115" customFormat="1" ht="58.9" customHeight="1" x14ac:dyDescent="0.25">
      <c r="A17" s="124">
        <v>17.05</v>
      </c>
      <c r="B17" s="125" t="s">
        <v>51</v>
      </c>
      <c r="C17" s="126" t="s">
        <v>69</v>
      </c>
      <c r="D17" s="177">
        <v>97.024000000000015</v>
      </c>
      <c r="E17" s="113"/>
      <c r="F17" s="113">
        <f t="shared" si="0"/>
        <v>0</v>
      </c>
    </row>
    <row r="18" spans="1:6" s="115" customFormat="1" x14ac:dyDescent="0.25">
      <c r="A18" s="129"/>
      <c r="B18" s="130"/>
      <c r="C18" s="129"/>
      <c r="D18" s="177"/>
      <c r="E18" s="113"/>
      <c r="F18" s="113"/>
    </row>
    <row r="19" spans="1:6" s="122" customFormat="1" ht="42" x14ac:dyDescent="0.25">
      <c r="A19" s="124">
        <v>17.059999999999999</v>
      </c>
      <c r="B19" s="125" t="s">
        <v>52</v>
      </c>
      <c r="C19" s="131"/>
      <c r="D19" s="177"/>
      <c r="E19" s="175"/>
      <c r="F19" s="113"/>
    </row>
    <row r="20" spans="1:6" ht="28" x14ac:dyDescent="0.25">
      <c r="A20" s="132" t="s">
        <v>46</v>
      </c>
      <c r="B20" s="133" t="s">
        <v>92</v>
      </c>
      <c r="C20" s="131" t="s">
        <v>17</v>
      </c>
      <c r="D20" s="177">
        <f>10*2</f>
        <v>20</v>
      </c>
      <c r="E20" s="113"/>
      <c r="F20" s="113">
        <f t="shared" si="0"/>
        <v>0</v>
      </c>
    </row>
    <row r="21" spans="1:6" x14ac:dyDescent="0.25">
      <c r="A21" s="132"/>
      <c r="B21" s="133"/>
      <c r="C21" s="131"/>
      <c r="D21" s="177"/>
      <c r="E21" s="113"/>
      <c r="F21" s="113"/>
    </row>
    <row r="22" spans="1:6" s="122" customFormat="1" ht="56" x14ac:dyDescent="0.25">
      <c r="A22" s="124">
        <v>17.07</v>
      </c>
      <c r="B22" s="125" t="s">
        <v>54</v>
      </c>
      <c r="C22" s="131"/>
      <c r="D22" s="177"/>
      <c r="E22" s="175"/>
      <c r="F22" s="113"/>
    </row>
    <row r="23" spans="1:6" s="115" customFormat="1" ht="28" x14ac:dyDescent="0.25">
      <c r="A23" s="132" t="s">
        <v>46</v>
      </c>
      <c r="B23" s="133" t="s">
        <v>53</v>
      </c>
      <c r="C23" s="131" t="s">
        <v>57</v>
      </c>
      <c r="D23" s="177">
        <v>27.280162607500003</v>
      </c>
      <c r="E23" s="113"/>
      <c r="F23" s="113">
        <f t="shared" si="0"/>
        <v>0</v>
      </c>
    </row>
    <row r="24" spans="1:6" x14ac:dyDescent="0.25">
      <c r="A24" s="132"/>
      <c r="B24" s="133"/>
      <c r="C24" s="131"/>
      <c r="D24" s="127"/>
      <c r="E24" s="114"/>
      <c r="F24" s="113"/>
    </row>
    <row r="25" spans="1:6" s="115" customFormat="1" ht="28" x14ac:dyDescent="0.25">
      <c r="A25" s="112">
        <v>17.079999999999998</v>
      </c>
      <c r="B25" s="134" t="s">
        <v>141</v>
      </c>
      <c r="C25" s="43" t="s">
        <v>69</v>
      </c>
      <c r="D25" s="213">
        <f>D14+D17</f>
        <v>219.09676000000002</v>
      </c>
      <c r="E25" s="113"/>
      <c r="F25" s="113">
        <f>D25*E25</f>
        <v>0</v>
      </c>
    </row>
    <row r="26" spans="1:6" s="115" customFormat="1" x14ac:dyDescent="0.25">
      <c r="A26" s="112"/>
      <c r="B26" s="134"/>
      <c r="C26" s="111"/>
      <c r="D26" s="112"/>
      <c r="E26" s="114"/>
      <c r="F26" s="113"/>
    </row>
    <row r="27" spans="1:6" ht="24" customHeight="1" x14ac:dyDescent="0.25">
      <c r="A27" s="135"/>
      <c r="B27" s="54" t="s">
        <v>21</v>
      </c>
      <c r="C27" s="54"/>
      <c r="D27" s="54"/>
      <c r="E27" s="136"/>
      <c r="F27" s="137">
        <f>SUM(F4:F25)</f>
        <v>0</v>
      </c>
    </row>
    <row r="28" spans="1:6" x14ac:dyDescent="0.25">
      <c r="D28" s="138"/>
      <c r="E28" s="139"/>
    </row>
  </sheetData>
  <mergeCells count="2">
    <mergeCell ref="A2:F2"/>
    <mergeCell ref="A1:F1"/>
  </mergeCells>
  <printOptions verticalCentered="1"/>
  <pageMargins left="0.98425196850393704" right="0.74803149606299202" top="0.511811023622047" bottom="0.511811023622047" header="0.511811023622047" footer="0.511811023622047"/>
  <pageSetup paperSize="9" scale="85" fitToHeight="0" orientation="portrait" r:id="rId1"/>
  <headerFooter alignWithMargins="0">
    <oddFooter>&amp;C&amp;11&amp;P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Normal="75" zoomScaleSheetLayoutView="100" workbookViewId="0">
      <selection sqref="A1:F1"/>
    </sheetView>
  </sheetViews>
  <sheetFormatPr defaultColWidth="9.1796875" defaultRowHeight="14" x14ac:dyDescent="0.25"/>
  <cols>
    <col min="1" max="1" width="6.26953125" style="39" bestFit="1" customWidth="1"/>
    <col min="2" max="2" width="48.81640625" style="39" customWidth="1"/>
    <col min="3" max="3" width="6.7265625" style="39" bestFit="1" customWidth="1"/>
    <col min="4" max="4" width="12.7265625" style="39" customWidth="1"/>
    <col min="5" max="5" width="10.453125" style="39" bestFit="1" customWidth="1"/>
    <col min="6" max="6" width="14.54296875" style="39" bestFit="1" customWidth="1"/>
    <col min="7" max="16384" width="9.1796875" style="39"/>
  </cols>
  <sheetData>
    <row r="1" spans="1:6" x14ac:dyDescent="0.3">
      <c r="A1" s="273" t="s">
        <v>168</v>
      </c>
      <c r="B1" s="273"/>
      <c r="C1" s="273"/>
      <c r="D1" s="273"/>
      <c r="E1" s="273"/>
      <c r="F1" s="273"/>
    </row>
    <row r="2" spans="1:6" ht="20.25" customHeight="1" x14ac:dyDescent="0.25">
      <c r="A2" s="262" t="s">
        <v>70</v>
      </c>
      <c r="B2" s="262"/>
      <c r="C2" s="262"/>
      <c r="D2" s="262"/>
      <c r="E2" s="262"/>
      <c r="F2" s="262"/>
    </row>
    <row r="3" spans="1:6" ht="28" x14ac:dyDescent="0.25">
      <c r="A3" s="59" t="s">
        <v>11</v>
      </c>
      <c r="B3" s="59" t="s">
        <v>12</v>
      </c>
      <c r="C3" s="59" t="s">
        <v>13</v>
      </c>
      <c r="D3" s="60" t="s">
        <v>14</v>
      </c>
      <c r="E3" s="61" t="s">
        <v>84</v>
      </c>
      <c r="F3" s="62" t="s">
        <v>85</v>
      </c>
    </row>
    <row r="4" spans="1:6" x14ac:dyDescent="0.25">
      <c r="A4" s="145"/>
      <c r="B4" s="46"/>
      <c r="C4" s="43"/>
      <c r="D4" s="47"/>
      <c r="E4" s="48"/>
      <c r="F4" s="48"/>
    </row>
    <row r="5" spans="1:6" ht="28" x14ac:dyDescent="0.25">
      <c r="A5" s="111">
        <v>20.010000000000002</v>
      </c>
      <c r="B5" s="76" t="s">
        <v>71</v>
      </c>
      <c r="C5" s="147"/>
      <c r="D5" s="148"/>
      <c r="E5" s="149"/>
      <c r="F5" s="150"/>
    </row>
    <row r="6" spans="1:6" x14ac:dyDescent="0.25">
      <c r="A6" s="111"/>
      <c r="B6" s="76"/>
      <c r="C6" s="147"/>
      <c r="D6" s="179"/>
      <c r="E6" s="178"/>
      <c r="F6" s="150"/>
    </row>
    <row r="7" spans="1:6" ht="28" x14ac:dyDescent="0.25">
      <c r="A7" s="111"/>
      <c r="B7" s="76" t="s">
        <v>93</v>
      </c>
      <c r="C7" s="111" t="s">
        <v>17</v>
      </c>
      <c r="D7" s="179">
        <v>9</v>
      </c>
      <c r="E7" s="178"/>
      <c r="F7" s="65">
        <f>D7*E7</f>
        <v>0</v>
      </c>
    </row>
    <row r="8" spans="1:6" x14ac:dyDescent="0.25">
      <c r="A8" s="111"/>
      <c r="B8" s="76"/>
      <c r="C8" s="111"/>
      <c r="D8" s="179"/>
      <c r="E8" s="178"/>
      <c r="F8" s="65"/>
    </row>
    <row r="9" spans="1:6" x14ac:dyDescent="0.25">
      <c r="A9" s="111"/>
      <c r="B9" s="76" t="s">
        <v>94</v>
      </c>
      <c r="C9" s="111" t="s">
        <v>17</v>
      </c>
      <c r="D9" s="179">
        <v>6</v>
      </c>
      <c r="E9" s="178"/>
      <c r="F9" s="65">
        <f>D9*E9</f>
        <v>0</v>
      </c>
    </row>
    <row r="10" spans="1:6" x14ac:dyDescent="0.25">
      <c r="A10" s="111"/>
      <c r="B10" s="76"/>
      <c r="C10" s="111"/>
      <c r="D10" s="179"/>
      <c r="E10" s="178"/>
      <c r="F10" s="65"/>
    </row>
    <row r="11" spans="1:6" x14ac:dyDescent="0.25">
      <c r="A11" s="111"/>
      <c r="B11" s="76"/>
      <c r="C11" s="111"/>
      <c r="D11" s="179"/>
      <c r="E11" s="178"/>
      <c r="F11" s="65"/>
    </row>
    <row r="12" spans="1:6" x14ac:dyDescent="0.25">
      <c r="A12" s="111"/>
      <c r="B12" s="76"/>
      <c r="C12" s="111"/>
      <c r="D12" s="179"/>
      <c r="E12" s="178"/>
      <c r="F12" s="65"/>
    </row>
    <row r="13" spans="1:6" x14ac:dyDescent="0.25">
      <c r="A13" s="146"/>
      <c r="B13" s="76"/>
      <c r="C13" s="111"/>
      <c r="D13" s="179"/>
      <c r="E13" s="178"/>
      <c r="F13" s="65"/>
    </row>
    <row r="14" spans="1:6" x14ac:dyDescent="0.25">
      <c r="A14" s="146"/>
      <c r="B14" s="76"/>
      <c r="C14" s="111"/>
      <c r="D14" s="179"/>
      <c r="E14" s="178"/>
      <c r="F14" s="65"/>
    </row>
    <row r="15" spans="1:6" x14ac:dyDescent="0.25">
      <c r="A15" s="111"/>
      <c r="B15" s="76"/>
      <c r="C15" s="154"/>
      <c r="D15" s="180"/>
      <c r="E15" s="48"/>
      <c r="F15" s="65"/>
    </row>
    <row r="16" spans="1:6" x14ac:dyDescent="0.25">
      <c r="A16" s="111"/>
      <c r="B16" s="76"/>
      <c r="C16" s="154"/>
      <c r="D16" s="111"/>
      <c r="E16" s="48"/>
      <c r="F16" s="65"/>
    </row>
    <row r="17" spans="1:6" x14ac:dyDescent="0.25">
      <c r="A17" s="111"/>
      <c r="B17" s="76"/>
      <c r="C17" s="154"/>
      <c r="D17" s="111"/>
      <c r="E17" s="48"/>
      <c r="F17" s="65"/>
    </row>
    <row r="18" spans="1:6" x14ac:dyDescent="0.25">
      <c r="A18" s="111"/>
      <c r="B18" s="76"/>
      <c r="C18" s="154"/>
      <c r="D18" s="111"/>
      <c r="E18" s="48"/>
      <c r="F18" s="65"/>
    </row>
    <row r="19" spans="1:6" x14ac:dyDescent="0.25">
      <c r="A19" s="111"/>
      <c r="B19" s="76"/>
      <c r="C19" s="154"/>
      <c r="D19" s="111"/>
      <c r="E19" s="48"/>
      <c r="F19" s="65"/>
    </row>
    <row r="20" spans="1:6" x14ac:dyDescent="0.25">
      <c r="A20" s="111"/>
      <c r="B20" s="76"/>
      <c r="C20" s="154"/>
      <c r="D20" s="111"/>
      <c r="E20" s="48"/>
      <c r="F20" s="65"/>
    </row>
    <row r="21" spans="1:6" x14ac:dyDescent="0.25">
      <c r="A21" s="111"/>
      <c r="B21" s="76"/>
      <c r="C21" s="154"/>
      <c r="D21" s="111"/>
      <c r="E21" s="48"/>
      <c r="F21" s="65"/>
    </row>
    <row r="22" spans="1:6" x14ac:dyDescent="0.25">
      <c r="A22" s="111"/>
      <c r="B22" s="76"/>
      <c r="C22" s="154"/>
      <c r="D22" s="111"/>
      <c r="E22" s="48"/>
      <c r="F22" s="65"/>
    </row>
    <row r="23" spans="1:6" x14ac:dyDescent="0.25">
      <c r="A23" s="111"/>
      <c r="B23" s="76"/>
      <c r="C23" s="154"/>
      <c r="D23" s="111"/>
      <c r="E23" s="48"/>
      <c r="F23" s="65"/>
    </row>
    <row r="24" spans="1:6" x14ac:dyDescent="0.25">
      <c r="A24" s="111"/>
      <c r="B24" s="76"/>
      <c r="C24" s="154"/>
      <c r="D24" s="111"/>
      <c r="E24" s="48"/>
      <c r="F24" s="65"/>
    </row>
    <row r="25" spans="1:6" x14ac:dyDescent="0.25">
      <c r="A25" s="111"/>
      <c r="B25" s="76"/>
      <c r="C25" s="154"/>
      <c r="D25" s="111"/>
      <c r="E25" s="48"/>
      <c r="F25" s="65"/>
    </row>
    <row r="26" spans="1:6" x14ac:dyDescent="0.25">
      <c r="A26" s="111"/>
      <c r="B26" s="76"/>
      <c r="C26" s="154"/>
      <c r="D26" s="111"/>
      <c r="E26" s="48"/>
      <c r="F26" s="65"/>
    </row>
    <row r="27" spans="1:6" x14ac:dyDescent="0.25">
      <c r="A27" s="111"/>
      <c r="B27" s="76"/>
      <c r="C27" s="154"/>
      <c r="D27" s="111"/>
      <c r="E27" s="48"/>
      <c r="F27" s="65"/>
    </row>
    <row r="28" spans="1:6" x14ac:dyDescent="0.25">
      <c r="A28" s="111"/>
      <c r="B28" s="76"/>
      <c r="C28" s="154"/>
      <c r="D28" s="111"/>
      <c r="E28" s="48"/>
      <c r="F28" s="65"/>
    </row>
    <row r="29" spans="1:6" x14ac:dyDescent="0.25">
      <c r="A29" s="111"/>
      <c r="B29" s="76"/>
      <c r="C29" s="154"/>
      <c r="D29" s="111"/>
      <c r="E29" s="48"/>
      <c r="F29" s="65"/>
    </row>
    <row r="30" spans="1:6" x14ac:dyDescent="0.25">
      <c r="A30" s="111"/>
      <c r="B30" s="76"/>
      <c r="C30" s="154"/>
      <c r="D30" s="111"/>
      <c r="E30" s="48"/>
      <c r="F30" s="65"/>
    </row>
    <row r="31" spans="1:6" x14ac:dyDescent="0.25">
      <c r="A31" s="111"/>
      <c r="B31" s="76"/>
      <c r="C31" s="154"/>
      <c r="D31" s="111"/>
      <c r="E31" s="48"/>
      <c r="F31" s="65"/>
    </row>
    <row r="32" spans="1:6" x14ac:dyDescent="0.25">
      <c r="A32" s="111"/>
      <c r="B32" s="76"/>
      <c r="C32" s="154"/>
      <c r="D32" s="111"/>
      <c r="E32" s="48"/>
      <c r="F32" s="65"/>
    </row>
    <row r="33" spans="1:6" x14ac:dyDescent="0.25">
      <c r="A33" s="111"/>
      <c r="B33" s="76"/>
      <c r="C33" s="154"/>
      <c r="D33" s="111"/>
      <c r="E33" s="48"/>
      <c r="F33" s="65"/>
    </row>
    <row r="34" spans="1:6" x14ac:dyDescent="0.25">
      <c r="A34" s="111"/>
      <c r="B34" s="76"/>
      <c r="C34" s="154"/>
      <c r="D34" s="111"/>
      <c r="E34" s="48"/>
      <c r="F34" s="65"/>
    </row>
    <row r="35" spans="1:6" x14ac:dyDescent="0.25">
      <c r="A35" s="111"/>
      <c r="B35" s="76"/>
      <c r="C35" s="154"/>
      <c r="D35" s="111"/>
      <c r="E35" s="48"/>
      <c r="F35" s="65"/>
    </row>
    <row r="36" spans="1:6" x14ac:dyDescent="0.25">
      <c r="A36" s="111"/>
      <c r="B36" s="76"/>
      <c r="C36" s="154"/>
      <c r="D36" s="111"/>
      <c r="E36" s="48"/>
      <c r="F36" s="65"/>
    </row>
    <row r="37" spans="1:6" x14ac:dyDescent="0.25">
      <c r="A37" s="111"/>
      <c r="B37" s="76"/>
      <c r="C37" s="154"/>
      <c r="D37" s="111"/>
      <c r="E37" s="48"/>
      <c r="F37" s="65"/>
    </row>
    <row r="38" spans="1:6" x14ac:dyDescent="0.25">
      <c r="A38" s="111"/>
      <c r="B38" s="76"/>
      <c r="C38" s="154"/>
      <c r="D38" s="111"/>
      <c r="E38" s="48"/>
      <c r="F38" s="65"/>
    </row>
    <row r="39" spans="1:6" x14ac:dyDescent="0.25">
      <c r="A39" s="111"/>
      <c r="B39" s="76"/>
      <c r="C39" s="154"/>
      <c r="D39" s="111"/>
      <c r="E39" s="48"/>
      <c r="F39" s="65"/>
    </row>
    <row r="40" spans="1:6" x14ac:dyDescent="0.25">
      <c r="A40" s="111"/>
      <c r="B40" s="76"/>
      <c r="C40" s="154"/>
      <c r="D40" s="111"/>
      <c r="E40" s="48"/>
      <c r="F40" s="65"/>
    </row>
    <row r="41" spans="1:6" x14ac:dyDescent="0.25">
      <c r="A41" s="111"/>
      <c r="B41" s="76"/>
      <c r="C41" s="154"/>
      <c r="D41" s="111"/>
      <c r="E41" s="48"/>
      <c r="F41" s="65"/>
    </row>
    <row r="42" spans="1:6" x14ac:dyDescent="0.25">
      <c r="A42" s="111"/>
      <c r="B42" s="76"/>
      <c r="C42" s="154"/>
      <c r="D42" s="111"/>
      <c r="E42" s="48"/>
      <c r="F42" s="65"/>
    </row>
    <row r="43" spans="1:6" x14ac:dyDescent="0.25">
      <c r="A43" s="111"/>
      <c r="B43" s="76"/>
      <c r="C43" s="154"/>
      <c r="D43" s="111"/>
      <c r="E43" s="48"/>
      <c r="F43" s="65"/>
    </row>
    <row r="44" spans="1:6" x14ac:dyDescent="0.25">
      <c r="A44" s="111"/>
      <c r="B44" s="76"/>
      <c r="C44" s="154"/>
      <c r="D44" s="111"/>
      <c r="E44" s="48"/>
      <c r="F44" s="65"/>
    </row>
    <row r="45" spans="1:6" x14ac:dyDescent="0.25">
      <c r="A45" s="111"/>
      <c r="B45" s="76"/>
      <c r="C45" s="154"/>
      <c r="D45" s="111"/>
      <c r="E45" s="48"/>
      <c r="F45" s="65"/>
    </row>
    <row r="46" spans="1:6" x14ac:dyDescent="0.25">
      <c r="A46" s="111"/>
      <c r="B46" s="76"/>
      <c r="C46" s="154"/>
      <c r="D46" s="111"/>
      <c r="E46" s="48"/>
      <c r="F46" s="65"/>
    </row>
    <row r="47" spans="1:6" x14ac:dyDescent="0.25">
      <c r="A47" s="111"/>
      <c r="B47" s="76"/>
      <c r="C47" s="154"/>
      <c r="D47" s="111"/>
      <c r="E47" s="48"/>
      <c r="F47" s="65"/>
    </row>
    <row r="48" spans="1:6" x14ac:dyDescent="0.25">
      <c r="A48" s="111"/>
      <c r="B48" s="76"/>
      <c r="C48" s="154"/>
      <c r="D48" s="111"/>
      <c r="E48" s="48"/>
      <c r="F48" s="65"/>
    </row>
    <row r="49" spans="1:6" x14ac:dyDescent="0.25">
      <c r="A49" s="111"/>
      <c r="B49" s="76"/>
      <c r="C49" s="154"/>
      <c r="D49" s="111"/>
      <c r="E49" s="48"/>
      <c r="F49" s="65"/>
    </row>
    <row r="50" spans="1:6" x14ac:dyDescent="0.25">
      <c r="A50" s="111"/>
      <c r="B50" s="76"/>
      <c r="C50" s="154"/>
      <c r="D50" s="111"/>
      <c r="E50" s="48"/>
      <c r="F50" s="65"/>
    </row>
    <row r="51" spans="1:6" x14ac:dyDescent="0.25">
      <c r="A51" s="111"/>
      <c r="B51" s="76"/>
      <c r="C51" s="154"/>
      <c r="D51" s="111"/>
      <c r="E51" s="48"/>
      <c r="F51" s="65"/>
    </row>
    <row r="52" spans="1:6" x14ac:dyDescent="0.25">
      <c r="A52" s="111"/>
      <c r="B52" s="76"/>
      <c r="C52" s="154"/>
      <c r="D52" s="111"/>
      <c r="E52" s="48"/>
      <c r="F52" s="65"/>
    </row>
    <row r="53" spans="1:6" x14ac:dyDescent="0.25">
      <c r="A53" s="111"/>
      <c r="B53" s="76"/>
      <c r="C53" s="154"/>
      <c r="D53" s="111"/>
      <c r="E53" s="48"/>
      <c r="F53" s="65"/>
    </row>
    <row r="54" spans="1:6" x14ac:dyDescent="0.25">
      <c r="A54" s="111"/>
      <c r="B54" s="76"/>
      <c r="C54" s="154"/>
      <c r="D54" s="111"/>
      <c r="E54" s="48"/>
      <c r="F54" s="65"/>
    </row>
    <row r="55" spans="1:6" x14ac:dyDescent="0.25">
      <c r="A55" s="111"/>
      <c r="B55" s="76"/>
      <c r="C55" s="154"/>
      <c r="D55" s="111"/>
      <c r="E55" s="48"/>
      <c r="F55" s="65"/>
    </row>
    <row r="56" spans="1:6" x14ac:dyDescent="0.25">
      <c r="A56" s="111"/>
      <c r="B56" s="76"/>
      <c r="C56" s="154"/>
      <c r="D56" s="111"/>
      <c r="E56" s="48"/>
      <c r="F56" s="65"/>
    </row>
    <row r="57" spans="1:6" x14ac:dyDescent="0.25">
      <c r="A57" s="111"/>
      <c r="B57" s="76"/>
      <c r="C57" s="154"/>
      <c r="D57" s="111"/>
      <c r="E57" s="48"/>
      <c r="F57" s="65"/>
    </row>
    <row r="58" spans="1:6" x14ac:dyDescent="0.25">
      <c r="A58" s="111"/>
      <c r="B58" s="76"/>
      <c r="C58" s="154"/>
      <c r="D58" s="111"/>
      <c r="E58" s="48"/>
      <c r="F58" s="65"/>
    </row>
    <row r="59" spans="1:6" x14ac:dyDescent="0.25">
      <c r="A59" s="111"/>
      <c r="B59" s="76"/>
      <c r="C59" s="154"/>
      <c r="D59" s="111"/>
      <c r="E59" s="48"/>
      <c r="F59" s="65"/>
    </row>
    <row r="60" spans="1:6" x14ac:dyDescent="0.25">
      <c r="A60" s="111"/>
      <c r="B60" s="76"/>
      <c r="C60" s="154"/>
      <c r="D60" s="111"/>
      <c r="E60" s="48"/>
      <c r="F60" s="65"/>
    </row>
    <row r="61" spans="1:6" x14ac:dyDescent="0.25">
      <c r="A61" s="77"/>
      <c r="B61" s="51"/>
      <c r="C61" s="52"/>
      <c r="D61" s="45"/>
      <c r="E61" s="48"/>
      <c r="F61" s="65"/>
    </row>
    <row r="62" spans="1:6" ht="21.75" customHeight="1" x14ac:dyDescent="0.25">
      <c r="A62" s="151"/>
      <c r="B62" s="54" t="s">
        <v>21</v>
      </c>
      <c r="C62" s="54"/>
      <c r="D62" s="152"/>
      <c r="E62" s="153"/>
      <c r="F62" s="89">
        <f>SUM(F5:F61)</f>
        <v>0</v>
      </c>
    </row>
  </sheetData>
  <mergeCells count="2">
    <mergeCell ref="A2:F2"/>
    <mergeCell ref="A1:F1"/>
  </mergeCells>
  <printOptions horizontalCentered="1"/>
  <pageMargins left="0.98425196850393704" right="0.74803149606299202" top="0.511811023622047" bottom="0.511811023622047" header="0.511811023622047" footer="0.511811023622047"/>
  <pageSetup paperSize="9" scale="85" fitToHeight="0" orientation="portrait" r:id="rId1"/>
  <headerFooter alignWithMargins="0">
    <oddFooter>&amp;C&amp;11&amp;P</oddFooter>
  </headerFooter>
  <rowBreaks count="7" manualBreakCount="7">
    <brk id="110" max="16383" man="1"/>
    <brk id="189" max="16383" man="1"/>
    <brk id="268" max="16383" man="1"/>
    <brk id="340" max="16383" man="1"/>
    <brk id="481" max="16383" man="1"/>
    <brk id="564" max="16383" man="1"/>
    <brk id="62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view="pageBreakPreview" zoomScaleNormal="75" zoomScaleSheetLayoutView="100" workbookViewId="0">
      <selection sqref="A1:F1"/>
    </sheetView>
  </sheetViews>
  <sheetFormatPr defaultColWidth="9.1796875" defaultRowHeight="14" x14ac:dyDescent="0.25"/>
  <cols>
    <col min="1" max="1" width="7.26953125" style="228" bestFit="1" customWidth="1"/>
    <col min="2" max="2" width="48.81640625" style="228" customWidth="1"/>
    <col min="3" max="3" width="6.7265625" style="228" bestFit="1" customWidth="1"/>
    <col min="4" max="4" width="12.7265625" style="228" customWidth="1"/>
    <col min="5" max="5" width="10.453125" style="228" bestFit="1" customWidth="1"/>
    <col min="6" max="6" width="14.54296875" style="228" bestFit="1" customWidth="1"/>
    <col min="7" max="16384" width="9.1796875" style="228"/>
  </cols>
  <sheetData>
    <row r="1" spans="1:6" x14ac:dyDescent="0.3">
      <c r="A1" s="273" t="s">
        <v>168</v>
      </c>
      <c r="B1" s="273"/>
      <c r="C1" s="273"/>
      <c r="D1" s="273"/>
      <c r="E1" s="273"/>
      <c r="F1" s="273"/>
    </row>
    <row r="2" spans="1:6" ht="20.25" customHeight="1" x14ac:dyDescent="0.25">
      <c r="A2" s="268" t="s">
        <v>158</v>
      </c>
      <c r="B2" s="268"/>
      <c r="C2" s="268"/>
      <c r="D2" s="268"/>
      <c r="E2" s="268"/>
      <c r="F2" s="268"/>
    </row>
    <row r="3" spans="1:6" ht="28" x14ac:dyDescent="0.25">
      <c r="A3" s="229" t="s">
        <v>11</v>
      </c>
      <c r="B3" s="229" t="s">
        <v>12</v>
      </c>
      <c r="C3" s="229" t="s">
        <v>13</v>
      </c>
      <c r="D3" s="230" t="s">
        <v>14</v>
      </c>
      <c r="E3" s="61" t="s">
        <v>84</v>
      </c>
      <c r="F3" s="62" t="s">
        <v>85</v>
      </c>
    </row>
    <row r="4" spans="1:6" x14ac:dyDescent="0.25">
      <c r="A4" s="231"/>
      <c r="B4" s="232"/>
      <c r="C4" s="233"/>
      <c r="D4" s="234"/>
      <c r="E4" s="48"/>
      <c r="F4" s="48"/>
    </row>
    <row r="5" spans="1:6" ht="42" x14ac:dyDescent="0.25">
      <c r="A5" s="231">
        <v>21.1</v>
      </c>
      <c r="B5" s="235" t="s">
        <v>159</v>
      </c>
      <c r="C5" s="236"/>
      <c r="D5" s="234"/>
      <c r="E5" s="48"/>
      <c r="F5" s="237"/>
    </row>
    <row r="6" spans="1:6" x14ac:dyDescent="0.25">
      <c r="A6" s="231"/>
      <c r="B6" s="235"/>
      <c r="C6" s="236"/>
      <c r="D6" s="234"/>
      <c r="E6" s="48"/>
      <c r="F6" s="237"/>
    </row>
    <row r="7" spans="1:6" ht="70" x14ac:dyDescent="0.25">
      <c r="A7" s="238"/>
      <c r="B7" s="239" t="s">
        <v>160</v>
      </c>
      <c r="C7" s="233" t="s">
        <v>161</v>
      </c>
      <c r="D7" s="240">
        <v>1</v>
      </c>
      <c r="E7" s="178"/>
      <c r="F7" s="45">
        <f>D7*E7</f>
        <v>0</v>
      </c>
    </row>
    <row r="8" spans="1:6" x14ac:dyDescent="0.25">
      <c r="A8" s="241"/>
      <c r="B8" s="239"/>
      <c r="C8" s="241"/>
      <c r="D8" s="179"/>
      <c r="E8" s="178"/>
      <c r="F8" s="65"/>
    </row>
    <row r="9" spans="1:6" x14ac:dyDescent="0.25">
      <c r="A9" s="242">
        <v>21.2</v>
      </c>
      <c r="B9" s="243" t="s">
        <v>162</v>
      </c>
      <c r="C9" s="241"/>
      <c r="D9" s="179"/>
      <c r="E9" s="178"/>
      <c r="F9" s="65"/>
    </row>
    <row r="10" spans="1:6" x14ac:dyDescent="0.25">
      <c r="A10" s="244"/>
      <c r="B10" s="239"/>
      <c r="C10" s="241"/>
      <c r="D10" s="179"/>
      <c r="E10" s="178"/>
      <c r="F10" s="65"/>
    </row>
    <row r="11" spans="1:6" ht="98" x14ac:dyDescent="0.25">
      <c r="A11" s="241"/>
      <c r="B11" s="245" t="s">
        <v>163</v>
      </c>
      <c r="C11" s="246"/>
      <c r="D11" s="247"/>
      <c r="E11" s="48"/>
      <c r="F11" s="65"/>
    </row>
    <row r="12" spans="1:6" x14ac:dyDescent="0.25">
      <c r="A12" s="241"/>
      <c r="B12" s="239"/>
      <c r="C12" s="246"/>
      <c r="D12" s="241"/>
      <c r="E12" s="48"/>
      <c r="F12" s="65"/>
    </row>
    <row r="13" spans="1:6" x14ac:dyDescent="0.25">
      <c r="A13" s="241"/>
      <c r="B13" s="239" t="s">
        <v>164</v>
      </c>
      <c r="C13" s="241" t="s">
        <v>17</v>
      </c>
      <c r="D13" s="241">
        <v>108</v>
      </c>
      <c r="E13" s="178"/>
      <c r="F13" s="65">
        <f>D13*E13</f>
        <v>0</v>
      </c>
    </row>
    <row r="14" spans="1:6" x14ac:dyDescent="0.25">
      <c r="A14" s="241"/>
      <c r="B14" s="239"/>
      <c r="C14" s="246"/>
      <c r="D14" s="241"/>
      <c r="E14" s="48"/>
      <c r="F14" s="65"/>
    </row>
    <row r="15" spans="1:6" x14ac:dyDescent="0.25">
      <c r="A15" s="241"/>
      <c r="B15" s="239" t="s">
        <v>165</v>
      </c>
      <c r="C15" s="241" t="s">
        <v>17</v>
      </c>
      <c r="D15" s="241">
        <v>108</v>
      </c>
      <c r="E15" s="178"/>
      <c r="F15" s="65">
        <f>D15*E15</f>
        <v>0</v>
      </c>
    </row>
    <row r="16" spans="1:6" x14ac:dyDescent="0.25">
      <c r="A16" s="241"/>
      <c r="B16" s="239"/>
      <c r="C16" s="246"/>
      <c r="D16" s="241"/>
      <c r="E16" s="48"/>
      <c r="F16" s="65"/>
    </row>
    <row r="17" spans="1:6" x14ac:dyDescent="0.25">
      <c r="A17" s="241"/>
      <c r="B17" s="239"/>
      <c r="C17" s="246"/>
      <c r="D17" s="241"/>
      <c r="E17" s="48"/>
      <c r="F17" s="65"/>
    </row>
    <row r="18" spans="1:6" x14ac:dyDescent="0.25">
      <c r="A18" s="241"/>
      <c r="B18" s="239"/>
      <c r="C18" s="246"/>
      <c r="D18" s="241"/>
      <c r="E18" s="48"/>
      <c r="F18" s="65"/>
    </row>
    <row r="19" spans="1:6" x14ac:dyDescent="0.25">
      <c r="A19" s="241"/>
      <c r="B19" s="239"/>
      <c r="C19" s="246"/>
      <c r="D19" s="241"/>
      <c r="E19" s="48"/>
      <c r="F19" s="65"/>
    </row>
    <row r="20" spans="1:6" x14ac:dyDescent="0.25">
      <c r="A20" s="241"/>
      <c r="B20" s="239"/>
      <c r="C20" s="246"/>
      <c r="D20" s="241"/>
      <c r="E20" s="48"/>
      <c r="F20" s="65"/>
    </row>
    <row r="21" spans="1:6" x14ac:dyDescent="0.25">
      <c r="A21" s="241"/>
      <c r="B21" s="239"/>
      <c r="C21" s="246"/>
      <c r="D21" s="241"/>
      <c r="E21" s="48"/>
      <c r="F21" s="65"/>
    </row>
    <row r="22" spans="1:6" x14ac:dyDescent="0.25">
      <c r="A22" s="241"/>
      <c r="B22" s="239"/>
      <c r="C22" s="246"/>
      <c r="D22" s="241"/>
      <c r="E22" s="48"/>
      <c r="F22" s="65"/>
    </row>
    <row r="23" spans="1:6" x14ac:dyDescent="0.25">
      <c r="A23" s="241"/>
      <c r="B23" s="239"/>
      <c r="C23" s="246"/>
      <c r="D23" s="241"/>
      <c r="E23" s="48"/>
      <c r="F23" s="65"/>
    </row>
    <row r="24" spans="1:6" x14ac:dyDescent="0.25">
      <c r="A24" s="241"/>
      <c r="B24" s="239"/>
      <c r="C24" s="246"/>
      <c r="D24" s="241"/>
      <c r="E24" s="48"/>
      <c r="F24" s="65"/>
    </row>
    <row r="25" spans="1:6" x14ac:dyDescent="0.25">
      <c r="A25" s="241"/>
      <c r="B25" s="239"/>
      <c r="C25" s="246"/>
      <c r="D25" s="241"/>
      <c r="E25" s="48"/>
      <c r="F25" s="65"/>
    </row>
    <row r="26" spans="1:6" x14ac:dyDescent="0.25">
      <c r="A26" s="241"/>
      <c r="B26" s="239"/>
      <c r="C26" s="246"/>
      <c r="D26" s="241"/>
      <c r="E26" s="48"/>
      <c r="F26" s="65"/>
    </row>
    <row r="27" spans="1:6" x14ac:dyDescent="0.25">
      <c r="A27" s="241"/>
      <c r="B27" s="239"/>
      <c r="C27" s="246"/>
      <c r="D27" s="241"/>
      <c r="E27" s="48"/>
      <c r="F27" s="65"/>
    </row>
    <row r="28" spans="1:6" x14ac:dyDescent="0.25">
      <c r="A28" s="241"/>
      <c r="B28" s="239"/>
      <c r="C28" s="246"/>
      <c r="D28" s="241"/>
      <c r="E28" s="48"/>
      <c r="F28" s="65"/>
    </row>
    <row r="29" spans="1:6" x14ac:dyDescent="0.25">
      <c r="A29" s="241"/>
      <c r="B29" s="239"/>
      <c r="C29" s="246"/>
      <c r="D29" s="241"/>
      <c r="E29" s="48"/>
      <c r="F29" s="65"/>
    </row>
    <row r="30" spans="1:6" x14ac:dyDescent="0.25">
      <c r="A30" s="241"/>
      <c r="B30" s="239"/>
      <c r="C30" s="246"/>
      <c r="D30" s="241"/>
      <c r="E30" s="48"/>
      <c r="F30" s="65"/>
    </row>
    <row r="31" spans="1:6" x14ac:dyDescent="0.25">
      <c r="A31" s="241"/>
      <c r="B31" s="239"/>
      <c r="C31" s="246"/>
      <c r="D31" s="241"/>
      <c r="E31" s="48"/>
      <c r="F31" s="65"/>
    </row>
    <row r="32" spans="1:6" x14ac:dyDescent="0.25">
      <c r="A32" s="241"/>
      <c r="B32" s="239"/>
      <c r="C32" s="246"/>
      <c r="D32" s="241"/>
      <c r="E32" s="48"/>
      <c r="F32" s="65"/>
    </row>
    <row r="33" spans="1:6" x14ac:dyDescent="0.25">
      <c r="A33" s="241"/>
      <c r="B33" s="239"/>
      <c r="C33" s="246"/>
      <c r="D33" s="241"/>
      <c r="E33" s="48"/>
      <c r="F33" s="65"/>
    </row>
    <row r="34" spans="1:6" x14ac:dyDescent="0.25">
      <c r="A34" s="241"/>
      <c r="B34" s="239"/>
      <c r="C34" s="246"/>
      <c r="D34" s="241"/>
      <c r="E34" s="48"/>
      <c r="F34" s="65"/>
    </row>
    <row r="35" spans="1:6" x14ac:dyDescent="0.25">
      <c r="A35" s="241"/>
      <c r="B35" s="239"/>
      <c r="C35" s="246"/>
      <c r="D35" s="241"/>
      <c r="E35" s="48"/>
      <c r="F35" s="65"/>
    </row>
    <row r="36" spans="1:6" x14ac:dyDescent="0.25">
      <c r="A36" s="241"/>
      <c r="B36" s="239"/>
      <c r="C36" s="246"/>
      <c r="D36" s="241"/>
      <c r="E36" s="48"/>
      <c r="F36" s="65"/>
    </row>
    <row r="37" spans="1:6" x14ac:dyDescent="0.25">
      <c r="A37" s="241"/>
      <c r="B37" s="239"/>
      <c r="C37" s="246"/>
      <c r="D37" s="241"/>
      <c r="E37" s="48"/>
      <c r="F37" s="65"/>
    </row>
    <row r="38" spans="1:6" x14ac:dyDescent="0.25">
      <c r="A38" s="241"/>
      <c r="B38" s="239"/>
      <c r="C38" s="246"/>
      <c r="D38" s="241"/>
      <c r="E38" s="48"/>
      <c r="F38" s="65"/>
    </row>
    <row r="39" spans="1:6" x14ac:dyDescent="0.25">
      <c r="A39" s="241"/>
      <c r="B39" s="239"/>
      <c r="C39" s="246"/>
      <c r="D39" s="241"/>
      <c r="E39" s="48"/>
      <c r="F39" s="65"/>
    </row>
    <row r="40" spans="1:6" x14ac:dyDescent="0.25">
      <c r="A40" s="241"/>
      <c r="B40" s="239"/>
      <c r="C40" s="246"/>
      <c r="D40" s="241"/>
      <c r="E40" s="48"/>
      <c r="F40" s="65"/>
    </row>
    <row r="41" spans="1:6" x14ac:dyDescent="0.25">
      <c r="A41" s="241"/>
      <c r="B41" s="239"/>
      <c r="C41" s="246"/>
      <c r="D41" s="241"/>
      <c r="E41" s="48"/>
      <c r="F41" s="65"/>
    </row>
    <row r="42" spans="1:6" x14ac:dyDescent="0.25">
      <c r="A42" s="241"/>
      <c r="B42" s="239"/>
      <c r="C42" s="246"/>
      <c r="D42" s="241"/>
      <c r="E42" s="48"/>
      <c r="F42" s="65"/>
    </row>
    <row r="43" spans="1:6" x14ac:dyDescent="0.25">
      <c r="A43" s="241"/>
      <c r="B43" s="239"/>
      <c r="C43" s="246"/>
      <c r="D43" s="241"/>
      <c r="E43" s="48"/>
      <c r="F43" s="65"/>
    </row>
    <row r="44" spans="1:6" x14ac:dyDescent="0.25">
      <c r="A44" s="241"/>
      <c r="B44" s="239"/>
      <c r="C44" s="246"/>
      <c r="D44" s="241"/>
      <c r="E44" s="48"/>
      <c r="F44" s="65"/>
    </row>
    <row r="45" spans="1:6" x14ac:dyDescent="0.25">
      <c r="A45" s="241"/>
      <c r="B45" s="239"/>
      <c r="C45" s="246"/>
      <c r="D45" s="241"/>
      <c r="E45" s="48"/>
      <c r="F45" s="65"/>
    </row>
    <row r="46" spans="1:6" x14ac:dyDescent="0.25">
      <c r="A46" s="241"/>
      <c r="B46" s="239"/>
      <c r="C46" s="246"/>
      <c r="D46" s="241"/>
      <c r="E46" s="48"/>
      <c r="F46" s="65"/>
    </row>
    <row r="47" spans="1:6" x14ac:dyDescent="0.25">
      <c r="A47" s="241"/>
      <c r="B47" s="239"/>
      <c r="C47" s="246"/>
      <c r="D47" s="241"/>
      <c r="E47" s="48"/>
      <c r="F47" s="65"/>
    </row>
    <row r="48" spans="1:6" x14ac:dyDescent="0.25">
      <c r="A48" s="241"/>
      <c r="B48" s="239"/>
      <c r="C48" s="246"/>
      <c r="D48" s="241"/>
      <c r="E48" s="48"/>
      <c r="F48" s="65"/>
    </row>
    <row r="49" spans="1:6" x14ac:dyDescent="0.25">
      <c r="A49" s="241"/>
      <c r="B49" s="239"/>
      <c r="C49" s="246"/>
      <c r="D49" s="241"/>
      <c r="E49" s="48"/>
      <c r="F49" s="65"/>
    </row>
    <row r="50" spans="1:6" x14ac:dyDescent="0.25">
      <c r="A50" s="241"/>
      <c r="B50" s="239"/>
      <c r="C50" s="246"/>
      <c r="D50" s="241"/>
      <c r="E50" s="48"/>
      <c r="F50" s="65"/>
    </row>
    <row r="51" spans="1:6" x14ac:dyDescent="0.25">
      <c r="A51" s="241"/>
      <c r="B51" s="239"/>
      <c r="C51" s="246"/>
      <c r="D51" s="241"/>
      <c r="E51" s="48"/>
      <c r="F51" s="65"/>
    </row>
    <row r="52" spans="1:6" x14ac:dyDescent="0.25">
      <c r="A52" s="241"/>
      <c r="B52" s="239"/>
      <c r="C52" s="246"/>
      <c r="D52" s="241"/>
      <c r="E52" s="48"/>
      <c r="F52" s="65"/>
    </row>
    <row r="53" spans="1:6" x14ac:dyDescent="0.25">
      <c r="A53" s="241"/>
      <c r="B53" s="239"/>
      <c r="C53" s="246"/>
      <c r="D53" s="241"/>
      <c r="E53" s="48"/>
      <c r="F53" s="65"/>
    </row>
    <row r="54" spans="1:6" x14ac:dyDescent="0.25">
      <c r="A54" s="241"/>
      <c r="B54" s="239"/>
      <c r="C54" s="246"/>
      <c r="D54" s="241"/>
      <c r="E54" s="48"/>
      <c r="F54" s="65"/>
    </row>
    <row r="55" spans="1:6" x14ac:dyDescent="0.25">
      <c r="A55" s="241"/>
      <c r="B55" s="239"/>
      <c r="C55" s="246"/>
      <c r="D55" s="241"/>
      <c r="E55" s="48"/>
      <c r="F55" s="65"/>
    </row>
    <row r="56" spans="1:6" x14ac:dyDescent="0.25">
      <c r="A56" s="241"/>
      <c r="B56" s="239"/>
      <c r="C56" s="246"/>
      <c r="D56" s="241"/>
      <c r="E56" s="48"/>
      <c r="F56" s="65"/>
    </row>
    <row r="57" spans="1:6" x14ac:dyDescent="0.25">
      <c r="A57" s="248"/>
      <c r="B57" s="249"/>
      <c r="C57" s="250"/>
      <c r="D57" s="45"/>
      <c r="E57" s="48"/>
      <c r="F57" s="65"/>
    </row>
    <row r="58" spans="1:6" ht="21.75" customHeight="1" x14ac:dyDescent="0.25">
      <c r="A58" s="251"/>
      <c r="B58" s="252" t="s">
        <v>21</v>
      </c>
      <c r="C58" s="252"/>
      <c r="D58" s="253"/>
      <c r="E58" s="153"/>
      <c r="F58" s="89">
        <f>SUM(F5:F57)</f>
        <v>0</v>
      </c>
    </row>
  </sheetData>
  <mergeCells count="2">
    <mergeCell ref="A2:F2"/>
    <mergeCell ref="A1:F1"/>
  </mergeCells>
  <printOptions horizontalCentered="1"/>
  <pageMargins left="0.98425196850393704" right="0.74803149606299202" top="0.511811023622047" bottom="0.511811023622047" header="0.511811023622047" footer="0.511811023622047"/>
  <pageSetup paperSize="9" scale="77" fitToHeight="0" orientation="portrait" r:id="rId1"/>
  <headerFooter alignWithMargins="0">
    <oddFooter>&amp;C&amp;11&amp;P</oddFooter>
  </headerFooter>
  <rowBreaks count="7" manualBreakCount="7">
    <brk id="106" max="16383" man="1"/>
    <brk id="185" max="16383" man="1"/>
    <brk id="264" max="16383" man="1"/>
    <brk id="336" max="16383" man="1"/>
    <brk id="477" max="16383" man="1"/>
    <brk id="560" max="16383" man="1"/>
    <brk id="617"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view="pageBreakPreview" zoomScaleNormal="75" zoomScaleSheetLayoutView="100" workbookViewId="0">
      <selection sqref="A1:F1"/>
    </sheetView>
  </sheetViews>
  <sheetFormatPr defaultColWidth="9.1796875" defaultRowHeight="14" x14ac:dyDescent="0.25"/>
  <cols>
    <col min="1" max="1" width="6.7265625" style="39" bestFit="1" customWidth="1"/>
    <col min="2" max="2" width="43.26953125" style="39" customWidth="1"/>
    <col min="3" max="3" width="8.7265625" style="39" bestFit="1" customWidth="1"/>
    <col min="4" max="4" width="12.54296875" style="39" customWidth="1"/>
    <col min="5" max="5" width="9.81640625" style="39" bestFit="1" customWidth="1"/>
    <col min="6" max="6" width="14.54296875" style="58" bestFit="1" customWidth="1"/>
    <col min="7" max="16384" width="9.1796875" style="39"/>
  </cols>
  <sheetData>
    <row r="1" spans="1:6" x14ac:dyDescent="0.3">
      <c r="A1" s="273" t="s">
        <v>168</v>
      </c>
      <c r="B1" s="273"/>
      <c r="C1" s="273"/>
      <c r="D1" s="273"/>
      <c r="E1" s="273"/>
      <c r="F1" s="273"/>
    </row>
    <row r="2" spans="1:6" ht="19.5" customHeight="1" x14ac:dyDescent="0.25">
      <c r="A2" s="262" t="s">
        <v>72</v>
      </c>
      <c r="B2" s="262"/>
      <c r="C2" s="262"/>
      <c r="D2" s="262"/>
      <c r="E2" s="262"/>
      <c r="F2" s="262"/>
    </row>
    <row r="3" spans="1:6" ht="28" x14ac:dyDescent="0.25">
      <c r="A3" s="59" t="s">
        <v>11</v>
      </c>
      <c r="B3" s="59" t="s">
        <v>12</v>
      </c>
      <c r="C3" s="59" t="s">
        <v>13</v>
      </c>
      <c r="D3" s="60" t="s">
        <v>14</v>
      </c>
      <c r="E3" s="61" t="s">
        <v>84</v>
      </c>
      <c r="F3" s="62" t="s">
        <v>85</v>
      </c>
    </row>
    <row r="4" spans="1:6" x14ac:dyDescent="0.25">
      <c r="A4" s="43"/>
      <c r="B4" s="159" t="s">
        <v>147</v>
      </c>
      <c r="C4" s="43"/>
      <c r="D4" s="158"/>
      <c r="E4" s="156"/>
      <c r="F4" s="157"/>
    </row>
    <row r="5" spans="1:6" x14ac:dyDescent="0.25">
      <c r="A5" s="43"/>
      <c r="B5" s="159"/>
      <c r="C5" s="43"/>
      <c r="D5" s="158"/>
      <c r="E5" s="156"/>
      <c r="F5" s="157"/>
    </row>
    <row r="6" spans="1:6" ht="28" x14ac:dyDescent="0.25">
      <c r="A6" s="41">
        <v>22.01</v>
      </c>
      <c r="B6" s="42" t="s">
        <v>38</v>
      </c>
      <c r="C6" s="43" t="s">
        <v>0</v>
      </c>
      <c r="D6" s="158">
        <v>5</v>
      </c>
      <c r="E6" s="65">
        <v>0</v>
      </c>
      <c r="F6" s="65">
        <f>D6*E6</f>
        <v>0</v>
      </c>
    </row>
    <row r="7" spans="1:6" ht="10.5" customHeight="1" x14ac:dyDescent="0.25">
      <c r="A7" s="43"/>
      <c r="B7" s="67"/>
      <c r="C7" s="43"/>
      <c r="D7" s="158"/>
      <c r="E7" s="65"/>
      <c r="F7" s="65"/>
    </row>
    <row r="8" spans="1:6" ht="28" x14ac:dyDescent="0.25">
      <c r="A8" s="41">
        <v>22.02</v>
      </c>
      <c r="B8" s="42" t="s">
        <v>56</v>
      </c>
      <c r="C8" s="43" t="s">
        <v>0</v>
      </c>
      <c r="D8" s="158">
        <v>10</v>
      </c>
      <c r="E8" s="65">
        <v>0</v>
      </c>
      <c r="F8" s="65">
        <f>D8*E8</f>
        <v>0</v>
      </c>
    </row>
    <row r="9" spans="1:6" ht="11.25" customHeight="1" x14ac:dyDescent="0.25">
      <c r="A9" s="43"/>
      <c r="B9" s="67"/>
      <c r="C9" s="43"/>
      <c r="D9" s="158"/>
      <c r="E9" s="65"/>
      <c r="F9" s="65"/>
    </row>
    <row r="10" spans="1:6" x14ac:dyDescent="0.25">
      <c r="A10" s="41">
        <v>22.03</v>
      </c>
      <c r="B10" s="42" t="s">
        <v>1</v>
      </c>
      <c r="C10" s="43" t="s">
        <v>0</v>
      </c>
      <c r="D10" s="158">
        <v>10</v>
      </c>
      <c r="E10" s="65">
        <v>0</v>
      </c>
      <c r="F10" s="65">
        <f>D10*E10</f>
        <v>0</v>
      </c>
    </row>
    <row r="11" spans="1:6" x14ac:dyDescent="0.25">
      <c r="A11" s="41"/>
      <c r="B11" s="42"/>
      <c r="C11" s="43"/>
      <c r="D11" s="158"/>
      <c r="E11" s="65"/>
      <c r="F11" s="65"/>
    </row>
    <row r="12" spans="1:6" x14ac:dyDescent="0.25">
      <c r="A12" s="41">
        <v>22.04</v>
      </c>
      <c r="B12" s="42" t="s">
        <v>143</v>
      </c>
      <c r="C12" s="43" t="s">
        <v>0</v>
      </c>
      <c r="D12" s="158">
        <v>10</v>
      </c>
      <c r="E12" s="65">
        <v>0</v>
      </c>
      <c r="F12" s="65">
        <f>D12*E12</f>
        <v>0</v>
      </c>
    </row>
    <row r="13" spans="1:6" x14ac:dyDescent="0.25">
      <c r="A13" s="43"/>
      <c r="B13" s="67"/>
      <c r="C13" s="43"/>
      <c r="D13" s="158"/>
      <c r="E13" s="65"/>
      <c r="F13" s="65"/>
    </row>
    <row r="14" spans="1:6" x14ac:dyDescent="0.25">
      <c r="A14" s="43">
        <v>22.05</v>
      </c>
      <c r="B14" s="67" t="s">
        <v>39</v>
      </c>
      <c r="C14" s="43" t="s">
        <v>0</v>
      </c>
      <c r="D14" s="158">
        <v>10</v>
      </c>
      <c r="E14" s="65">
        <v>0</v>
      </c>
      <c r="F14" s="65">
        <f>D14*E14</f>
        <v>0</v>
      </c>
    </row>
    <row r="15" spans="1:6" x14ac:dyDescent="0.25">
      <c r="A15" s="43"/>
      <c r="B15" s="67"/>
      <c r="C15" s="43"/>
      <c r="D15" s="158"/>
      <c r="E15" s="65"/>
      <c r="F15" s="65"/>
    </row>
    <row r="16" spans="1:6" x14ac:dyDescent="0.25">
      <c r="A16" s="43">
        <v>22.06</v>
      </c>
      <c r="B16" s="67" t="s">
        <v>2</v>
      </c>
      <c r="C16" s="43" t="s">
        <v>0</v>
      </c>
      <c r="D16" s="158">
        <v>10</v>
      </c>
      <c r="E16" s="65">
        <v>0</v>
      </c>
      <c r="F16" s="65">
        <f>D16*E16</f>
        <v>0</v>
      </c>
    </row>
    <row r="17" spans="1:6" x14ac:dyDescent="0.25">
      <c r="A17" s="40"/>
      <c r="B17" s="51"/>
      <c r="C17" s="52"/>
      <c r="D17" s="47"/>
      <c r="E17" s="65"/>
      <c r="F17" s="65"/>
    </row>
    <row r="18" spans="1:6" x14ac:dyDescent="0.25">
      <c r="A18" s="41">
        <v>22.07</v>
      </c>
      <c r="B18" s="42" t="s">
        <v>40</v>
      </c>
      <c r="C18" s="43" t="s">
        <v>0</v>
      </c>
      <c r="D18" s="158">
        <v>10</v>
      </c>
      <c r="E18" s="65">
        <v>0</v>
      </c>
      <c r="F18" s="65">
        <f>D18*E18</f>
        <v>0</v>
      </c>
    </row>
    <row r="19" spans="1:6" x14ac:dyDescent="0.25">
      <c r="A19" s="41"/>
      <c r="B19" s="42"/>
      <c r="C19" s="68"/>
      <c r="D19" s="47"/>
      <c r="E19" s="65"/>
      <c r="F19" s="65"/>
    </row>
    <row r="20" spans="1:6" x14ac:dyDescent="0.25">
      <c r="A20" s="41">
        <v>22.08</v>
      </c>
      <c r="B20" s="42" t="s">
        <v>62</v>
      </c>
      <c r="C20" s="43" t="s">
        <v>0</v>
      </c>
      <c r="D20" s="158">
        <v>5</v>
      </c>
      <c r="E20" s="65">
        <v>0</v>
      </c>
      <c r="F20" s="65">
        <f>D20*E20</f>
        <v>0</v>
      </c>
    </row>
    <row r="21" spans="1:6" x14ac:dyDescent="0.25">
      <c r="A21" s="41"/>
      <c r="B21" s="42"/>
      <c r="C21" s="43"/>
      <c r="D21" s="47"/>
      <c r="E21" s="65"/>
      <c r="F21" s="65"/>
    </row>
    <row r="22" spans="1:6" x14ac:dyDescent="0.25">
      <c r="A22" s="43">
        <v>22.09</v>
      </c>
      <c r="B22" s="46" t="s">
        <v>3</v>
      </c>
      <c r="C22" s="43" t="s">
        <v>0</v>
      </c>
      <c r="D22" s="158">
        <v>5</v>
      </c>
      <c r="E22" s="65">
        <v>0</v>
      </c>
      <c r="F22" s="65">
        <f>D22*E22</f>
        <v>0</v>
      </c>
    </row>
    <row r="23" spans="1:6" x14ac:dyDescent="0.25">
      <c r="A23" s="43"/>
      <c r="B23" s="46"/>
      <c r="C23" s="43"/>
      <c r="D23" s="47"/>
      <c r="E23" s="65"/>
      <c r="F23" s="65"/>
    </row>
    <row r="24" spans="1:6" x14ac:dyDescent="0.25">
      <c r="A24" s="41">
        <v>22.1</v>
      </c>
      <c r="B24" s="67" t="s">
        <v>63</v>
      </c>
      <c r="C24" s="43" t="s">
        <v>0</v>
      </c>
      <c r="D24" s="158">
        <v>10</v>
      </c>
      <c r="E24" s="65">
        <v>0</v>
      </c>
      <c r="F24" s="65">
        <f>D24*E24</f>
        <v>0</v>
      </c>
    </row>
    <row r="25" spans="1:6" x14ac:dyDescent="0.25">
      <c r="A25" s="41"/>
      <c r="B25" s="67"/>
      <c r="C25" s="43"/>
      <c r="D25" s="158"/>
      <c r="E25" s="65"/>
      <c r="F25" s="65"/>
    </row>
    <row r="26" spans="1:6" x14ac:dyDescent="0.25">
      <c r="A26" s="41"/>
      <c r="B26" s="159" t="s">
        <v>23</v>
      </c>
      <c r="C26" s="43"/>
      <c r="D26" s="47"/>
      <c r="E26" s="65"/>
      <c r="F26" s="65"/>
    </row>
    <row r="27" spans="1:6" x14ac:dyDescent="0.25">
      <c r="A27" s="41">
        <v>22.11</v>
      </c>
      <c r="B27" s="67" t="s">
        <v>24</v>
      </c>
      <c r="C27" s="43" t="s">
        <v>0</v>
      </c>
      <c r="D27" s="44">
        <v>250</v>
      </c>
      <c r="E27" s="65">
        <v>0</v>
      </c>
      <c r="F27" s="65">
        <f>D27*E27</f>
        <v>0</v>
      </c>
    </row>
    <row r="28" spans="1:6" x14ac:dyDescent="0.25">
      <c r="A28" s="41"/>
      <c r="B28" s="67"/>
      <c r="C28" s="43"/>
      <c r="D28" s="47"/>
      <c r="E28" s="65"/>
      <c r="F28" s="65"/>
    </row>
    <row r="29" spans="1:6" x14ac:dyDescent="0.25">
      <c r="A29" s="41">
        <v>22.12</v>
      </c>
      <c r="B29" s="67" t="s">
        <v>4</v>
      </c>
      <c r="C29" s="43" t="s">
        <v>0</v>
      </c>
      <c r="D29" s="44">
        <v>100</v>
      </c>
      <c r="E29" s="65">
        <v>0</v>
      </c>
      <c r="F29" s="65">
        <f>D29*E29</f>
        <v>0</v>
      </c>
    </row>
    <row r="30" spans="1:6" x14ac:dyDescent="0.25">
      <c r="A30" s="41"/>
      <c r="B30" s="67"/>
      <c r="C30" s="43"/>
      <c r="D30" s="47"/>
      <c r="E30" s="65"/>
      <c r="F30" s="65"/>
    </row>
    <row r="31" spans="1:6" x14ac:dyDescent="0.25">
      <c r="A31" s="41">
        <v>22.13</v>
      </c>
      <c r="B31" s="67" t="s">
        <v>5</v>
      </c>
      <c r="C31" s="43" t="s">
        <v>0</v>
      </c>
      <c r="D31" s="44">
        <v>100</v>
      </c>
      <c r="E31" s="65">
        <v>0</v>
      </c>
      <c r="F31" s="65">
        <f>D31*E31</f>
        <v>0</v>
      </c>
    </row>
    <row r="32" spans="1:6" x14ac:dyDescent="0.25">
      <c r="A32" s="41"/>
      <c r="B32" s="67"/>
      <c r="C32" s="66"/>
      <c r="D32" s="44"/>
      <c r="E32" s="65"/>
      <c r="F32" s="65"/>
    </row>
    <row r="33" spans="1:6" x14ac:dyDescent="0.25">
      <c r="A33" s="77"/>
      <c r="B33" s="159" t="s">
        <v>25</v>
      </c>
      <c r="C33" s="52"/>
      <c r="D33" s="47"/>
      <c r="E33" s="65"/>
      <c r="F33" s="65"/>
    </row>
    <row r="34" spans="1:6" x14ac:dyDescent="0.25">
      <c r="A34" s="41">
        <v>22.14</v>
      </c>
      <c r="B34" s="42" t="s">
        <v>142</v>
      </c>
      <c r="C34" s="43" t="s">
        <v>64</v>
      </c>
      <c r="D34" s="44">
        <v>1</v>
      </c>
      <c r="E34" s="65">
        <v>0</v>
      </c>
      <c r="F34" s="65">
        <f>D34*E34</f>
        <v>0</v>
      </c>
    </row>
    <row r="35" spans="1:6" x14ac:dyDescent="0.25">
      <c r="A35" s="43"/>
      <c r="B35" s="42"/>
      <c r="C35" s="43"/>
      <c r="D35" s="44"/>
      <c r="E35" s="65"/>
      <c r="F35" s="65"/>
    </row>
    <row r="36" spans="1:6" ht="16.5" x14ac:dyDescent="0.25">
      <c r="A36" s="43">
        <v>22.15</v>
      </c>
      <c r="B36" s="42" t="s">
        <v>6</v>
      </c>
      <c r="C36" s="43" t="s">
        <v>68</v>
      </c>
      <c r="D36" s="44">
        <v>2</v>
      </c>
      <c r="E36" s="65">
        <v>0</v>
      </c>
      <c r="F36" s="65">
        <f>D36*E36</f>
        <v>0</v>
      </c>
    </row>
    <row r="37" spans="1:6" x14ac:dyDescent="0.25">
      <c r="A37" s="43"/>
      <c r="B37" s="42"/>
      <c r="C37" s="43"/>
      <c r="D37" s="44"/>
      <c r="E37" s="65"/>
      <c r="F37" s="65"/>
    </row>
    <row r="38" spans="1:6" ht="28" x14ac:dyDescent="0.25">
      <c r="A38" s="161" t="s">
        <v>112</v>
      </c>
      <c r="B38" s="42" t="s">
        <v>41</v>
      </c>
      <c r="C38" s="43" t="s">
        <v>68</v>
      </c>
      <c r="D38" s="44">
        <v>3</v>
      </c>
      <c r="E38" s="65">
        <v>0</v>
      </c>
      <c r="F38" s="65">
        <f t="shared" ref="F38:F44" si="0">D38*E38</f>
        <v>0</v>
      </c>
    </row>
    <row r="39" spans="1:6" x14ac:dyDescent="0.25">
      <c r="A39" s="43"/>
      <c r="B39" s="49"/>
      <c r="C39" s="43"/>
      <c r="D39" s="44"/>
      <c r="E39" s="65"/>
      <c r="F39" s="65"/>
    </row>
    <row r="40" spans="1:6" ht="16.5" x14ac:dyDescent="0.25">
      <c r="A40" s="41">
        <v>22.17</v>
      </c>
      <c r="B40" s="67" t="s">
        <v>7</v>
      </c>
      <c r="C40" s="43" t="s">
        <v>69</v>
      </c>
      <c r="D40" s="44">
        <v>10</v>
      </c>
      <c r="E40" s="65">
        <v>0</v>
      </c>
      <c r="F40" s="65">
        <f t="shared" si="0"/>
        <v>0</v>
      </c>
    </row>
    <row r="41" spans="1:6" x14ac:dyDescent="0.25">
      <c r="A41" s="77"/>
      <c r="B41" s="67"/>
      <c r="C41" s="43"/>
      <c r="D41" s="44"/>
      <c r="E41" s="65"/>
      <c r="F41" s="65"/>
    </row>
    <row r="42" spans="1:6" ht="16.5" x14ac:dyDescent="0.25">
      <c r="A42" s="41">
        <v>22.18</v>
      </c>
      <c r="B42" s="67" t="s">
        <v>8</v>
      </c>
      <c r="C42" s="43" t="s">
        <v>69</v>
      </c>
      <c r="D42" s="44">
        <v>10</v>
      </c>
      <c r="E42" s="65">
        <v>0</v>
      </c>
      <c r="F42" s="65">
        <f t="shared" si="0"/>
        <v>0</v>
      </c>
    </row>
    <row r="43" spans="1:6" x14ac:dyDescent="0.25">
      <c r="A43" s="77"/>
      <c r="B43" s="67"/>
      <c r="C43" s="43"/>
      <c r="D43" s="44"/>
      <c r="E43" s="65"/>
      <c r="F43" s="65"/>
    </row>
    <row r="44" spans="1:6" x14ac:dyDescent="0.25">
      <c r="A44" s="41">
        <v>22.19</v>
      </c>
      <c r="B44" s="67" t="s">
        <v>42</v>
      </c>
      <c r="C44" s="43" t="s">
        <v>64</v>
      </c>
      <c r="D44" s="156">
        <v>1</v>
      </c>
      <c r="E44" s="65">
        <v>0</v>
      </c>
      <c r="F44" s="65">
        <f t="shared" si="0"/>
        <v>0</v>
      </c>
    </row>
    <row r="45" spans="1:6" x14ac:dyDescent="0.25">
      <c r="A45" s="41"/>
      <c r="B45" s="67"/>
      <c r="C45" s="66"/>
      <c r="D45" s="156"/>
      <c r="E45" s="65"/>
      <c r="F45" s="65"/>
    </row>
    <row r="46" spans="1:6" x14ac:dyDescent="0.25">
      <c r="A46" s="41">
        <v>22.2</v>
      </c>
      <c r="B46" s="67" t="s">
        <v>113</v>
      </c>
      <c r="C46" s="43" t="s">
        <v>19</v>
      </c>
      <c r="D46" s="206">
        <v>100</v>
      </c>
      <c r="E46" s="65">
        <v>0</v>
      </c>
      <c r="F46" s="65">
        <f>D46*E46</f>
        <v>0</v>
      </c>
    </row>
    <row r="47" spans="1:6" x14ac:dyDescent="0.25">
      <c r="A47" s="41"/>
      <c r="B47" s="67"/>
      <c r="C47" s="66"/>
      <c r="D47" s="156"/>
      <c r="E47" s="65"/>
      <c r="F47" s="65"/>
    </row>
    <row r="48" spans="1:6" x14ac:dyDescent="0.25">
      <c r="A48" s="41">
        <v>22.21</v>
      </c>
      <c r="B48" s="67" t="s">
        <v>148</v>
      </c>
      <c r="C48" s="43" t="s">
        <v>19</v>
      </c>
      <c r="D48" s="206">
        <v>100</v>
      </c>
      <c r="E48" s="65">
        <v>0</v>
      </c>
      <c r="F48" s="65">
        <f>D48*E48</f>
        <v>0</v>
      </c>
    </row>
    <row r="49" spans="1:6" x14ac:dyDescent="0.25">
      <c r="A49" s="41"/>
      <c r="B49" s="67"/>
      <c r="C49" s="66"/>
      <c r="D49" s="156"/>
      <c r="E49" s="65"/>
      <c r="F49" s="65"/>
    </row>
    <row r="50" spans="1:6" x14ac:dyDescent="0.25">
      <c r="A50" s="41">
        <v>22.22</v>
      </c>
      <c r="B50" s="67" t="s">
        <v>149</v>
      </c>
      <c r="C50" s="43" t="s">
        <v>19</v>
      </c>
      <c r="D50" s="206">
        <v>50</v>
      </c>
      <c r="E50" s="65">
        <v>0</v>
      </c>
      <c r="F50" s="65">
        <f>D50*E50</f>
        <v>0</v>
      </c>
    </row>
    <row r="51" spans="1:6" x14ac:dyDescent="0.25">
      <c r="A51" s="41"/>
      <c r="B51" s="67"/>
      <c r="C51" s="66"/>
      <c r="D51" s="156"/>
      <c r="E51" s="65"/>
      <c r="F51" s="65"/>
    </row>
    <row r="52" spans="1:6" x14ac:dyDescent="0.25">
      <c r="A52" s="77"/>
      <c r="B52" s="159" t="s">
        <v>150</v>
      </c>
      <c r="C52" s="52"/>
      <c r="D52" s="47"/>
      <c r="E52" s="65"/>
      <c r="F52" s="65"/>
    </row>
    <row r="53" spans="1:6" x14ac:dyDescent="0.25">
      <c r="A53" s="41"/>
      <c r="B53" s="67"/>
      <c r="C53" s="66"/>
      <c r="D53" s="156"/>
      <c r="E53" s="65"/>
      <c r="F53" s="65"/>
    </row>
    <row r="54" spans="1:6" x14ac:dyDescent="0.25">
      <c r="A54" s="41">
        <v>22.23</v>
      </c>
      <c r="B54" s="67" t="s">
        <v>151</v>
      </c>
      <c r="C54" s="43" t="s">
        <v>152</v>
      </c>
      <c r="D54" s="206">
        <v>100</v>
      </c>
      <c r="E54" s="65">
        <v>0</v>
      </c>
      <c r="F54" s="65">
        <f>D54*E54</f>
        <v>0</v>
      </c>
    </row>
    <row r="55" spans="1:6" x14ac:dyDescent="0.25">
      <c r="A55" s="41"/>
      <c r="B55" s="67"/>
      <c r="C55" s="66"/>
      <c r="D55" s="156"/>
      <c r="E55" s="65"/>
      <c r="F55" s="65"/>
    </row>
    <row r="56" spans="1:6" x14ac:dyDescent="0.25">
      <c r="A56" s="41">
        <v>22.24</v>
      </c>
      <c r="B56" s="67" t="s">
        <v>153</v>
      </c>
      <c r="C56" s="43" t="s">
        <v>152</v>
      </c>
      <c r="D56" s="206">
        <v>100</v>
      </c>
      <c r="E56" s="65">
        <v>0</v>
      </c>
      <c r="F56" s="65">
        <f>D56*E56</f>
        <v>0</v>
      </c>
    </row>
    <row r="57" spans="1:6" x14ac:dyDescent="0.25">
      <c r="A57" s="41"/>
      <c r="B57" s="67"/>
      <c r="C57" s="66"/>
      <c r="D57" s="156"/>
      <c r="E57" s="65"/>
      <c r="F57" s="65"/>
    </row>
    <row r="58" spans="1:6" x14ac:dyDescent="0.25">
      <c r="A58" s="41"/>
      <c r="B58" s="67"/>
      <c r="C58" s="66"/>
      <c r="D58" s="156"/>
      <c r="E58" s="65"/>
      <c r="F58" s="65"/>
    </row>
    <row r="59" spans="1:6" x14ac:dyDescent="0.25">
      <c r="A59" s="77"/>
      <c r="B59" s="51"/>
      <c r="C59" s="52"/>
      <c r="D59" s="47"/>
      <c r="E59" s="156"/>
      <c r="F59" s="65"/>
    </row>
    <row r="60" spans="1:6" ht="21" customHeight="1" x14ac:dyDescent="0.25">
      <c r="A60" s="85"/>
      <c r="B60" s="54" t="s">
        <v>18</v>
      </c>
      <c r="C60" s="59"/>
      <c r="D60" s="87"/>
      <c r="E60" s="160"/>
      <c r="F60" s="89">
        <f>SUM(F4:F59)</f>
        <v>0</v>
      </c>
    </row>
  </sheetData>
  <mergeCells count="2">
    <mergeCell ref="A2:F2"/>
    <mergeCell ref="A1:F1"/>
  </mergeCells>
  <printOptions horizontalCentered="1"/>
  <pageMargins left="0.98425196850393704" right="0.74803149606299202" top="0.511811023622047" bottom="0.511811023622047" header="0.511811023622047" footer="0.511811023622047"/>
  <pageSetup paperSize="9" scale="85" fitToHeight="0" orientation="portrait" r:id="rId1"/>
  <headerFooter alignWithMargins="0">
    <oddFooter>&amp;C&amp;11&amp;P</oddFooter>
  </headerFooter>
  <rowBreaks count="7" manualBreakCount="7">
    <brk id="107" max="16383" man="1"/>
    <brk id="186" max="16383" man="1"/>
    <brk id="265" max="16383" man="1"/>
    <brk id="337" max="16383" man="1"/>
    <brk id="478" max="16383" man="1"/>
    <brk id="561" max="16383" man="1"/>
    <brk id="618"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tabSelected="1" view="pageBreakPreview" zoomScale="75" zoomScaleNormal="75" zoomScaleSheetLayoutView="75" workbookViewId="0">
      <selection activeCell="B17" sqref="B17"/>
    </sheetView>
  </sheetViews>
  <sheetFormatPr defaultColWidth="9.1796875" defaultRowHeight="14" x14ac:dyDescent="0.3"/>
  <cols>
    <col min="1" max="1" width="8.26953125" style="92" bestFit="1" customWidth="1"/>
    <col min="2" max="2" width="71.54296875" style="92" customWidth="1"/>
    <col min="3" max="3" width="14.26953125" style="204" customWidth="1"/>
    <col min="4" max="4" width="31.54296875" style="92" bestFit="1" customWidth="1"/>
    <col min="5" max="5" width="32.1796875" style="92" bestFit="1" customWidth="1"/>
    <col min="6" max="6" width="9.1796875" style="92"/>
    <col min="7" max="7" width="27.54296875" style="92" bestFit="1" customWidth="1"/>
    <col min="8" max="16384" width="9.1796875" style="92"/>
  </cols>
  <sheetData>
    <row r="1" spans="1:3" ht="14.5" thickBot="1" x14ac:dyDescent="0.35">
      <c r="A1" s="272" t="s">
        <v>168</v>
      </c>
      <c r="B1" s="272"/>
      <c r="C1" s="272"/>
    </row>
    <row r="2" spans="1:3" x14ac:dyDescent="0.3">
      <c r="A2" s="269" t="s">
        <v>10</v>
      </c>
      <c r="B2" s="270"/>
      <c r="C2" s="270"/>
    </row>
    <row r="3" spans="1:3" x14ac:dyDescent="0.3">
      <c r="A3" s="271" t="s">
        <v>145</v>
      </c>
      <c r="B3" s="271"/>
      <c r="C3" s="271"/>
    </row>
    <row r="4" spans="1:3" x14ac:dyDescent="0.3">
      <c r="A4" s="181" t="s">
        <v>33</v>
      </c>
      <c r="B4" s="182" t="s">
        <v>12</v>
      </c>
      <c r="C4" s="59" t="s">
        <v>16</v>
      </c>
    </row>
    <row r="5" spans="1:3" x14ac:dyDescent="0.3">
      <c r="A5" s="183"/>
      <c r="B5" s="184"/>
      <c r="C5" s="185"/>
    </row>
    <row r="6" spans="1:3" x14ac:dyDescent="0.3">
      <c r="A6" s="186">
        <v>1</v>
      </c>
      <c r="B6" s="187" t="s">
        <v>77</v>
      </c>
      <c r="C6" s="188">
        <f>'Bill 1'!F36</f>
        <v>0</v>
      </c>
    </row>
    <row r="7" spans="1:3" x14ac:dyDescent="0.3">
      <c r="A7" s="186"/>
      <c r="B7" s="187"/>
      <c r="C7" s="65"/>
    </row>
    <row r="8" spans="1:3" x14ac:dyDescent="0.3">
      <c r="A8" s="186">
        <v>4</v>
      </c>
      <c r="B8" s="187" t="s">
        <v>26</v>
      </c>
      <c r="C8" s="188">
        <f>'Bill 4'!F55</f>
        <v>0</v>
      </c>
    </row>
    <row r="9" spans="1:3" x14ac:dyDescent="0.3">
      <c r="A9" s="186"/>
      <c r="B9" s="187"/>
      <c r="C9" s="65"/>
    </row>
    <row r="10" spans="1:3" x14ac:dyDescent="0.3">
      <c r="A10" s="186">
        <v>5</v>
      </c>
      <c r="B10" s="187" t="s">
        <v>27</v>
      </c>
      <c r="C10" s="188">
        <f>'Bill 5'!F50</f>
        <v>0</v>
      </c>
    </row>
    <row r="11" spans="1:3" x14ac:dyDescent="0.3">
      <c r="A11" s="186" t="s">
        <v>22</v>
      </c>
      <c r="B11" s="187"/>
      <c r="C11" s="188"/>
    </row>
    <row r="12" spans="1:3" x14ac:dyDescent="0.3">
      <c r="A12" s="186">
        <v>7</v>
      </c>
      <c r="B12" s="187" t="s">
        <v>28</v>
      </c>
      <c r="C12" s="188">
        <f>'Bill 7 '!F40</f>
        <v>0</v>
      </c>
    </row>
    <row r="13" spans="1:3" x14ac:dyDescent="0.3">
      <c r="A13" s="186"/>
      <c r="B13" s="187"/>
      <c r="C13" s="188"/>
    </row>
    <row r="14" spans="1:3" x14ac:dyDescent="0.3">
      <c r="A14" s="186">
        <v>8</v>
      </c>
      <c r="B14" s="187" t="s">
        <v>29</v>
      </c>
      <c r="C14" s="188">
        <f>'Bill 8'!F48</f>
        <v>0</v>
      </c>
    </row>
    <row r="15" spans="1:3" x14ac:dyDescent="0.3">
      <c r="A15" s="186"/>
      <c r="B15" s="187"/>
      <c r="C15" s="188"/>
    </row>
    <row r="16" spans="1:3" x14ac:dyDescent="0.3">
      <c r="A16" s="186">
        <v>9</v>
      </c>
      <c r="B16" s="187" t="s">
        <v>37</v>
      </c>
      <c r="C16" s="188">
        <f>'Bill 9'!F61</f>
        <v>0</v>
      </c>
    </row>
    <row r="17" spans="1:3" x14ac:dyDescent="0.3">
      <c r="A17" s="186"/>
      <c r="B17" s="187"/>
      <c r="C17" s="188"/>
    </row>
    <row r="18" spans="1:3" x14ac:dyDescent="0.3">
      <c r="A18" s="186">
        <v>10</v>
      </c>
      <c r="B18" s="187" t="s">
        <v>36</v>
      </c>
      <c r="C18" s="188">
        <f>'Bill 10'!F59</f>
        <v>0</v>
      </c>
    </row>
    <row r="19" spans="1:3" x14ac:dyDescent="0.3">
      <c r="A19" s="186"/>
      <c r="B19" s="187"/>
      <c r="C19" s="188"/>
    </row>
    <row r="20" spans="1:3" x14ac:dyDescent="0.3">
      <c r="A20" s="186">
        <v>12</v>
      </c>
      <c r="B20" s="187" t="s">
        <v>78</v>
      </c>
      <c r="C20" s="188">
        <f>' Bill  12'!F53</f>
        <v>0</v>
      </c>
    </row>
    <row r="21" spans="1:3" x14ac:dyDescent="0.3">
      <c r="A21" s="186"/>
      <c r="B21" s="187"/>
      <c r="C21" s="188"/>
    </row>
    <row r="22" spans="1:3" x14ac:dyDescent="0.3">
      <c r="A22" s="186">
        <v>17</v>
      </c>
      <c r="B22" s="187" t="s">
        <v>32</v>
      </c>
      <c r="C22" s="188">
        <f>'Bill 17 '!F27</f>
        <v>0</v>
      </c>
    </row>
    <row r="23" spans="1:3" x14ac:dyDescent="0.3">
      <c r="A23" s="186"/>
      <c r="B23" s="187"/>
      <c r="C23" s="65"/>
    </row>
    <row r="24" spans="1:3" x14ac:dyDescent="0.3">
      <c r="A24" s="186">
        <v>20</v>
      </c>
      <c r="B24" s="187" t="s">
        <v>30</v>
      </c>
      <c r="C24" s="188">
        <f>'Bill 20'!F62</f>
        <v>0</v>
      </c>
    </row>
    <row r="25" spans="1:3" x14ac:dyDescent="0.3">
      <c r="A25" s="186"/>
      <c r="B25" s="187"/>
      <c r="C25" s="188"/>
    </row>
    <row r="26" spans="1:3" x14ac:dyDescent="0.3">
      <c r="A26" s="186">
        <v>21</v>
      </c>
      <c r="B26" s="187" t="s">
        <v>166</v>
      </c>
      <c r="C26" s="188">
        <f>'Bill 21'!F58</f>
        <v>0</v>
      </c>
    </row>
    <row r="27" spans="1:3" x14ac:dyDescent="0.3">
      <c r="A27" s="186"/>
      <c r="B27" s="187"/>
      <c r="C27" s="188"/>
    </row>
    <row r="28" spans="1:3" x14ac:dyDescent="0.3">
      <c r="A28" s="186"/>
      <c r="B28" s="187"/>
      <c r="C28" s="188"/>
    </row>
    <row r="29" spans="1:3" x14ac:dyDescent="0.3">
      <c r="A29" s="186"/>
      <c r="B29" s="187"/>
      <c r="C29" s="188"/>
    </row>
    <row r="30" spans="1:3" x14ac:dyDescent="0.3">
      <c r="A30" s="186"/>
      <c r="B30" s="187"/>
      <c r="C30" s="188"/>
    </row>
    <row r="31" spans="1:3" x14ac:dyDescent="0.3">
      <c r="A31" s="186"/>
      <c r="B31" s="187"/>
      <c r="C31" s="188"/>
    </row>
    <row r="32" spans="1:3" x14ac:dyDescent="0.3">
      <c r="A32" s="186"/>
      <c r="B32" s="187"/>
      <c r="C32" s="65"/>
    </row>
    <row r="33" spans="1:5" x14ac:dyDescent="0.3">
      <c r="A33" s="193"/>
      <c r="B33" s="194"/>
      <c r="C33" s="195"/>
    </row>
    <row r="34" spans="1:5" x14ac:dyDescent="0.3">
      <c r="A34" s="189"/>
      <c r="B34" s="190"/>
      <c r="C34" s="192"/>
    </row>
    <row r="35" spans="1:5" x14ac:dyDescent="0.3">
      <c r="A35" s="189"/>
      <c r="B35" s="190" t="s">
        <v>73</v>
      </c>
      <c r="C35" s="191">
        <f>SUM(C5:C33)</f>
        <v>0</v>
      </c>
    </row>
    <row r="36" spans="1:5" x14ac:dyDescent="0.3">
      <c r="A36" s="194"/>
      <c r="B36" s="196"/>
      <c r="C36" s="195"/>
      <c r="D36" s="197"/>
      <c r="E36" s="198"/>
    </row>
    <row r="37" spans="1:5" x14ac:dyDescent="0.3">
      <c r="A37" s="199"/>
      <c r="B37" s="200"/>
      <c r="C37" s="201"/>
      <c r="D37" s="197"/>
      <c r="E37" s="198"/>
    </row>
    <row r="38" spans="1:5" x14ac:dyDescent="0.3">
      <c r="A38" s="199"/>
      <c r="B38" s="200"/>
      <c r="C38" s="201"/>
    </row>
    <row r="39" spans="1:5" x14ac:dyDescent="0.3">
      <c r="A39" s="199"/>
      <c r="B39" s="199"/>
      <c r="C39" s="202"/>
    </row>
    <row r="40" spans="1:5" x14ac:dyDescent="0.3">
      <c r="C40" s="203"/>
    </row>
  </sheetData>
  <mergeCells count="3">
    <mergeCell ref="A2:C2"/>
    <mergeCell ref="A3:C3"/>
    <mergeCell ref="A1:C1"/>
  </mergeCells>
  <printOptions horizontalCentered="1"/>
  <pageMargins left="0.98425196850393704" right="0.74803149606299202" top="0.511811023622047" bottom="0.511811023622047" header="0.511811023622047" footer="0.511811023622047"/>
  <pageSetup paperSize="9" scale="90" fitToHeight="0" orientation="portrait" r:id="rId1"/>
  <headerFooter alignWithMargins="0">
    <oddFooter>&amp;C&amp;11&amp;P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BreakPreview" zoomScaleNormal="70" zoomScaleSheetLayoutView="100" workbookViewId="0">
      <selection sqref="A1:F1"/>
    </sheetView>
  </sheetViews>
  <sheetFormatPr defaultColWidth="9.1796875" defaultRowHeight="14" x14ac:dyDescent="0.25"/>
  <cols>
    <col min="1" max="1" width="6.453125" style="39" customWidth="1"/>
    <col min="2" max="2" width="48.26953125" style="39" customWidth="1"/>
    <col min="3" max="3" width="9.7265625" style="39" customWidth="1"/>
    <col min="4" max="4" width="12.81640625" style="39" customWidth="1"/>
    <col min="5" max="5" width="13.7265625" style="39" customWidth="1"/>
    <col min="6" max="6" width="15.7265625" style="58" bestFit="1" customWidth="1"/>
    <col min="7" max="16384" width="9.1796875" style="39"/>
  </cols>
  <sheetData>
    <row r="1" spans="1:6" x14ac:dyDescent="0.3">
      <c r="A1" s="273" t="s">
        <v>168</v>
      </c>
      <c r="B1" s="273"/>
      <c r="C1" s="273"/>
      <c r="D1" s="273"/>
      <c r="E1" s="273"/>
      <c r="F1" s="273"/>
    </row>
    <row r="2" spans="1:6" ht="28.5" customHeight="1" x14ac:dyDescent="0.25">
      <c r="A2" s="262" t="s">
        <v>96</v>
      </c>
      <c r="B2" s="262"/>
      <c r="C2" s="262"/>
      <c r="D2" s="262"/>
      <c r="E2" s="262"/>
      <c r="F2" s="262"/>
    </row>
    <row r="3" spans="1:6" ht="28.5" customHeight="1" x14ac:dyDescent="0.25">
      <c r="A3" s="59" t="s">
        <v>11</v>
      </c>
      <c r="B3" s="90" t="s">
        <v>12</v>
      </c>
      <c r="C3" s="59" t="s">
        <v>13</v>
      </c>
      <c r="D3" s="60" t="s">
        <v>14</v>
      </c>
      <c r="E3" s="214" t="s">
        <v>84</v>
      </c>
      <c r="F3" s="215" t="s">
        <v>85</v>
      </c>
    </row>
    <row r="4" spans="1:6" x14ac:dyDescent="0.25">
      <c r="A4" s="40"/>
      <c r="B4" s="51"/>
      <c r="C4" s="52"/>
      <c r="D4" s="47"/>
      <c r="E4" s="167"/>
      <c r="F4" s="166"/>
    </row>
    <row r="5" spans="1:6" x14ac:dyDescent="0.25">
      <c r="A5" s="40"/>
      <c r="B5" s="216" t="s">
        <v>116</v>
      </c>
      <c r="C5" s="52"/>
      <c r="D5" s="47"/>
      <c r="E5" s="167"/>
      <c r="F5" s="166"/>
    </row>
    <row r="6" spans="1:6" x14ac:dyDescent="0.25">
      <c r="A6" s="40"/>
      <c r="B6" s="216"/>
      <c r="C6" s="52"/>
      <c r="D6" s="47"/>
      <c r="E6" s="167"/>
      <c r="F6" s="166"/>
    </row>
    <row r="7" spans="1:6" ht="126" x14ac:dyDescent="0.25">
      <c r="A7" s="41">
        <v>1.01</v>
      </c>
      <c r="B7" s="42" t="s">
        <v>117</v>
      </c>
      <c r="C7" s="43" t="s">
        <v>114</v>
      </c>
      <c r="D7" s="44">
        <v>1</v>
      </c>
      <c r="E7" s="65"/>
      <c r="F7" s="217">
        <f>D7*E7</f>
        <v>0</v>
      </c>
    </row>
    <row r="8" spans="1:6" x14ac:dyDescent="0.25">
      <c r="A8" s="43"/>
      <c r="B8" s="42"/>
      <c r="C8" s="66"/>
      <c r="D8" s="47"/>
      <c r="E8" s="65"/>
      <c r="F8" s="217"/>
    </row>
    <row r="9" spans="1:6" x14ac:dyDescent="0.25">
      <c r="A9" s="40"/>
      <c r="B9" s="216" t="s">
        <v>118</v>
      </c>
      <c r="C9" s="52"/>
      <c r="D9" s="47"/>
      <c r="E9" s="65"/>
      <c r="F9" s="166"/>
    </row>
    <row r="10" spans="1:6" ht="140" x14ac:dyDescent="0.25">
      <c r="A10" s="41">
        <v>1.02</v>
      </c>
      <c r="B10" s="42" t="s">
        <v>119</v>
      </c>
      <c r="C10" s="43" t="s">
        <v>132</v>
      </c>
      <c r="D10" s="44"/>
      <c r="E10" s="65"/>
      <c r="F10" s="217"/>
    </row>
    <row r="11" spans="1:6" x14ac:dyDescent="0.25">
      <c r="A11" s="43"/>
      <c r="B11" s="46"/>
      <c r="C11" s="43"/>
      <c r="D11" s="44"/>
      <c r="E11" s="65"/>
      <c r="F11" s="217"/>
    </row>
    <row r="12" spans="1:6" x14ac:dyDescent="0.25">
      <c r="A12" s="40"/>
      <c r="B12" s="216" t="s">
        <v>120</v>
      </c>
      <c r="C12" s="52"/>
      <c r="D12" s="47"/>
      <c r="E12" s="65"/>
      <c r="F12" s="166"/>
    </row>
    <row r="13" spans="1:6" ht="28" x14ac:dyDescent="0.25">
      <c r="A13" s="41">
        <v>1.03</v>
      </c>
      <c r="B13" s="49" t="s">
        <v>133</v>
      </c>
      <c r="C13" s="43" t="s">
        <v>121</v>
      </c>
      <c r="D13" s="225">
        <v>2</v>
      </c>
      <c r="E13" s="65"/>
      <c r="F13" s="217">
        <f>D13*E13</f>
        <v>0</v>
      </c>
    </row>
    <row r="14" spans="1:6" x14ac:dyDescent="0.25">
      <c r="A14" s="43"/>
      <c r="B14" s="46"/>
      <c r="C14" s="43"/>
      <c r="D14" s="44"/>
      <c r="E14" s="65"/>
      <c r="F14" s="217"/>
    </row>
    <row r="15" spans="1:6" ht="18" customHeight="1" x14ac:dyDescent="0.25">
      <c r="A15" s="40"/>
      <c r="B15" s="216" t="s">
        <v>122</v>
      </c>
      <c r="C15" s="52"/>
      <c r="D15" s="47"/>
      <c r="E15" s="65"/>
      <c r="F15" s="166"/>
    </row>
    <row r="16" spans="1:6" ht="168" x14ac:dyDescent="0.25">
      <c r="A16" s="43">
        <v>1.04</v>
      </c>
      <c r="B16" s="42" t="s">
        <v>123</v>
      </c>
      <c r="C16" s="43" t="s">
        <v>114</v>
      </c>
      <c r="D16" s="44">
        <v>1</v>
      </c>
      <c r="E16" s="65"/>
      <c r="F16" s="217">
        <f>D16*E16</f>
        <v>0</v>
      </c>
    </row>
    <row r="17" spans="1:6" x14ac:dyDescent="0.25">
      <c r="A17" s="43"/>
      <c r="B17" s="42"/>
      <c r="C17" s="43"/>
      <c r="D17" s="47"/>
      <c r="E17" s="65"/>
      <c r="F17" s="217"/>
    </row>
    <row r="18" spans="1:6" ht="70" x14ac:dyDescent="0.25">
      <c r="A18" s="41">
        <v>1.05</v>
      </c>
      <c r="B18" s="49" t="s">
        <v>124</v>
      </c>
      <c r="C18" s="43" t="s">
        <v>114</v>
      </c>
      <c r="D18" s="44">
        <v>1</v>
      </c>
      <c r="E18" s="65"/>
      <c r="F18" s="217">
        <f>D18*E18</f>
        <v>0</v>
      </c>
    </row>
    <row r="19" spans="1:6" x14ac:dyDescent="0.25">
      <c r="A19" s="43"/>
      <c r="B19" s="46"/>
      <c r="C19" s="43"/>
      <c r="D19" s="44"/>
      <c r="E19" s="65"/>
      <c r="F19" s="217"/>
    </row>
    <row r="20" spans="1:6" ht="98" x14ac:dyDescent="0.25">
      <c r="A20" s="43">
        <v>1.06</v>
      </c>
      <c r="B20" s="42" t="s">
        <v>125</v>
      </c>
      <c r="C20" s="43" t="s">
        <v>114</v>
      </c>
      <c r="D20" s="44">
        <v>1</v>
      </c>
      <c r="E20" s="65"/>
      <c r="F20" s="217">
        <f>D20*E20</f>
        <v>0</v>
      </c>
    </row>
    <row r="21" spans="1:6" x14ac:dyDescent="0.25">
      <c r="A21" s="43"/>
      <c r="B21" s="42"/>
      <c r="C21" s="50"/>
      <c r="D21" s="44"/>
      <c r="E21" s="65"/>
      <c r="F21" s="217"/>
    </row>
    <row r="22" spans="1:6" x14ac:dyDescent="0.25">
      <c r="A22" s="43"/>
      <c r="B22" s="218" t="s">
        <v>126</v>
      </c>
      <c r="C22" s="50"/>
      <c r="D22" s="44"/>
      <c r="E22" s="65"/>
      <c r="F22" s="217"/>
    </row>
    <row r="23" spans="1:6" ht="98" x14ac:dyDescent="0.25">
      <c r="A23" s="43">
        <v>1.07</v>
      </c>
      <c r="B23" s="42" t="s">
        <v>127</v>
      </c>
      <c r="C23" s="44" t="s">
        <v>128</v>
      </c>
      <c r="D23" s="44">
        <v>1</v>
      </c>
      <c r="E23" s="65"/>
      <c r="F23" s="217">
        <f>D23*E23</f>
        <v>0</v>
      </c>
    </row>
    <row r="24" spans="1:6" x14ac:dyDescent="0.25">
      <c r="A24" s="43"/>
      <c r="B24" s="42"/>
      <c r="C24" s="44"/>
      <c r="D24" s="44"/>
      <c r="E24" s="65"/>
      <c r="F24" s="217"/>
    </row>
    <row r="25" spans="1:6" ht="56" x14ac:dyDescent="0.25">
      <c r="A25" s="43">
        <v>1.08</v>
      </c>
      <c r="B25" s="42" t="s">
        <v>129</v>
      </c>
      <c r="C25" s="44" t="s">
        <v>128</v>
      </c>
      <c r="D25" s="44">
        <v>1</v>
      </c>
      <c r="E25" s="65"/>
      <c r="F25" s="217">
        <f>D25*E25</f>
        <v>0</v>
      </c>
    </row>
    <row r="26" spans="1:6" x14ac:dyDescent="0.25">
      <c r="A26" s="43"/>
      <c r="B26" s="42"/>
      <c r="C26" s="44"/>
      <c r="D26" s="44"/>
      <c r="E26" s="65"/>
      <c r="F26" s="217"/>
    </row>
    <row r="27" spans="1:6" ht="56" x14ac:dyDescent="0.25">
      <c r="A27" s="43">
        <v>1.0900000000000001</v>
      </c>
      <c r="B27" s="42" t="s">
        <v>130</v>
      </c>
      <c r="C27" s="44" t="s">
        <v>128</v>
      </c>
      <c r="D27" s="44">
        <v>1</v>
      </c>
      <c r="E27" s="65"/>
      <c r="F27" s="217">
        <f>D27*E27</f>
        <v>0</v>
      </c>
    </row>
    <row r="28" spans="1:6" x14ac:dyDescent="0.25">
      <c r="A28" s="43"/>
      <c r="B28" s="42"/>
      <c r="C28" s="44"/>
      <c r="D28" s="44"/>
      <c r="E28" s="65"/>
      <c r="F28" s="217"/>
    </row>
    <row r="29" spans="1:6" ht="28" x14ac:dyDescent="0.25">
      <c r="A29" s="41">
        <v>1.1000000000000001</v>
      </c>
      <c r="B29" s="42" t="s">
        <v>131</v>
      </c>
      <c r="C29" s="44" t="s">
        <v>128</v>
      </c>
      <c r="D29" s="44">
        <v>1</v>
      </c>
      <c r="E29" s="65"/>
      <c r="F29" s="217">
        <f>D29*E29</f>
        <v>0</v>
      </c>
    </row>
    <row r="30" spans="1:6" x14ac:dyDescent="0.25">
      <c r="A30" s="43"/>
      <c r="B30" s="42"/>
      <c r="C30" s="44"/>
      <c r="D30" s="44"/>
      <c r="E30" s="65"/>
      <c r="F30" s="217"/>
    </row>
    <row r="31" spans="1:6" x14ac:dyDescent="0.25">
      <c r="A31" s="41"/>
      <c r="B31" s="42"/>
      <c r="C31" s="80"/>
      <c r="D31" s="44"/>
      <c r="E31" s="65"/>
      <c r="F31" s="217"/>
    </row>
    <row r="32" spans="1:6" x14ac:dyDescent="0.25">
      <c r="A32" s="43"/>
      <c r="B32" s="218" t="s">
        <v>154</v>
      </c>
      <c r="C32" s="50"/>
      <c r="D32" s="44"/>
      <c r="E32" s="65"/>
      <c r="F32" s="217"/>
    </row>
    <row r="33" spans="1:6" ht="70" x14ac:dyDescent="0.25">
      <c r="A33" s="43">
        <v>1.1100000000000001</v>
      </c>
      <c r="B33" s="227" t="s">
        <v>155</v>
      </c>
      <c r="C33" s="50" t="s">
        <v>156</v>
      </c>
      <c r="D33" s="44">
        <v>1</v>
      </c>
      <c r="E33" s="65"/>
      <c r="F33" s="217">
        <f>D33*E33</f>
        <v>0</v>
      </c>
    </row>
    <row r="34" spans="1:6" ht="126" x14ac:dyDescent="0.25">
      <c r="A34" s="43">
        <v>1.1200000000000001</v>
      </c>
      <c r="B34" s="227" t="s">
        <v>157</v>
      </c>
      <c r="C34" s="50" t="s">
        <v>156</v>
      </c>
      <c r="D34" s="44">
        <v>1</v>
      </c>
      <c r="E34" s="65"/>
      <c r="F34" s="217">
        <f>D34*E34</f>
        <v>0</v>
      </c>
    </row>
    <row r="35" spans="1:6" x14ac:dyDescent="0.25">
      <c r="A35" s="40"/>
      <c r="B35" s="51"/>
      <c r="C35" s="52"/>
      <c r="D35" s="44"/>
      <c r="E35" s="167"/>
      <c r="F35" s="217"/>
    </row>
    <row r="36" spans="1:6" ht="27" customHeight="1" x14ac:dyDescent="0.25">
      <c r="A36" s="53"/>
      <c r="B36" s="54" t="s">
        <v>18</v>
      </c>
      <c r="C36" s="55"/>
      <c r="D36" s="56"/>
      <c r="E36" s="219"/>
      <c r="F36" s="220">
        <f>SUM(F7:F35)</f>
        <v>0</v>
      </c>
    </row>
  </sheetData>
  <mergeCells count="2">
    <mergeCell ref="A2:F2"/>
    <mergeCell ref="A1:F1"/>
  </mergeCells>
  <printOptions horizontalCentered="1"/>
  <pageMargins left="0.70866141732283505" right="0.70866141732283505" top="0.74803149606299202" bottom="0.74803149606299202" header="0.31496062992126" footer="0.31496062992126"/>
  <pageSetup paperSize="9" scale="85" fitToHeight="0" orientation="portrait" r:id="rId1"/>
  <rowBreaks count="1" manualBreakCount="1">
    <brk id="2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view="pageBreakPreview" zoomScaleNormal="75" zoomScaleSheetLayoutView="100" zoomScalePageLayoutView="96" workbookViewId="0">
      <selection sqref="A1:F1"/>
    </sheetView>
  </sheetViews>
  <sheetFormatPr defaultColWidth="9.1796875" defaultRowHeight="14" x14ac:dyDescent="0.25"/>
  <cols>
    <col min="1" max="1" width="6.26953125" style="39" bestFit="1" customWidth="1"/>
    <col min="2" max="2" width="49.7265625" style="39" customWidth="1"/>
    <col min="3" max="3" width="8.1796875" style="39" customWidth="1"/>
    <col min="4" max="4" width="12.54296875" style="39" customWidth="1"/>
    <col min="5" max="5" width="11.26953125" style="39" customWidth="1"/>
    <col min="6" max="6" width="14.54296875" style="39" bestFit="1" customWidth="1"/>
    <col min="7" max="16384" width="9.1796875" style="39"/>
  </cols>
  <sheetData>
    <row r="1" spans="1:6" x14ac:dyDescent="0.3">
      <c r="A1" s="273" t="s">
        <v>168</v>
      </c>
      <c r="B1" s="273"/>
      <c r="C1" s="273"/>
      <c r="D1" s="273"/>
      <c r="E1" s="273"/>
      <c r="F1" s="273"/>
    </row>
    <row r="2" spans="1:6" ht="23.25" customHeight="1" x14ac:dyDescent="0.25">
      <c r="A2" s="262" t="s">
        <v>95</v>
      </c>
      <c r="B2" s="262"/>
      <c r="C2" s="262"/>
      <c r="D2" s="262"/>
      <c r="E2" s="262"/>
      <c r="F2" s="262"/>
    </row>
    <row r="3" spans="1:6" ht="28" x14ac:dyDescent="0.25">
      <c r="A3" s="59" t="s">
        <v>11</v>
      </c>
      <c r="B3" s="90" t="s">
        <v>12</v>
      </c>
      <c r="C3" s="59" t="s">
        <v>13</v>
      </c>
      <c r="D3" s="60" t="s">
        <v>14</v>
      </c>
      <c r="E3" s="61" t="s">
        <v>84</v>
      </c>
      <c r="F3" s="62" t="s">
        <v>85</v>
      </c>
    </row>
    <row r="4" spans="1:6" x14ac:dyDescent="0.25">
      <c r="A4" s="40"/>
      <c r="B4" s="51"/>
      <c r="C4" s="52"/>
      <c r="D4" s="47"/>
      <c r="E4" s="48"/>
      <c r="F4" s="48"/>
    </row>
    <row r="5" spans="1:6" ht="84" x14ac:dyDescent="0.25">
      <c r="A5" s="41">
        <v>4.01</v>
      </c>
      <c r="B5" s="42" t="s">
        <v>82</v>
      </c>
      <c r="C5" s="43" t="s">
        <v>83</v>
      </c>
      <c r="D5" s="208">
        <f>(32100*9.5*0.9)/10000</f>
        <v>27.445499999999999</v>
      </c>
      <c r="E5" s="254"/>
      <c r="F5" s="65">
        <f>D5*E5</f>
        <v>0</v>
      </c>
    </row>
    <row r="6" spans="1:6" x14ac:dyDescent="0.25">
      <c r="A6" s="41"/>
      <c r="B6" s="42"/>
      <c r="C6" s="43"/>
      <c r="D6" s="42"/>
      <c r="E6" s="65"/>
      <c r="F6" s="65"/>
    </row>
    <row r="7" spans="1:6" ht="42" x14ac:dyDescent="0.25">
      <c r="A7" s="41">
        <v>4.0199999999999996</v>
      </c>
      <c r="B7" s="42" t="s">
        <v>65</v>
      </c>
      <c r="C7" s="43" t="s">
        <v>68</v>
      </c>
      <c r="D7" s="209">
        <f>32100*9.5*0.2</f>
        <v>60990</v>
      </c>
      <c r="E7" s="254"/>
      <c r="F7" s="65">
        <f>E7*D7</f>
        <v>0</v>
      </c>
    </row>
    <row r="8" spans="1:6" x14ac:dyDescent="0.25">
      <c r="A8" s="41"/>
      <c r="B8" s="42"/>
      <c r="C8" s="43"/>
      <c r="D8" s="44"/>
      <c r="E8" s="45"/>
      <c r="F8" s="65"/>
    </row>
    <row r="9" spans="1:6" x14ac:dyDescent="0.25">
      <c r="A9" s="41"/>
      <c r="B9" s="42"/>
      <c r="C9" s="43"/>
      <c r="D9" s="44"/>
      <c r="E9" s="45"/>
      <c r="F9" s="65"/>
    </row>
    <row r="10" spans="1:6" x14ac:dyDescent="0.25">
      <c r="A10" s="41"/>
      <c r="B10" s="169"/>
      <c r="C10" s="170"/>
      <c r="D10" s="171"/>
      <c r="E10" s="172"/>
      <c r="F10" s="174"/>
    </row>
    <row r="11" spans="1:6" x14ac:dyDescent="0.25">
      <c r="A11" s="41"/>
      <c r="B11" s="169"/>
      <c r="C11" s="170"/>
      <c r="D11" s="171"/>
      <c r="E11" s="172"/>
      <c r="F11" s="174"/>
    </row>
    <row r="12" spans="1:6" x14ac:dyDescent="0.25">
      <c r="A12" s="41"/>
      <c r="B12" s="169"/>
      <c r="C12" s="170"/>
      <c r="D12" s="171"/>
      <c r="E12" s="172"/>
      <c r="F12" s="174"/>
    </row>
    <row r="13" spans="1:6" x14ac:dyDescent="0.25">
      <c r="A13" s="41"/>
      <c r="B13" s="169"/>
      <c r="C13" s="170"/>
      <c r="D13" s="171"/>
      <c r="E13" s="172"/>
      <c r="F13" s="174"/>
    </row>
    <row r="14" spans="1:6" x14ac:dyDescent="0.25">
      <c r="A14" s="41"/>
      <c r="B14" s="169"/>
      <c r="C14" s="170"/>
      <c r="D14" s="171"/>
      <c r="E14" s="172"/>
      <c r="F14" s="173"/>
    </row>
    <row r="15" spans="1:6" x14ac:dyDescent="0.25">
      <c r="A15" s="41"/>
      <c r="B15" s="169"/>
      <c r="C15" s="170"/>
      <c r="D15" s="171"/>
      <c r="E15" s="172"/>
      <c r="F15" s="173"/>
    </row>
    <row r="16" spans="1:6" x14ac:dyDescent="0.25">
      <c r="A16" s="41"/>
      <c r="B16" s="42"/>
      <c r="C16" s="43"/>
      <c r="D16" s="44"/>
      <c r="E16" s="45"/>
      <c r="F16" s="45"/>
    </row>
    <row r="17" spans="1:6" x14ac:dyDescent="0.25">
      <c r="A17" s="41"/>
      <c r="B17" s="42"/>
      <c r="C17" s="43"/>
      <c r="D17" s="44"/>
      <c r="E17" s="45"/>
      <c r="F17" s="45"/>
    </row>
    <row r="18" spans="1:6" x14ac:dyDescent="0.25">
      <c r="A18" s="41"/>
      <c r="B18" s="42"/>
      <c r="C18" s="43"/>
      <c r="D18" s="44"/>
      <c r="E18" s="45"/>
      <c r="F18" s="45"/>
    </row>
    <row r="19" spans="1:6" x14ac:dyDescent="0.25">
      <c r="A19" s="41"/>
      <c r="B19" s="42"/>
      <c r="C19" s="43"/>
      <c r="D19" s="44"/>
      <c r="E19" s="45"/>
      <c r="F19" s="45"/>
    </row>
    <row r="20" spans="1:6" x14ac:dyDescent="0.25">
      <c r="A20" s="41"/>
      <c r="B20" s="42"/>
      <c r="C20" s="43"/>
      <c r="D20" s="44"/>
      <c r="E20" s="45"/>
      <c r="F20" s="45"/>
    </row>
    <row r="21" spans="1:6" x14ac:dyDescent="0.25">
      <c r="A21" s="41"/>
      <c r="B21" s="42"/>
      <c r="C21" s="43"/>
      <c r="D21" s="44"/>
      <c r="E21" s="45"/>
      <c r="F21" s="45"/>
    </row>
    <row r="22" spans="1:6" x14ac:dyDescent="0.25">
      <c r="A22" s="41"/>
      <c r="B22" s="42"/>
      <c r="C22" s="43"/>
      <c r="D22" s="44"/>
      <c r="E22" s="45"/>
      <c r="F22" s="45"/>
    </row>
    <row r="23" spans="1:6" x14ac:dyDescent="0.25">
      <c r="A23" s="41"/>
      <c r="B23" s="42"/>
      <c r="C23" s="43"/>
      <c r="D23" s="44"/>
      <c r="E23" s="45"/>
      <c r="F23" s="45"/>
    </row>
    <row r="24" spans="1:6" x14ac:dyDescent="0.25">
      <c r="A24" s="41"/>
      <c r="B24" s="42"/>
      <c r="C24" s="43"/>
      <c r="D24" s="44"/>
      <c r="E24" s="45"/>
      <c r="F24" s="45"/>
    </row>
    <row r="25" spans="1:6" x14ac:dyDescent="0.25">
      <c r="A25" s="41"/>
      <c r="B25" s="42"/>
      <c r="C25" s="43"/>
      <c r="D25" s="44"/>
      <c r="E25" s="45"/>
      <c r="F25" s="45"/>
    </row>
    <row r="26" spans="1:6" x14ac:dyDescent="0.25">
      <c r="A26" s="41"/>
      <c r="B26" s="42"/>
      <c r="C26" s="43"/>
      <c r="D26" s="44"/>
      <c r="E26" s="45"/>
      <c r="F26" s="45"/>
    </row>
    <row r="27" spans="1:6" x14ac:dyDescent="0.25">
      <c r="A27" s="41"/>
      <c r="B27" s="42"/>
      <c r="C27" s="43"/>
      <c r="D27" s="44"/>
      <c r="E27" s="45"/>
      <c r="F27" s="45"/>
    </row>
    <row r="28" spans="1:6" x14ac:dyDescent="0.25">
      <c r="A28" s="41"/>
      <c r="B28" s="42"/>
      <c r="C28" s="43"/>
      <c r="D28" s="44"/>
      <c r="E28" s="45"/>
      <c r="F28" s="45"/>
    </row>
    <row r="29" spans="1:6" x14ac:dyDescent="0.25">
      <c r="A29" s="41"/>
      <c r="B29" s="42"/>
      <c r="C29" s="43"/>
      <c r="D29" s="44"/>
      <c r="E29" s="45"/>
      <c r="F29" s="45"/>
    </row>
    <row r="30" spans="1:6" x14ac:dyDescent="0.25">
      <c r="A30" s="41"/>
      <c r="B30" s="42"/>
      <c r="C30" s="43"/>
      <c r="D30" s="44"/>
      <c r="E30" s="45"/>
      <c r="F30" s="45"/>
    </row>
    <row r="31" spans="1:6" x14ac:dyDescent="0.25">
      <c r="A31" s="41"/>
      <c r="B31" s="42"/>
      <c r="C31" s="43"/>
      <c r="D31" s="44"/>
      <c r="E31" s="45"/>
      <c r="F31" s="45"/>
    </row>
    <row r="32" spans="1:6" x14ac:dyDescent="0.25">
      <c r="A32" s="41"/>
      <c r="B32" s="42"/>
      <c r="C32" s="43"/>
      <c r="D32" s="44"/>
      <c r="E32" s="45"/>
      <c r="F32" s="45"/>
    </row>
    <row r="33" spans="1:6" x14ac:dyDescent="0.25">
      <c r="A33" s="41"/>
      <c r="B33" s="42"/>
      <c r="C33" s="43"/>
      <c r="D33" s="44"/>
      <c r="E33" s="45"/>
      <c r="F33" s="45"/>
    </row>
    <row r="34" spans="1:6" x14ac:dyDescent="0.25">
      <c r="A34" s="41"/>
      <c r="B34" s="42"/>
      <c r="C34" s="43"/>
      <c r="D34" s="44"/>
      <c r="E34" s="45"/>
      <c r="F34" s="45"/>
    </row>
    <row r="35" spans="1:6" x14ac:dyDescent="0.25">
      <c r="A35" s="41"/>
      <c r="B35" s="42"/>
      <c r="C35" s="43"/>
      <c r="D35" s="44"/>
      <c r="E35" s="45"/>
      <c r="F35" s="45"/>
    </row>
    <row r="36" spans="1:6" x14ac:dyDescent="0.25">
      <c r="A36" s="41"/>
      <c r="B36" s="42"/>
      <c r="C36" s="43"/>
      <c r="D36" s="44"/>
      <c r="E36" s="45"/>
      <c r="F36" s="45"/>
    </row>
    <row r="37" spans="1:6" x14ac:dyDescent="0.25">
      <c r="A37" s="41"/>
      <c r="B37" s="42"/>
      <c r="C37" s="43"/>
      <c r="D37" s="44"/>
      <c r="E37" s="45"/>
      <c r="F37" s="45"/>
    </row>
    <row r="38" spans="1:6" x14ac:dyDescent="0.25">
      <c r="A38" s="41"/>
      <c r="B38" s="42"/>
      <c r="C38" s="43"/>
      <c r="D38" s="44"/>
      <c r="E38" s="45"/>
      <c r="F38" s="45"/>
    </row>
    <row r="39" spans="1:6" x14ac:dyDescent="0.25">
      <c r="A39" s="41"/>
      <c r="B39" s="42"/>
      <c r="C39" s="43"/>
      <c r="D39" s="44"/>
      <c r="E39" s="45"/>
      <c r="F39" s="45"/>
    </row>
    <row r="40" spans="1:6" x14ac:dyDescent="0.25">
      <c r="A40" s="41"/>
      <c r="B40" s="42"/>
      <c r="C40" s="43"/>
      <c r="D40" s="44"/>
      <c r="E40" s="45"/>
      <c r="F40" s="45"/>
    </row>
    <row r="41" spans="1:6" x14ac:dyDescent="0.25">
      <c r="A41" s="41"/>
      <c r="B41" s="42"/>
      <c r="C41" s="43"/>
      <c r="D41" s="44"/>
      <c r="E41" s="45"/>
      <c r="F41" s="45"/>
    </row>
    <row r="42" spans="1:6" x14ac:dyDescent="0.25">
      <c r="A42" s="41"/>
      <c r="B42" s="42"/>
      <c r="C42" s="43"/>
      <c r="D42" s="44"/>
      <c r="E42" s="45"/>
      <c r="F42" s="45"/>
    </row>
    <row r="43" spans="1:6" x14ac:dyDescent="0.25">
      <c r="A43" s="41"/>
      <c r="B43" s="42"/>
      <c r="C43" s="43"/>
      <c r="D43" s="44"/>
      <c r="E43" s="45"/>
      <c r="F43" s="45"/>
    </row>
    <row r="44" spans="1:6" x14ac:dyDescent="0.25">
      <c r="A44" s="41"/>
      <c r="B44" s="42"/>
      <c r="C44" s="43"/>
      <c r="D44" s="44"/>
      <c r="E44" s="45"/>
      <c r="F44" s="45"/>
    </row>
    <row r="45" spans="1:6" x14ac:dyDescent="0.25">
      <c r="A45" s="41"/>
      <c r="B45" s="42"/>
      <c r="C45" s="43"/>
      <c r="D45" s="44"/>
      <c r="E45" s="45"/>
      <c r="F45" s="45"/>
    </row>
    <row r="46" spans="1:6" x14ac:dyDescent="0.25">
      <c r="A46" s="41"/>
      <c r="B46" s="42"/>
      <c r="C46" s="43"/>
      <c r="D46" s="44"/>
      <c r="E46" s="45"/>
      <c r="F46" s="45"/>
    </row>
    <row r="47" spans="1:6" x14ac:dyDescent="0.25">
      <c r="A47" s="41"/>
      <c r="B47" s="42"/>
      <c r="C47" s="43"/>
      <c r="D47" s="44"/>
      <c r="E47" s="45"/>
      <c r="F47" s="45"/>
    </row>
    <row r="48" spans="1:6" x14ac:dyDescent="0.25">
      <c r="A48" s="41"/>
      <c r="B48" s="42"/>
      <c r="C48" s="43"/>
      <c r="D48" s="44"/>
      <c r="E48" s="45"/>
      <c r="F48" s="45"/>
    </row>
    <row r="49" spans="1:6" x14ac:dyDescent="0.25">
      <c r="A49" s="41"/>
      <c r="B49" s="42"/>
      <c r="C49" s="43"/>
      <c r="D49" s="44"/>
      <c r="E49" s="45"/>
      <c r="F49" s="45"/>
    </row>
    <row r="50" spans="1:6" x14ac:dyDescent="0.25">
      <c r="A50" s="41"/>
      <c r="B50" s="42"/>
      <c r="C50" s="43"/>
      <c r="D50" s="44"/>
      <c r="E50" s="45"/>
      <c r="F50" s="45"/>
    </row>
    <row r="51" spans="1:6" x14ac:dyDescent="0.25">
      <c r="A51" s="41"/>
      <c r="B51" s="42"/>
      <c r="C51" s="43"/>
      <c r="D51" s="44"/>
      <c r="E51" s="45"/>
      <c r="F51" s="45"/>
    </row>
    <row r="52" spans="1:6" x14ac:dyDescent="0.25">
      <c r="A52" s="41"/>
      <c r="B52" s="42"/>
      <c r="C52" s="43"/>
      <c r="D52" s="44"/>
      <c r="E52" s="45"/>
      <c r="F52" s="45"/>
    </row>
    <row r="53" spans="1:6" x14ac:dyDescent="0.25">
      <c r="A53" s="41"/>
      <c r="B53" s="42"/>
      <c r="C53" s="43"/>
      <c r="D53" s="44"/>
      <c r="E53" s="45"/>
      <c r="F53" s="45"/>
    </row>
    <row r="54" spans="1:6" x14ac:dyDescent="0.25">
      <c r="A54" s="40"/>
      <c r="B54" s="51"/>
      <c r="C54" s="52"/>
      <c r="D54" s="44"/>
      <c r="E54" s="48"/>
      <c r="F54" s="48"/>
    </row>
    <row r="55" spans="1:6" ht="22.5" customHeight="1" x14ac:dyDescent="0.25">
      <c r="A55" s="53"/>
      <c r="B55" s="54" t="s">
        <v>18</v>
      </c>
      <c r="C55" s="55"/>
      <c r="D55" s="56"/>
      <c r="E55" s="57"/>
      <c r="F55" s="82">
        <f>SUM(F5:F54)</f>
        <v>0</v>
      </c>
    </row>
  </sheetData>
  <mergeCells count="2">
    <mergeCell ref="A2:F2"/>
    <mergeCell ref="A1:F1"/>
  </mergeCells>
  <printOptions horizontalCentered="1"/>
  <pageMargins left="0.98425196850393704" right="0.74803149606299202" top="0.511811023622047" bottom="0.511811023622047" header="0.511811023622047" footer="0.511811023622047"/>
  <pageSetup paperSize="9" scale="85" fitToHeight="0" orientation="portrait" r:id="rId1"/>
  <headerFooter alignWithMargins="0">
    <oddFooter>&amp;C&amp;11&amp;P</oddFooter>
  </headerFooter>
  <rowBreaks count="4" manualBreakCount="4">
    <brk id="55" max="16383" man="1"/>
    <brk id="196" max="16383" man="1"/>
    <brk id="279" max="16383" man="1"/>
    <brk id="33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3"/>
  <sheetViews>
    <sheetView view="pageBreakPreview" zoomScaleNormal="75" zoomScaleSheetLayoutView="100" workbookViewId="0">
      <selection sqref="A1:F1"/>
    </sheetView>
  </sheetViews>
  <sheetFormatPr defaultColWidth="9.1796875" defaultRowHeight="14" x14ac:dyDescent="0.25"/>
  <cols>
    <col min="1" max="1" width="6.26953125" style="39" bestFit="1" customWidth="1"/>
    <col min="2" max="2" width="48.1796875" style="39" customWidth="1"/>
    <col min="3" max="3" width="6.7265625" style="39" bestFit="1" customWidth="1"/>
    <col min="4" max="4" width="12.54296875" style="39" customWidth="1"/>
    <col min="5" max="5" width="11" style="39" bestFit="1" customWidth="1"/>
    <col min="6" max="6" width="14" style="39" customWidth="1"/>
    <col min="7" max="10" width="9.1796875" style="39"/>
    <col min="11" max="11" width="18.1796875" style="39" bestFit="1" customWidth="1"/>
    <col min="12" max="16384" width="9.1796875" style="39"/>
  </cols>
  <sheetData>
    <row r="1" spans="1:6" x14ac:dyDescent="0.3">
      <c r="A1" s="273" t="s">
        <v>168</v>
      </c>
      <c r="B1" s="273"/>
      <c r="C1" s="273"/>
      <c r="D1" s="273"/>
      <c r="E1" s="273"/>
      <c r="F1" s="273"/>
    </row>
    <row r="2" spans="1:6" ht="23.25" customHeight="1" x14ac:dyDescent="0.25">
      <c r="A2" s="262" t="s">
        <v>97</v>
      </c>
      <c r="B2" s="262"/>
      <c r="C2" s="262"/>
      <c r="D2" s="262"/>
      <c r="E2" s="262"/>
      <c r="F2" s="262"/>
    </row>
    <row r="3" spans="1:6" ht="35.25" customHeight="1" x14ac:dyDescent="0.25">
      <c r="A3" s="59" t="s">
        <v>11</v>
      </c>
      <c r="B3" s="90" t="s">
        <v>12</v>
      </c>
      <c r="C3" s="59" t="s">
        <v>13</v>
      </c>
      <c r="D3" s="60" t="s">
        <v>14</v>
      </c>
      <c r="E3" s="61" t="s">
        <v>84</v>
      </c>
      <c r="F3" s="62" t="s">
        <v>85</v>
      </c>
    </row>
    <row r="4" spans="1:6" x14ac:dyDescent="0.25">
      <c r="A4" s="40"/>
      <c r="B4" s="51"/>
      <c r="C4" s="40"/>
      <c r="D4" s="47"/>
      <c r="E4" s="48"/>
      <c r="F4" s="48"/>
    </row>
    <row r="5" spans="1:6" ht="42" x14ac:dyDescent="0.25">
      <c r="A5" s="41">
        <v>5.01</v>
      </c>
      <c r="B5" s="42" t="s">
        <v>89</v>
      </c>
      <c r="C5" s="43" t="s">
        <v>68</v>
      </c>
      <c r="D5" s="209">
        <f>32100*6.5*0.2</f>
        <v>41730</v>
      </c>
      <c r="E5" s="254"/>
      <c r="F5" s="65">
        <f t="shared" ref="F5:F11" si="0">D5*E5</f>
        <v>0</v>
      </c>
    </row>
    <row r="6" spans="1:6" x14ac:dyDescent="0.25">
      <c r="A6" s="41"/>
      <c r="B6" s="67"/>
      <c r="C6" s="43"/>
      <c r="D6" s="51"/>
      <c r="E6" s="65"/>
      <c r="F6" s="65"/>
    </row>
    <row r="7" spans="1:6" ht="16.5" x14ac:dyDescent="0.25">
      <c r="A7" s="168">
        <v>5.0199999999999996</v>
      </c>
      <c r="B7" s="155" t="s">
        <v>90</v>
      </c>
      <c r="C7" s="43" t="s">
        <v>68</v>
      </c>
      <c r="D7" s="209">
        <f>D5*2.5%</f>
        <v>1043.25</v>
      </c>
      <c r="E7" s="254"/>
      <c r="F7" s="65">
        <f t="shared" si="0"/>
        <v>0</v>
      </c>
    </row>
    <row r="8" spans="1:6" x14ac:dyDescent="0.25">
      <c r="A8" s="41"/>
      <c r="B8" s="67"/>
      <c r="C8" s="43"/>
      <c r="D8" s="166"/>
      <c r="E8" s="65"/>
      <c r="F8" s="65"/>
    </row>
    <row r="9" spans="1:6" ht="42" x14ac:dyDescent="0.25">
      <c r="A9" s="41">
        <v>5.03</v>
      </c>
      <c r="B9" s="42" t="s">
        <v>101</v>
      </c>
      <c r="C9" s="43" t="s">
        <v>68</v>
      </c>
      <c r="D9" s="209">
        <f>32100*6.3</f>
        <v>202230</v>
      </c>
      <c r="E9" s="65"/>
      <c r="F9" s="65">
        <f t="shared" si="0"/>
        <v>0</v>
      </c>
    </row>
    <row r="10" spans="1:6" x14ac:dyDescent="0.25">
      <c r="A10" s="41"/>
      <c r="B10" s="46"/>
      <c r="C10" s="43"/>
      <c r="D10" s="166"/>
      <c r="E10" s="65"/>
      <c r="F10" s="65"/>
    </row>
    <row r="11" spans="1:6" ht="56" x14ac:dyDescent="0.25">
      <c r="A11" s="41">
        <v>5.04</v>
      </c>
      <c r="B11" s="42" t="s">
        <v>109</v>
      </c>
      <c r="C11" s="43" t="s">
        <v>68</v>
      </c>
      <c r="D11" s="209">
        <v>25000</v>
      </c>
      <c r="E11" s="65"/>
      <c r="F11" s="65">
        <f t="shared" si="0"/>
        <v>0</v>
      </c>
    </row>
    <row r="12" spans="1:6" x14ac:dyDescent="0.25">
      <c r="A12" s="41"/>
      <c r="B12" s="46"/>
      <c r="C12" s="43"/>
      <c r="D12" s="166"/>
      <c r="E12" s="65"/>
      <c r="F12" s="65"/>
    </row>
    <row r="13" spans="1:6" ht="28" x14ac:dyDescent="0.25">
      <c r="A13" s="41">
        <v>5.05</v>
      </c>
      <c r="B13" s="42" t="s">
        <v>102</v>
      </c>
      <c r="C13" s="43" t="s">
        <v>68</v>
      </c>
      <c r="D13" s="166">
        <f>D11*2.5%</f>
        <v>625</v>
      </c>
      <c r="E13" s="254"/>
      <c r="F13" s="65">
        <f>D13*E13</f>
        <v>0</v>
      </c>
    </row>
    <row r="14" spans="1:6" x14ac:dyDescent="0.25">
      <c r="A14" s="41"/>
      <c r="B14" s="46"/>
      <c r="C14" s="43"/>
      <c r="D14" s="166"/>
      <c r="E14" s="167"/>
      <c r="F14" s="65"/>
    </row>
    <row r="15" spans="1:6" x14ac:dyDescent="0.25">
      <c r="A15" s="41"/>
      <c r="B15" s="67"/>
      <c r="C15" s="43"/>
      <c r="D15" s="166"/>
      <c r="E15" s="166"/>
      <c r="F15" s="65"/>
    </row>
    <row r="16" spans="1:6" x14ac:dyDescent="0.25">
      <c r="A16" s="41"/>
      <c r="B16" s="67"/>
      <c r="C16" s="68"/>
      <c r="D16" s="45"/>
      <c r="E16" s="48"/>
      <c r="F16" s="65"/>
    </row>
    <row r="17" spans="1:6" x14ac:dyDescent="0.25">
      <c r="A17" s="41"/>
      <c r="B17" s="67"/>
      <c r="C17" s="68"/>
      <c r="D17" s="45"/>
      <c r="E17" s="48"/>
      <c r="F17" s="65"/>
    </row>
    <row r="18" spans="1:6" x14ac:dyDescent="0.25">
      <c r="A18" s="41"/>
      <c r="B18" s="67"/>
      <c r="C18" s="68"/>
      <c r="D18" s="45"/>
      <c r="E18" s="48"/>
      <c r="F18" s="48"/>
    </row>
    <row r="19" spans="1:6" x14ac:dyDescent="0.25">
      <c r="A19" s="41"/>
      <c r="B19" s="67"/>
      <c r="C19" s="68"/>
      <c r="D19" s="45"/>
      <c r="E19" s="48"/>
      <c r="F19" s="48"/>
    </row>
    <row r="20" spans="1:6" x14ac:dyDescent="0.25">
      <c r="A20" s="41"/>
      <c r="B20" s="67"/>
      <c r="C20" s="68"/>
      <c r="D20" s="45"/>
      <c r="E20" s="48"/>
      <c r="F20" s="48"/>
    </row>
    <row r="21" spans="1:6" x14ac:dyDescent="0.25">
      <c r="A21" s="41"/>
      <c r="B21" s="67"/>
      <c r="C21" s="68"/>
      <c r="D21" s="45"/>
      <c r="E21" s="48"/>
      <c r="F21" s="48"/>
    </row>
    <row r="22" spans="1:6" x14ac:dyDescent="0.25">
      <c r="A22" s="41"/>
      <c r="B22" s="67"/>
      <c r="C22" s="68"/>
      <c r="D22" s="45"/>
      <c r="E22" s="48"/>
      <c r="F22" s="48"/>
    </row>
    <row r="23" spans="1:6" x14ac:dyDescent="0.25">
      <c r="A23" s="41"/>
      <c r="B23" s="67"/>
      <c r="C23" s="68"/>
      <c r="D23" s="45"/>
      <c r="E23" s="48"/>
      <c r="F23" s="48"/>
    </row>
    <row r="24" spans="1:6" x14ac:dyDescent="0.25">
      <c r="A24" s="41"/>
      <c r="B24" s="67"/>
      <c r="C24" s="68"/>
      <c r="D24" s="45"/>
      <c r="E24" s="48"/>
      <c r="F24" s="48"/>
    </row>
    <row r="25" spans="1:6" x14ac:dyDescent="0.25">
      <c r="A25" s="41"/>
      <c r="B25" s="67"/>
      <c r="C25" s="68"/>
      <c r="D25" s="45"/>
      <c r="E25" s="48"/>
      <c r="F25" s="48"/>
    </row>
    <row r="26" spans="1:6" x14ac:dyDescent="0.25">
      <c r="A26" s="41"/>
      <c r="B26" s="67"/>
      <c r="C26" s="68"/>
      <c r="D26" s="45"/>
      <c r="E26" s="48"/>
      <c r="F26" s="48"/>
    </row>
    <row r="27" spans="1:6" x14ac:dyDescent="0.25">
      <c r="A27" s="41"/>
      <c r="B27" s="67"/>
      <c r="C27" s="68"/>
      <c r="D27" s="45"/>
      <c r="E27" s="48"/>
      <c r="F27" s="48"/>
    </row>
    <row r="28" spans="1:6" x14ac:dyDescent="0.25">
      <c r="A28" s="41"/>
      <c r="B28" s="67"/>
      <c r="C28" s="68"/>
      <c r="D28" s="45"/>
      <c r="E28" s="48"/>
      <c r="F28" s="48"/>
    </row>
    <row r="29" spans="1:6" x14ac:dyDescent="0.25">
      <c r="A29" s="41"/>
      <c r="B29" s="67"/>
      <c r="C29" s="68"/>
      <c r="D29" s="45"/>
      <c r="E29" s="48"/>
      <c r="F29" s="48"/>
    </row>
    <row r="30" spans="1:6" x14ac:dyDescent="0.25">
      <c r="A30" s="41"/>
      <c r="B30" s="67"/>
      <c r="C30" s="68"/>
      <c r="D30" s="45"/>
      <c r="E30" s="48"/>
      <c r="F30" s="48"/>
    </row>
    <row r="31" spans="1:6" x14ac:dyDescent="0.25">
      <c r="A31" s="41"/>
      <c r="B31" s="67"/>
      <c r="C31" s="68"/>
      <c r="D31" s="45"/>
      <c r="E31" s="48"/>
      <c r="F31" s="48"/>
    </row>
    <row r="32" spans="1:6" x14ac:dyDescent="0.25">
      <c r="A32" s="41"/>
      <c r="B32" s="67"/>
      <c r="C32" s="68"/>
      <c r="D32" s="45"/>
      <c r="E32" s="48"/>
      <c r="F32" s="48"/>
    </row>
    <row r="33" spans="1:6" x14ac:dyDescent="0.25">
      <c r="A33" s="41"/>
      <c r="B33" s="67"/>
      <c r="C33" s="68"/>
      <c r="D33" s="45"/>
      <c r="E33" s="48"/>
      <c r="F33" s="48"/>
    </row>
    <row r="34" spans="1:6" x14ac:dyDescent="0.25">
      <c r="A34" s="41"/>
      <c r="B34" s="67"/>
      <c r="C34" s="68"/>
      <c r="D34" s="45"/>
      <c r="E34" s="48"/>
      <c r="F34" s="48"/>
    </row>
    <row r="35" spans="1:6" x14ac:dyDescent="0.25">
      <c r="A35" s="41"/>
      <c r="B35" s="67"/>
      <c r="C35" s="68"/>
      <c r="D35" s="45"/>
      <c r="E35" s="48"/>
      <c r="F35" s="48"/>
    </row>
    <row r="36" spans="1:6" x14ac:dyDescent="0.25">
      <c r="A36" s="41"/>
      <c r="B36" s="67"/>
      <c r="C36" s="68"/>
      <c r="D36" s="45"/>
      <c r="E36" s="48"/>
      <c r="F36" s="48"/>
    </row>
    <row r="37" spans="1:6" x14ac:dyDescent="0.25">
      <c r="A37" s="41"/>
      <c r="B37" s="67"/>
      <c r="C37" s="68"/>
      <c r="D37" s="45"/>
      <c r="E37" s="48"/>
      <c r="F37" s="48"/>
    </row>
    <row r="38" spans="1:6" x14ac:dyDescent="0.25">
      <c r="A38" s="41"/>
      <c r="B38" s="67"/>
      <c r="C38" s="68"/>
      <c r="D38" s="45"/>
      <c r="E38" s="48"/>
      <c r="F38" s="48"/>
    </row>
    <row r="39" spans="1:6" x14ac:dyDescent="0.25">
      <c r="A39" s="41"/>
      <c r="B39" s="67"/>
      <c r="C39" s="68"/>
      <c r="D39" s="45"/>
      <c r="E39" s="48"/>
      <c r="F39" s="48"/>
    </row>
    <row r="40" spans="1:6" x14ac:dyDescent="0.25">
      <c r="A40" s="41"/>
      <c r="B40" s="67"/>
      <c r="C40" s="68"/>
      <c r="D40" s="45"/>
      <c r="E40" s="48"/>
      <c r="F40" s="48"/>
    </row>
    <row r="41" spans="1:6" x14ac:dyDescent="0.25">
      <c r="A41" s="41"/>
      <c r="B41" s="67"/>
      <c r="C41" s="68"/>
      <c r="D41" s="45"/>
      <c r="E41" s="48"/>
      <c r="F41" s="48"/>
    </row>
    <row r="42" spans="1:6" x14ac:dyDescent="0.25">
      <c r="A42" s="41"/>
      <c r="B42" s="67"/>
      <c r="C42" s="68"/>
      <c r="D42" s="45"/>
      <c r="E42" s="48"/>
      <c r="F42" s="48"/>
    </row>
    <row r="43" spans="1:6" x14ac:dyDescent="0.25">
      <c r="A43" s="41"/>
      <c r="B43" s="67"/>
      <c r="C43" s="68"/>
      <c r="D43" s="45"/>
      <c r="E43" s="48"/>
      <c r="F43" s="48"/>
    </row>
    <row r="44" spans="1:6" x14ac:dyDescent="0.25">
      <c r="A44" s="41"/>
      <c r="B44" s="67"/>
      <c r="C44" s="68"/>
      <c r="D44" s="45"/>
      <c r="E44" s="48"/>
      <c r="F44" s="48"/>
    </row>
    <row r="45" spans="1:6" x14ac:dyDescent="0.25">
      <c r="A45" s="41"/>
      <c r="B45" s="67"/>
      <c r="C45" s="68"/>
      <c r="D45" s="45"/>
      <c r="E45" s="48"/>
      <c r="F45" s="48"/>
    </row>
    <row r="46" spans="1:6" x14ac:dyDescent="0.25">
      <c r="A46" s="41"/>
      <c r="B46" s="67"/>
      <c r="C46" s="68"/>
      <c r="D46" s="45"/>
      <c r="E46" s="48"/>
      <c r="F46" s="48"/>
    </row>
    <row r="47" spans="1:6" x14ac:dyDescent="0.25">
      <c r="A47" s="41"/>
      <c r="B47" s="67"/>
      <c r="C47" s="68"/>
      <c r="D47" s="45"/>
      <c r="E47" s="48"/>
      <c r="F47" s="48"/>
    </row>
    <row r="48" spans="1:6" x14ac:dyDescent="0.25">
      <c r="A48" s="40"/>
      <c r="B48" s="51"/>
      <c r="C48" s="52"/>
      <c r="D48" s="45"/>
      <c r="E48" s="48"/>
      <c r="F48" s="48"/>
    </row>
    <row r="49" spans="1:6" x14ac:dyDescent="0.25">
      <c r="A49" s="40"/>
      <c r="B49" s="51"/>
      <c r="C49" s="52"/>
      <c r="D49" s="45"/>
      <c r="E49" s="48"/>
      <c r="F49" s="48"/>
    </row>
    <row r="50" spans="1:6" ht="21.75" customHeight="1" x14ac:dyDescent="0.25">
      <c r="A50" s="53"/>
      <c r="B50" s="54" t="s">
        <v>18</v>
      </c>
      <c r="C50" s="55"/>
      <c r="D50" s="56"/>
      <c r="E50" s="57"/>
      <c r="F50" s="82">
        <f>SUM(F5:F49)</f>
        <v>0</v>
      </c>
    </row>
    <row r="51" spans="1:6" ht="22" customHeight="1" x14ac:dyDescent="0.25"/>
    <row r="52" spans="1:6" ht="22" customHeight="1" x14ac:dyDescent="0.25"/>
    <row r="53" spans="1:6" ht="22" customHeight="1" x14ac:dyDescent="0.25"/>
    <row r="54" spans="1:6" ht="22" customHeight="1" x14ac:dyDescent="0.25"/>
    <row r="55" spans="1:6" ht="22" customHeight="1" x14ac:dyDescent="0.25"/>
    <row r="56" spans="1:6" ht="22" customHeight="1" x14ac:dyDescent="0.25"/>
    <row r="57" spans="1:6" ht="22" customHeight="1" x14ac:dyDescent="0.25"/>
    <row r="58" spans="1:6" ht="22" customHeight="1" x14ac:dyDescent="0.25"/>
    <row r="59" spans="1:6" ht="22" customHeight="1" x14ac:dyDescent="0.25"/>
    <row r="60" spans="1:6" ht="22" customHeight="1" x14ac:dyDescent="0.25"/>
    <row r="61" spans="1:6" ht="22" customHeight="1" x14ac:dyDescent="0.25"/>
    <row r="62" spans="1:6" ht="22" customHeight="1" x14ac:dyDescent="0.25"/>
    <row r="63" spans="1:6" ht="22" customHeight="1" x14ac:dyDescent="0.25"/>
    <row r="64" spans="1:6" ht="22" customHeight="1" x14ac:dyDescent="0.25"/>
    <row r="65" ht="22" customHeight="1" x14ac:dyDescent="0.25"/>
    <row r="66" ht="22" customHeight="1" x14ac:dyDescent="0.25"/>
    <row r="67" ht="22" customHeight="1" x14ac:dyDescent="0.25"/>
    <row r="68" ht="22" customHeight="1" x14ac:dyDescent="0.25"/>
    <row r="69" ht="22" customHeight="1" x14ac:dyDescent="0.25"/>
    <row r="70" ht="22" customHeight="1" x14ac:dyDescent="0.25"/>
    <row r="71" ht="22" customHeight="1" x14ac:dyDescent="0.25"/>
    <row r="72" ht="22" customHeight="1" x14ac:dyDescent="0.25"/>
    <row r="73" ht="22" customHeight="1" x14ac:dyDescent="0.25"/>
    <row r="74" ht="22" customHeight="1" x14ac:dyDescent="0.25"/>
    <row r="75" ht="22" customHeight="1" x14ac:dyDescent="0.25"/>
    <row r="76" ht="22" customHeight="1" x14ac:dyDescent="0.25"/>
    <row r="77" ht="22" customHeight="1" x14ac:dyDescent="0.25"/>
    <row r="78" ht="22" customHeight="1" x14ac:dyDescent="0.25"/>
    <row r="79" ht="22" customHeight="1" x14ac:dyDescent="0.25"/>
    <row r="80" ht="22" customHeight="1" x14ac:dyDescent="0.25"/>
    <row r="81" ht="22" customHeight="1" x14ac:dyDescent="0.25"/>
    <row r="82" ht="22" customHeight="1" x14ac:dyDescent="0.25"/>
    <row r="83" ht="22" customHeight="1" x14ac:dyDescent="0.25"/>
    <row r="84" ht="22" customHeight="1" x14ac:dyDescent="0.25"/>
    <row r="85" ht="22" customHeight="1" x14ac:dyDescent="0.25"/>
    <row r="86" ht="22" customHeight="1" x14ac:dyDescent="0.25"/>
    <row r="87" ht="22" customHeight="1" x14ac:dyDescent="0.25"/>
    <row r="88" ht="22" customHeight="1" x14ac:dyDescent="0.25"/>
    <row r="89" ht="22" customHeight="1" x14ac:dyDescent="0.25"/>
    <row r="90" ht="22" customHeight="1" x14ac:dyDescent="0.25"/>
    <row r="91" ht="22" customHeight="1" x14ac:dyDescent="0.25"/>
    <row r="92" ht="22" customHeight="1" x14ac:dyDescent="0.25"/>
    <row r="93" ht="22" customHeight="1" x14ac:dyDescent="0.25"/>
    <row r="94" ht="22" customHeight="1" x14ac:dyDescent="0.25"/>
    <row r="95" ht="22" customHeight="1" x14ac:dyDescent="0.25"/>
    <row r="96" ht="22" customHeight="1" x14ac:dyDescent="0.25"/>
    <row r="97" ht="22" customHeight="1" x14ac:dyDescent="0.25"/>
    <row r="98" ht="22" customHeight="1" x14ac:dyDescent="0.25"/>
    <row r="99" ht="22" customHeight="1" x14ac:dyDescent="0.25"/>
    <row r="100" ht="22" customHeight="1" x14ac:dyDescent="0.25"/>
    <row r="101" ht="22" customHeight="1" x14ac:dyDescent="0.25"/>
    <row r="102" ht="22" customHeight="1" x14ac:dyDescent="0.25"/>
    <row r="103" ht="22" customHeight="1" x14ac:dyDescent="0.25"/>
    <row r="104" ht="22" customHeight="1" x14ac:dyDescent="0.25"/>
    <row r="105" ht="22" customHeight="1" x14ac:dyDescent="0.25"/>
    <row r="106" ht="22" customHeight="1" x14ac:dyDescent="0.25"/>
    <row r="107" ht="22" customHeight="1" x14ac:dyDescent="0.25"/>
    <row r="108" ht="22" customHeight="1" x14ac:dyDescent="0.25"/>
    <row r="109" ht="22" customHeight="1" x14ac:dyDescent="0.25"/>
    <row r="110" ht="22" customHeight="1" x14ac:dyDescent="0.25"/>
    <row r="111" ht="22" customHeight="1" x14ac:dyDescent="0.25"/>
    <row r="112" ht="22" customHeight="1" x14ac:dyDescent="0.25"/>
    <row r="113" ht="22" customHeight="1" x14ac:dyDescent="0.25"/>
    <row r="114" ht="22" customHeight="1" x14ac:dyDescent="0.25"/>
    <row r="115" ht="22" customHeight="1" x14ac:dyDescent="0.25"/>
    <row r="116" ht="22" customHeight="1" x14ac:dyDescent="0.25"/>
    <row r="117" ht="22" customHeight="1" x14ac:dyDescent="0.25"/>
    <row r="118" ht="22" customHeight="1" x14ac:dyDescent="0.25"/>
    <row r="119" ht="22" customHeight="1" x14ac:dyDescent="0.25"/>
    <row r="120" ht="22" customHeight="1" x14ac:dyDescent="0.25"/>
    <row r="121" ht="22" customHeight="1" x14ac:dyDescent="0.25"/>
    <row r="122" ht="22" customHeight="1" x14ac:dyDescent="0.25"/>
    <row r="123" ht="22" customHeight="1" x14ac:dyDescent="0.25"/>
    <row r="124" ht="22" customHeight="1" x14ac:dyDescent="0.25"/>
    <row r="125" ht="22" customHeight="1" x14ac:dyDescent="0.25"/>
    <row r="126" ht="22" customHeight="1" x14ac:dyDescent="0.25"/>
    <row r="127" ht="22" customHeight="1" x14ac:dyDescent="0.25"/>
    <row r="128" ht="22" customHeight="1" x14ac:dyDescent="0.25"/>
    <row r="129" ht="22" customHeight="1" x14ac:dyDescent="0.25"/>
    <row r="130" ht="22" customHeight="1" x14ac:dyDescent="0.25"/>
    <row r="131" ht="22" customHeight="1" x14ac:dyDescent="0.25"/>
    <row r="132" ht="22" customHeight="1" x14ac:dyDescent="0.25"/>
    <row r="133" ht="22" customHeight="1" x14ac:dyDescent="0.25"/>
    <row r="134" ht="22" customHeight="1" x14ac:dyDescent="0.25"/>
    <row r="135" ht="22" customHeight="1" x14ac:dyDescent="0.25"/>
    <row r="136" ht="22" customHeight="1" x14ac:dyDescent="0.25"/>
    <row r="137" ht="22" customHeight="1" x14ac:dyDescent="0.25"/>
    <row r="138" ht="22" customHeight="1" x14ac:dyDescent="0.25"/>
    <row r="139" ht="22" customHeight="1" x14ac:dyDescent="0.25"/>
    <row r="140" ht="22" customHeight="1" x14ac:dyDescent="0.25"/>
    <row r="141" ht="22" customHeight="1" x14ac:dyDescent="0.25"/>
    <row r="142" ht="22" customHeight="1" x14ac:dyDescent="0.25"/>
    <row r="143" ht="22" customHeight="1" x14ac:dyDescent="0.25"/>
    <row r="144" ht="22" customHeight="1" x14ac:dyDescent="0.25"/>
    <row r="145" ht="22" customHeight="1" x14ac:dyDescent="0.25"/>
    <row r="146" ht="22" customHeight="1" x14ac:dyDescent="0.25"/>
    <row r="147" ht="22" customHeight="1" x14ac:dyDescent="0.25"/>
    <row r="148" ht="22" customHeight="1" x14ac:dyDescent="0.25"/>
    <row r="149" ht="22" customHeight="1" x14ac:dyDescent="0.25"/>
    <row r="150" ht="22" customHeight="1" x14ac:dyDescent="0.25"/>
    <row r="151" ht="22" customHeight="1" x14ac:dyDescent="0.25"/>
    <row r="152" ht="22" customHeight="1" x14ac:dyDescent="0.25"/>
    <row r="153" ht="22" customHeight="1" x14ac:dyDescent="0.25"/>
    <row r="154" ht="22" customHeight="1" x14ac:dyDescent="0.25"/>
    <row r="155" ht="22" customHeight="1" x14ac:dyDescent="0.25"/>
    <row r="156" ht="22" customHeight="1" x14ac:dyDescent="0.25"/>
    <row r="157" ht="22" customHeight="1" x14ac:dyDescent="0.25"/>
    <row r="158" ht="22" customHeight="1" x14ac:dyDescent="0.25"/>
    <row r="159" ht="22" customHeight="1" x14ac:dyDescent="0.25"/>
    <row r="160" ht="22" customHeight="1" x14ac:dyDescent="0.25"/>
    <row r="161" ht="22" customHeight="1" x14ac:dyDescent="0.25"/>
    <row r="162" ht="22" customHeight="1" x14ac:dyDescent="0.25"/>
    <row r="163" ht="22" customHeight="1" x14ac:dyDescent="0.25"/>
    <row r="164" ht="22" customHeight="1" x14ac:dyDescent="0.25"/>
    <row r="165" ht="22" customHeight="1" x14ac:dyDescent="0.25"/>
    <row r="166" ht="22" customHeight="1" x14ac:dyDescent="0.25"/>
    <row r="167" ht="22" customHeight="1" x14ac:dyDescent="0.25"/>
    <row r="168" ht="22" customHeight="1" x14ac:dyDescent="0.25"/>
    <row r="169" ht="22" customHeight="1" x14ac:dyDescent="0.25"/>
    <row r="170" ht="22" customHeight="1" x14ac:dyDescent="0.25"/>
    <row r="171" ht="22" customHeight="1" x14ac:dyDescent="0.25"/>
    <row r="172" ht="22" customHeight="1" x14ac:dyDescent="0.25"/>
    <row r="173" ht="22" customHeight="1" x14ac:dyDescent="0.25"/>
    <row r="174" ht="22" customHeight="1" x14ac:dyDescent="0.25"/>
    <row r="175" ht="22" customHeight="1" x14ac:dyDescent="0.25"/>
    <row r="176" ht="22" customHeight="1" x14ac:dyDescent="0.25"/>
    <row r="177" ht="22" customHeight="1" x14ac:dyDescent="0.25"/>
    <row r="178" ht="22" customHeight="1" x14ac:dyDescent="0.25"/>
    <row r="179" ht="22" customHeight="1" x14ac:dyDescent="0.25"/>
    <row r="180" ht="22" customHeight="1" x14ac:dyDescent="0.25"/>
    <row r="181" ht="22" customHeight="1" x14ac:dyDescent="0.25"/>
    <row r="182" ht="22" customHeight="1" x14ac:dyDescent="0.25"/>
    <row r="183" ht="22" customHeight="1" x14ac:dyDescent="0.25"/>
    <row r="184" ht="22" customHeight="1" x14ac:dyDescent="0.25"/>
    <row r="185" ht="22" customHeight="1" x14ac:dyDescent="0.25"/>
    <row r="186" ht="22" customHeight="1" x14ac:dyDescent="0.25"/>
    <row r="187" ht="22" customHeight="1" x14ac:dyDescent="0.25"/>
    <row r="188" ht="22" customHeight="1" x14ac:dyDescent="0.25"/>
    <row r="189" ht="22" customHeight="1" x14ac:dyDescent="0.25"/>
    <row r="190" ht="22" customHeight="1" x14ac:dyDescent="0.25"/>
    <row r="191" ht="22" customHeight="1" x14ac:dyDescent="0.25"/>
    <row r="192" ht="22" customHeight="1" x14ac:dyDescent="0.25"/>
    <row r="193" ht="22" customHeight="1" x14ac:dyDescent="0.25"/>
    <row r="194" ht="22" customHeight="1" x14ac:dyDescent="0.25"/>
    <row r="195" ht="22" customHeight="1" x14ac:dyDescent="0.25"/>
    <row r="196" ht="22" customHeight="1" x14ac:dyDescent="0.25"/>
    <row r="197" ht="22" customHeight="1" x14ac:dyDescent="0.25"/>
    <row r="198" ht="22" customHeight="1" x14ac:dyDescent="0.25"/>
    <row r="199" ht="22" customHeight="1" x14ac:dyDescent="0.25"/>
    <row r="200" ht="22" customHeight="1" x14ac:dyDescent="0.25"/>
    <row r="201" ht="22" customHeight="1" x14ac:dyDescent="0.25"/>
    <row r="202" ht="22" customHeight="1" x14ac:dyDescent="0.25"/>
    <row r="203" ht="22" customHeight="1" x14ac:dyDescent="0.25"/>
    <row r="204" ht="22" customHeight="1" x14ac:dyDescent="0.25"/>
    <row r="205" ht="22" customHeight="1" x14ac:dyDescent="0.25"/>
    <row r="206" ht="22" customHeight="1" x14ac:dyDescent="0.25"/>
    <row r="207" ht="22" customHeight="1" x14ac:dyDescent="0.25"/>
    <row r="208" ht="22" customHeight="1" x14ac:dyDescent="0.25"/>
    <row r="209" ht="22" customHeight="1" x14ac:dyDescent="0.25"/>
    <row r="210" ht="22" customHeight="1" x14ac:dyDescent="0.25"/>
    <row r="211" ht="22" customHeight="1" x14ac:dyDescent="0.25"/>
    <row r="212" ht="22" customHeight="1" x14ac:dyDescent="0.25"/>
    <row r="213" ht="22" customHeight="1" x14ac:dyDescent="0.25"/>
    <row r="214" ht="22" customHeight="1" x14ac:dyDescent="0.25"/>
    <row r="215" ht="22" customHeight="1" x14ac:dyDescent="0.25"/>
    <row r="216" ht="22" customHeight="1" x14ac:dyDescent="0.25"/>
    <row r="217" ht="22" customHeight="1" x14ac:dyDescent="0.25"/>
    <row r="218" ht="22" customHeight="1" x14ac:dyDescent="0.25"/>
    <row r="219" ht="22" customHeight="1" x14ac:dyDescent="0.25"/>
    <row r="220" ht="22" customHeight="1" x14ac:dyDescent="0.25"/>
    <row r="221" ht="22" customHeight="1" x14ac:dyDescent="0.25"/>
    <row r="222" ht="22" customHeight="1" x14ac:dyDescent="0.25"/>
    <row r="223" ht="22" customHeight="1" x14ac:dyDescent="0.25"/>
    <row r="224" ht="22" customHeight="1" x14ac:dyDescent="0.25"/>
    <row r="225" ht="22" customHeight="1" x14ac:dyDescent="0.25"/>
    <row r="226" ht="22" customHeight="1" x14ac:dyDescent="0.25"/>
    <row r="227" ht="22" customHeight="1" x14ac:dyDescent="0.25"/>
    <row r="228" ht="22" customHeight="1" x14ac:dyDescent="0.25"/>
    <row r="229" ht="22" customHeight="1" x14ac:dyDescent="0.25"/>
    <row r="230" ht="22" customHeight="1" x14ac:dyDescent="0.25"/>
    <row r="231" ht="22" customHeight="1" x14ac:dyDescent="0.25"/>
    <row r="232" ht="22" customHeight="1" x14ac:dyDescent="0.25"/>
    <row r="233" ht="22" customHeight="1" x14ac:dyDescent="0.25"/>
    <row r="234" ht="22" customHeight="1" x14ac:dyDescent="0.25"/>
    <row r="235" ht="22" customHeight="1" x14ac:dyDescent="0.25"/>
    <row r="236" ht="22" customHeight="1" x14ac:dyDescent="0.25"/>
    <row r="237" ht="22" customHeight="1" x14ac:dyDescent="0.25"/>
    <row r="238" ht="22" customHeight="1" x14ac:dyDescent="0.25"/>
    <row r="239" ht="22" customHeight="1" x14ac:dyDescent="0.25"/>
    <row r="240" ht="22" customHeight="1" x14ac:dyDescent="0.25"/>
    <row r="241" ht="22" customHeight="1" x14ac:dyDescent="0.25"/>
    <row r="242" ht="22" customHeight="1" x14ac:dyDescent="0.25"/>
    <row r="243" ht="22" customHeight="1" x14ac:dyDescent="0.25"/>
    <row r="244" ht="22" customHeight="1" x14ac:dyDescent="0.25"/>
    <row r="245" ht="22" customHeight="1" x14ac:dyDescent="0.25"/>
    <row r="246" ht="22" customHeight="1" x14ac:dyDescent="0.25"/>
    <row r="247" ht="22" customHeight="1" x14ac:dyDescent="0.25"/>
    <row r="248" ht="22" customHeight="1" x14ac:dyDescent="0.25"/>
    <row r="249" ht="22" customHeight="1" x14ac:dyDescent="0.25"/>
    <row r="250" ht="22" customHeight="1" x14ac:dyDescent="0.25"/>
    <row r="251" ht="22" customHeight="1" x14ac:dyDescent="0.25"/>
    <row r="252" ht="22" customHeight="1" x14ac:dyDescent="0.25"/>
    <row r="253" ht="22" customHeight="1" x14ac:dyDescent="0.25"/>
    <row r="254" ht="22" customHeight="1" x14ac:dyDescent="0.25"/>
    <row r="255" ht="22" customHeight="1" x14ac:dyDescent="0.25"/>
    <row r="256" ht="22" customHeight="1" x14ac:dyDescent="0.25"/>
    <row r="257" ht="22" customHeight="1" x14ac:dyDescent="0.25"/>
    <row r="258" ht="22" customHeight="1" x14ac:dyDescent="0.25"/>
    <row r="259" ht="22" customHeight="1" x14ac:dyDescent="0.25"/>
    <row r="260" ht="22" customHeight="1" x14ac:dyDescent="0.25"/>
    <row r="261" ht="22" customHeight="1" x14ac:dyDescent="0.25"/>
    <row r="262" ht="22" customHeight="1" x14ac:dyDescent="0.25"/>
    <row r="263" ht="22" customHeight="1" x14ac:dyDescent="0.25"/>
    <row r="264" ht="22" customHeight="1" x14ac:dyDescent="0.25"/>
    <row r="265" ht="22" customHeight="1" x14ac:dyDescent="0.25"/>
    <row r="266" ht="22" customHeight="1" x14ac:dyDescent="0.25"/>
    <row r="267" ht="22" customHeight="1" x14ac:dyDescent="0.25"/>
    <row r="268" ht="22" customHeight="1" x14ac:dyDescent="0.25"/>
    <row r="269" ht="22" customHeight="1" x14ac:dyDescent="0.25"/>
    <row r="270" ht="22" customHeight="1" x14ac:dyDescent="0.25"/>
    <row r="271" ht="22" customHeight="1" x14ac:dyDescent="0.25"/>
    <row r="272" ht="22" customHeight="1" x14ac:dyDescent="0.25"/>
    <row r="273" ht="22" customHeight="1" x14ac:dyDescent="0.25"/>
    <row r="274" ht="22" customHeight="1" x14ac:dyDescent="0.25"/>
    <row r="275" ht="22" customHeight="1" x14ac:dyDescent="0.25"/>
    <row r="276" ht="22" customHeight="1" x14ac:dyDescent="0.25"/>
    <row r="277" ht="22" customHeight="1" x14ac:dyDescent="0.25"/>
    <row r="278" ht="22" customHeight="1" x14ac:dyDescent="0.25"/>
    <row r="279" ht="22" customHeight="1" x14ac:dyDescent="0.25"/>
    <row r="280" ht="22" customHeight="1" x14ac:dyDescent="0.25"/>
    <row r="281" ht="22" customHeight="1" x14ac:dyDescent="0.25"/>
    <row r="282" ht="22" customHeight="1" x14ac:dyDescent="0.25"/>
    <row r="283" ht="22" customHeight="1" x14ac:dyDescent="0.25"/>
    <row r="284" ht="22" customHeight="1" x14ac:dyDescent="0.25"/>
    <row r="285" ht="22" customHeight="1" x14ac:dyDescent="0.25"/>
    <row r="286" ht="22" customHeight="1" x14ac:dyDescent="0.25"/>
    <row r="287" ht="22" customHeight="1" x14ac:dyDescent="0.25"/>
    <row r="288" ht="22" customHeight="1" x14ac:dyDescent="0.25"/>
    <row r="289" ht="22" customHeight="1" x14ac:dyDescent="0.25"/>
    <row r="290" ht="22" customHeight="1" x14ac:dyDescent="0.25"/>
    <row r="291" ht="22" customHeight="1" x14ac:dyDescent="0.25"/>
    <row r="292" ht="22" customHeight="1" x14ac:dyDescent="0.25"/>
    <row r="293" ht="22" customHeight="1" x14ac:dyDescent="0.25"/>
    <row r="294" ht="22" customHeight="1" x14ac:dyDescent="0.25"/>
    <row r="295" ht="22" customHeight="1" x14ac:dyDescent="0.25"/>
    <row r="296" ht="22" customHeight="1" x14ac:dyDescent="0.25"/>
    <row r="297" ht="22" customHeight="1" x14ac:dyDescent="0.25"/>
    <row r="298" ht="22" customHeight="1" x14ac:dyDescent="0.25"/>
    <row r="299" ht="22" customHeight="1" x14ac:dyDescent="0.25"/>
    <row r="300" ht="22" customHeight="1" x14ac:dyDescent="0.25"/>
    <row r="301" ht="22" customHeight="1" x14ac:dyDescent="0.25"/>
    <row r="302" ht="22" customHeight="1" x14ac:dyDescent="0.25"/>
    <row r="303" ht="22" customHeight="1" x14ac:dyDescent="0.25"/>
    <row r="304" ht="22" customHeight="1" x14ac:dyDescent="0.25"/>
    <row r="305" ht="22" customHeight="1" x14ac:dyDescent="0.25"/>
    <row r="306" ht="22" customHeight="1" x14ac:dyDescent="0.25"/>
    <row r="307" ht="22" customHeight="1" x14ac:dyDescent="0.25"/>
    <row r="308" ht="22" customHeight="1" x14ac:dyDescent="0.25"/>
    <row r="309" ht="22" customHeight="1" x14ac:dyDescent="0.25"/>
    <row r="310" ht="22" customHeight="1" x14ac:dyDescent="0.25"/>
    <row r="311" ht="22" customHeight="1" x14ac:dyDescent="0.25"/>
    <row r="312" ht="22" customHeight="1" x14ac:dyDescent="0.25"/>
    <row r="313" ht="22" customHeight="1" x14ac:dyDescent="0.25"/>
    <row r="314" ht="22" customHeight="1" x14ac:dyDescent="0.25"/>
    <row r="315" ht="22" customHeight="1" x14ac:dyDescent="0.25"/>
    <row r="316" ht="22" customHeight="1" x14ac:dyDescent="0.25"/>
    <row r="317" ht="22" customHeight="1" x14ac:dyDescent="0.25"/>
    <row r="318" ht="22" customHeight="1" x14ac:dyDescent="0.25"/>
    <row r="319" ht="22" customHeight="1" x14ac:dyDescent="0.25"/>
    <row r="320" ht="22" customHeight="1" x14ac:dyDescent="0.25"/>
    <row r="321" ht="22" customHeight="1" x14ac:dyDescent="0.25"/>
    <row r="322" ht="22" customHeight="1" x14ac:dyDescent="0.25"/>
    <row r="323" ht="22" customHeight="1" x14ac:dyDescent="0.25"/>
    <row r="324" ht="22" customHeight="1" x14ac:dyDescent="0.25"/>
    <row r="325" ht="22" customHeight="1" x14ac:dyDescent="0.25"/>
    <row r="326" ht="22" customHeight="1" x14ac:dyDescent="0.25"/>
    <row r="327" ht="22" customHeight="1" x14ac:dyDescent="0.25"/>
    <row r="328" ht="22" customHeight="1" x14ac:dyDescent="0.25"/>
    <row r="329" ht="22" customHeight="1" x14ac:dyDescent="0.25"/>
    <row r="330" ht="22" customHeight="1" x14ac:dyDescent="0.25"/>
    <row r="331" ht="22" customHeight="1" x14ac:dyDescent="0.25"/>
    <row r="332" ht="22" customHeight="1" x14ac:dyDescent="0.25"/>
    <row r="333" ht="22" customHeight="1" x14ac:dyDescent="0.25"/>
    <row r="334" ht="22" customHeight="1" x14ac:dyDescent="0.25"/>
    <row r="335" ht="22" customHeight="1" x14ac:dyDescent="0.25"/>
    <row r="336" ht="22" customHeight="1" x14ac:dyDescent="0.25"/>
    <row r="337" ht="22" customHeight="1" x14ac:dyDescent="0.25"/>
    <row r="338" ht="22" customHeight="1" x14ac:dyDescent="0.25"/>
    <row r="339" ht="22" customHeight="1" x14ac:dyDescent="0.25"/>
    <row r="340" ht="22" customHeight="1" x14ac:dyDescent="0.25"/>
    <row r="341" ht="22" customHeight="1" x14ac:dyDescent="0.25"/>
    <row r="342" ht="22" customHeight="1" x14ac:dyDescent="0.25"/>
    <row r="343" ht="22" customHeight="1" x14ac:dyDescent="0.25"/>
    <row r="344" ht="22" customHeight="1" x14ac:dyDescent="0.25"/>
    <row r="345" ht="22" customHeight="1" x14ac:dyDescent="0.25"/>
    <row r="346" ht="22" customHeight="1" x14ac:dyDescent="0.25"/>
    <row r="347" ht="22" customHeight="1" x14ac:dyDescent="0.25"/>
    <row r="348" ht="22" customHeight="1" x14ac:dyDescent="0.25"/>
    <row r="349" ht="22" customHeight="1" x14ac:dyDescent="0.25"/>
    <row r="350" ht="22" customHeight="1" x14ac:dyDescent="0.25"/>
    <row r="351" ht="22" customHeight="1" x14ac:dyDescent="0.25"/>
    <row r="352" ht="22" customHeight="1" x14ac:dyDescent="0.25"/>
    <row r="353" ht="22" customHeight="1" x14ac:dyDescent="0.25"/>
    <row r="354" ht="22" customHeight="1" x14ac:dyDescent="0.25"/>
    <row r="355" ht="22" customHeight="1" x14ac:dyDescent="0.25"/>
    <row r="356" ht="22" customHeight="1" x14ac:dyDescent="0.25"/>
    <row r="357" ht="22" customHeight="1" x14ac:dyDescent="0.25"/>
    <row r="358" ht="22" customHeight="1" x14ac:dyDescent="0.25"/>
    <row r="359" ht="22" customHeight="1" x14ac:dyDescent="0.25"/>
    <row r="360" ht="22" customHeight="1" x14ac:dyDescent="0.25"/>
    <row r="361" ht="22" customHeight="1" x14ac:dyDescent="0.25"/>
    <row r="362" ht="22" customHeight="1" x14ac:dyDescent="0.25"/>
    <row r="363" ht="22" customHeight="1" x14ac:dyDescent="0.25"/>
    <row r="364" ht="22" customHeight="1" x14ac:dyDescent="0.25"/>
    <row r="365" ht="22" customHeight="1" x14ac:dyDescent="0.25"/>
    <row r="366" ht="22" customHeight="1" x14ac:dyDescent="0.25"/>
    <row r="367" ht="22" customHeight="1" x14ac:dyDescent="0.25"/>
    <row r="368" ht="22" customHeight="1" x14ac:dyDescent="0.25"/>
    <row r="369" ht="22" customHeight="1" x14ac:dyDescent="0.25"/>
    <row r="370" ht="22" customHeight="1" x14ac:dyDescent="0.25"/>
    <row r="371" ht="22" customHeight="1" x14ac:dyDescent="0.25"/>
    <row r="372" ht="22" customHeight="1" x14ac:dyDescent="0.25"/>
    <row r="373" ht="22" customHeight="1" x14ac:dyDescent="0.25"/>
    <row r="374" ht="22" customHeight="1" x14ac:dyDescent="0.25"/>
    <row r="375" ht="22" customHeight="1" x14ac:dyDescent="0.25"/>
    <row r="376" ht="22" customHeight="1" x14ac:dyDescent="0.25"/>
    <row r="377" ht="22" customHeight="1" x14ac:dyDescent="0.25"/>
    <row r="378" ht="22" customHeight="1" x14ac:dyDescent="0.25"/>
    <row r="379" ht="22" customHeight="1" x14ac:dyDescent="0.25"/>
    <row r="380" ht="22" customHeight="1" x14ac:dyDescent="0.25"/>
    <row r="381" ht="22" customHeight="1" x14ac:dyDescent="0.25"/>
    <row r="382" ht="22" customHeight="1" x14ac:dyDescent="0.25"/>
    <row r="383" ht="22" customHeight="1" x14ac:dyDescent="0.25"/>
    <row r="384" ht="22" customHeight="1" x14ac:dyDescent="0.25"/>
    <row r="385" ht="22" customHeight="1" x14ac:dyDescent="0.25"/>
    <row r="386" ht="22" customHeight="1" x14ac:dyDescent="0.25"/>
    <row r="387" ht="22" customHeight="1" x14ac:dyDescent="0.25"/>
    <row r="388" ht="22" customHeight="1" x14ac:dyDescent="0.25"/>
    <row r="389" ht="22" customHeight="1" x14ac:dyDescent="0.25"/>
    <row r="390" ht="22" customHeight="1" x14ac:dyDescent="0.25"/>
    <row r="391" ht="22" customHeight="1" x14ac:dyDescent="0.25"/>
    <row r="392" ht="22" customHeight="1" x14ac:dyDescent="0.25"/>
    <row r="393" ht="22" customHeight="1" x14ac:dyDescent="0.25"/>
    <row r="394" ht="22" customHeight="1" x14ac:dyDescent="0.25"/>
    <row r="395" ht="22" customHeight="1" x14ac:dyDescent="0.25"/>
    <row r="396" ht="22" customHeight="1" x14ac:dyDescent="0.25"/>
    <row r="397" ht="22" customHeight="1" x14ac:dyDescent="0.25"/>
    <row r="398" ht="22" customHeight="1" x14ac:dyDescent="0.25"/>
    <row r="399" ht="22" customHeight="1" x14ac:dyDescent="0.25"/>
    <row r="400" ht="22" customHeight="1" x14ac:dyDescent="0.25"/>
    <row r="401" ht="22" customHeight="1" x14ac:dyDescent="0.25"/>
    <row r="402" ht="22" customHeight="1" x14ac:dyDescent="0.25"/>
    <row r="403" ht="22" customHeight="1" x14ac:dyDescent="0.25"/>
    <row r="404" ht="22" customHeight="1" x14ac:dyDescent="0.25"/>
    <row r="405" ht="22" customHeight="1" x14ac:dyDescent="0.25"/>
    <row r="406" ht="22" customHeight="1" x14ac:dyDescent="0.25"/>
    <row r="407" ht="22" customHeight="1" x14ac:dyDescent="0.25"/>
    <row r="408" ht="22" customHeight="1" x14ac:dyDescent="0.25"/>
    <row r="409" ht="22" customHeight="1" x14ac:dyDescent="0.25"/>
    <row r="410" ht="22" customHeight="1" x14ac:dyDescent="0.25"/>
    <row r="411" ht="22" customHeight="1" x14ac:dyDescent="0.25"/>
    <row r="412" ht="22" customHeight="1" x14ac:dyDescent="0.25"/>
    <row r="413" ht="22" customHeight="1" x14ac:dyDescent="0.25"/>
    <row r="414" ht="22" customHeight="1" x14ac:dyDescent="0.25"/>
    <row r="415" ht="22" customHeight="1" x14ac:dyDescent="0.25"/>
    <row r="416" ht="22" customHeight="1" x14ac:dyDescent="0.25"/>
    <row r="417" ht="22" customHeight="1" x14ac:dyDescent="0.25"/>
    <row r="418" ht="22" customHeight="1" x14ac:dyDescent="0.25"/>
    <row r="419" ht="22" customHeight="1" x14ac:dyDescent="0.25"/>
    <row r="420" ht="22" customHeight="1" x14ac:dyDescent="0.25"/>
    <row r="421" ht="22" customHeight="1" x14ac:dyDescent="0.25"/>
    <row r="422" ht="22" customHeight="1" x14ac:dyDescent="0.25"/>
    <row r="423" ht="22" customHeight="1" x14ac:dyDescent="0.25"/>
    <row r="424" ht="22" customHeight="1" x14ac:dyDescent="0.25"/>
    <row r="425" ht="22" customHeight="1" x14ac:dyDescent="0.25"/>
    <row r="426" ht="22" customHeight="1" x14ac:dyDescent="0.25"/>
    <row r="427" ht="22" customHeight="1" x14ac:dyDescent="0.25"/>
    <row r="428" ht="22" customHeight="1" x14ac:dyDescent="0.25"/>
    <row r="429" ht="22" customHeight="1" x14ac:dyDescent="0.25"/>
    <row r="430" ht="22" customHeight="1" x14ac:dyDescent="0.25"/>
    <row r="431" ht="22" customHeight="1" x14ac:dyDescent="0.25"/>
    <row r="432" ht="22" customHeight="1" x14ac:dyDescent="0.25"/>
    <row r="433" ht="22" customHeight="1" x14ac:dyDescent="0.25"/>
    <row r="434" ht="22" customHeight="1" x14ac:dyDescent="0.25"/>
    <row r="435" ht="22" customHeight="1" x14ac:dyDescent="0.25"/>
    <row r="436" ht="22" customHeight="1" x14ac:dyDescent="0.25"/>
    <row r="437" ht="22" customHeight="1" x14ac:dyDescent="0.25"/>
    <row r="438" ht="22" customHeight="1" x14ac:dyDescent="0.25"/>
    <row r="439" ht="22" customHeight="1" x14ac:dyDescent="0.25"/>
    <row r="440" ht="22" customHeight="1" x14ac:dyDescent="0.25"/>
    <row r="441" ht="22" customHeight="1" x14ac:dyDescent="0.25"/>
    <row r="442" ht="22" customHeight="1" x14ac:dyDescent="0.25"/>
    <row r="443" ht="22" customHeight="1" x14ac:dyDescent="0.25"/>
    <row r="444" ht="22" customHeight="1" x14ac:dyDescent="0.25"/>
    <row r="445" ht="22" customHeight="1" x14ac:dyDescent="0.25"/>
    <row r="446" ht="22" customHeight="1" x14ac:dyDescent="0.25"/>
    <row r="447" ht="22" customHeight="1" x14ac:dyDescent="0.25"/>
    <row r="448" ht="22" customHeight="1" x14ac:dyDescent="0.25"/>
    <row r="449" ht="22" customHeight="1" x14ac:dyDescent="0.25"/>
    <row r="450" ht="22" customHeight="1" x14ac:dyDescent="0.25"/>
    <row r="451" ht="22" customHeight="1" x14ac:dyDescent="0.25"/>
    <row r="452" ht="22" customHeight="1" x14ac:dyDescent="0.25"/>
    <row r="453" ht="22" customHeight="1" x14ac:dyDescent="0.25"/>
    <row r="454" ht="22" customHeight="1" x14ac:dyDescent="0.25"/>
    <row r="455" ht="22" customHeight="1" x14ac:dyDescent="0.25"/>
    <row r="456" ht="22" customHeight="1" x14ac:dyDescent="0.25"/>
    <row r="457" ht="22" customHeight="1" x14ac:dyDescent="0.25"/>
    <row r="458" ht="22" customHeight="1" x14ac:dyDescent="0.25"/>
    <row r="459" ht="22" customHeight="1" x14ac:dyDescent="0.25"/>
    <row r="460" ht="22" customHeight="1" x14ac:dyDescent="0.25"/>
    <row r="461" ht="22" customHeight="1" x14ac:dyDescent="0.25"/>
    <row r="462" ht="22" customHeight="1" x14ac:dyDescent="0.25"/>
    <row r="463" ht="22" customHeight="1" x14ac:dyDescent="0.25"/>
    <row r="464" ht="22" customHeight="1" x14ac:dyDescent="0.25"/>
    <row r="465" ht="22" customHeight="1" x14ac:dyDescent="0.25"/>
    <row r="466" ht="22" customHeight="1" x14ac:dyDescent="0.25"/>
    <row r="467" ht="22" customHeight="1" x14ac:dyDescent="0.25"/>
    <row r="468" ht="22" customHeight="1" x14ac:dyDescent="0.25"/>
    <row r="469" ht="22" customHeight="1" x14ac:dyDescent="0.25"/>
    <row r="470" ht="22" customHeight="1" x14ac:dyDescent="0.25"/>
    <row r="471" ht="22" customHeight="1" x14ac:dyDescent="0.25"/>
    <row r="472" ht="22" customHeight="1" x14ac:dyDescent="0.25"/>
    <row r="473" ht="22" customHeight="1" x14ac:dyDescent="0.25"/>
    <row r="474" ht="22" customHeight="1" x14ac:dyDescent="0.25"/>
    <row r="475" ht="22" customHeight="1" x14ac:dyDescent="0.25"/>
    <row r="476" ht="22" customHeight="1" x14ac:dyDescent="0.25"/>
    <row r="477" ht="22" customHeight="1" x14ac:dyDescent="0.25"/>
    <row r="478" ht="22" customHeight="1" x14ac:dyDescent="0.25"/>
    <row r="479" ht="22" customHeight="1" x14ac:dyDescent="0.25"/>
    <row r="480" ht="22" customHeight="1" x14ac:dyDescent="0.25"/>
    <row r="481" ht="22" customHeight="1" x14ac:dyDescent="0.25"/>
    <row r="482" ht="22" customHeight="1" x14ac:dyDescent="0.25"/>
    <row r="483" ht="22" customHeight="1" x14ac:dyDescent="0.25"/>
    <row r="484" ht="22" customHeight="1" x14ac:dyDescent="0.25"/>
    <row r="485" ht="22" customHeight="1" x14ac:dyDescent="0.25"/>
    <row r="486" ht="22" customHeight="1" x14ac:dyDescent="0.25"/>
    <row r="487" ht="22" customHeight="1" x14ac:dyDescent="0.25"/>
    <row r="488" ht="22" customHeight="1" x14ac:dyDescent="0.25"/>
    <row r="489" ht="22" customHeight="1" x14ac:dyDescent="0.25"/>
    <row r="490" ht="22" customHeight="1" x14ac:dyDescent="0.25"/>
    <row r="491" ht="22" customHeight="1" x14ac:dyDescent="0.25"/>
    <row r="492" ht="22" customHeight="1" x14ac:dyDescent="0.25"/>
    <row r="493" ht="22" customHeight="1" x14ac:dyDescent="0.25"/>
    <row r="494" ht="22" customHeight="1" x14ac:dyDescent="0.25"/>
    <row r="495" ht="22" customHeight="1" x14ac:dyDescent="0.25"/>
    <row r="496" ht="22" customHeight="1" x14ac:dyDescent="0.25"/>
    <row r="497" ht="22" customHeight="1" x14ac:dyDescent="0.25"/>
    <row r="498" ht="22" customHeight="1" x14ac:dyDescent="0.25"/>
    <row r="499" ht="22" customHeight="1" x14ac:dyDescent="0.25"/>
    <row r="500" ht="22" customHeight="1" x14ac:dyDescent="0.25"/>
    <row r="501" ht="22" customHeight="1" x14ac:dyDescent="0.25"/>
    <row r="502" ht="22" customHeight="1" x14ac:dyDescent="0.25"/>
    <row r="503" ht="22" customHeight="1" x14ac:dyDescent="0.25"/>
    <row r="504" ht="22" customHeight="1" x14ac:dyDescent="0.25"/>
    <row r="505" ht="22" customHeight="1" x14ac:dyDescent="0.25"/>
    <row r="506" ht="22" customHeight="1" x14ac:dyDescent="0.25"/>
    <row r="507" ht="22" customHeight="1" x14ac:dyDescent="0.25"/>
    <row r="508" ht="22" customHeight="1" x14ac:dyDescent="0.25"/>
    <row r="509" ht="22" customHeight="1" x14ac:dyDescent="0.25"/>
    <row r="510" ht="22" customHeight="1" x14ac:dyDescent="0.25"/>
    <row r="511" ht="22" customHeight="1" x14ac:dyDescent="0.25"/>
    <row r="512" ht="22" customHeight="1" x14ac:dyDescent="0.25"/>
    <row r="513" ht="22" customHeight="1" x14ac:dyDescent="0.25"/>
    <row r="514" ht="22" customHeight="1" x14ac:dyDescent="0.25"/>
    <row r="515" ht="22" customHeight="1" x14ac:dyDescent="0.25"/>
    <row r="516" ht="22" customHeight="1" x14ac:dyDescent="0.25"/>
    <row r="517" ht="22" customHeight="1" x14ac:dyDescent="0.25"/>
    <row r="518" ht="22" customHeight="1" x14ac:dyDescent="0.25"/>
    <row r="519" ht="22" customHeight="1" x14ac:dyDescent="0.25"/>
    <row r="520" ht="22" customHeight="1" x14ac:dyDescent="0.25"/>
    <row r="521" ht="22" customHeight="1" x14ac:dyDescent="0.25"/>
    <row r="522" ht="22" customHeight="1" x14ac:dyDescent="0.25"/>
    <row r="523" ht="22" customHeight="1" x14ac:dyDescent="0.25"/>
    <row r="524" ht="22" customHeight="1" x14ac:dyDescent="0.25"/>
    <row r="525" ht="22" customHeight="1" x14ac:dyDescent="0.25"/>
    <row r="526" ht="22" customHeight="1" x14ac:dyDescent="0.25"/>
    <row r="527" ht="22" customHeight="1" x14ac:dyDescent="0.25"/>
    <row r="528" ht="22" customHeight="1" x14ac:dyDescent="0.25"/>
    <row r="529" ht="22" customHeight="1" x14ac:dyDescent="0.25"/>
    <row r="530" ht="22" customHeight="1" x14ac:dyDescent="0.25"/>
    <row r="531" ht="22" customHeight="1" x14ac:dyDescent="0.25"/>
    <row r="532" ht="22" customHeight="1" x14ac:dyDescent="0.25"/>
    <row r="533" ht="22" customHeight="1" x14ac:dyDescent="0.25"/>
    <row r="534" ht="22" customHeight="1" x14ac:dyDescent="0.25"/>
    <row r="535" ht="22" customHeight="1" x14ac:dyDescent="0.25"/>
    <row r="536" ht="22" customHeight="1" x14ac:dyDescent="0.25"/>
    <row r="537" ht="22" customHeight="1" x14ac:dyDescent="0.25"/>
    <row r="538" ht="22" customHeight="1" x14ac:dyDescent="0.25"/>
    <row r="539" ht="22" customHeight="1" x14ac:dyDescent="0.25"/>
    <row r="540" ht="22" customHeight="1" x14ac:dyDescent="0.25"/>
    <row r="541" ht="22" customHeight="1" x14ac:dyDescent="0.25"/>
    <row r="542" ht="22" customHeight="1" x14ac:dyDescent="0.25"/>
    <row r="543" ht="22" customHeight="1" x14ac:dyDescent="0.25"/>
    <row r="544" ht="22" customHeight="1" x14ac:dyDescent="0.25"/>
    <row r="545" ht="22" customHeight="1" x14ac:dyDescent="0.25"/>
    <row r="546" ht="22" customHeight="1" x14ac:dyDescent="0.25"/>
    <row r="547" ht="22" customHeight="1" x14ac:dyDescent="0.25"/>
    <row r="548" ht="22" customHeight="1" x14ac:dyDescent="0.25"/>
    <row r="549" ht="22" customHeight="1" x14ac:dyDescent="0.25"/>
    <row r="550" ht="22" customHeight="1" x14ac:dyDescent="0.25"/>
    <row r="551" ht="22" customHeight="1" x14ac:dyDescent="0.25"/>
    <row r="552" ht="22" customHeight="1" x14ac:dyDescent="0.25"/>
    <row r="553" ht="22" customHeight="1" x14ac:dyDescent="0.25"/>
    <row r="554" ht="22" customHeight="1" x14ac:dyDescent="0.25"/>
    <row r="555" ht="22" customHeight="1" x14ac:dyDescent="0.25"/>
    <row r="556" ht="22" customHeight="1" x14ac:dyDescent="0.25"/>
    <row r="557" ht="22" customHeight="1" x14ac:dyDescent="0.25"/>
    <row r="558" ht="22" customHeight="1" x14ac:dyDescent="0.25"/>
    <row r="559" ht="22" customHeight="1" x14ac:dyDescent="0.25"/>
    <row r="560" ht="22" customHeight="1" x14ac:dyDescent="0.25"/>
    <row r="561" ht="22" customHeight="1" x14ac:dyDescent="0.25"/>
    <row r="562" ht="22" customHeight="1" x14ac:dyDescent="0.25"/>
    <row r="563" ht="22" customHeight="1" x14ac:dyDescent="0.25"/>
    <row r="564" ht="22" customHeight="1" x14ac:dyDescent="0.25"/>
    <row r="565" ht="22" customHeight="1" x14ac:dyDescent="0.25"/>
    <row r="566" ht="22" customHeight="1" x14ac:dyDescent="0.25"/>
    <row r="567" ht="22" customHeight="1" x14ac:dyDescent="0.25"/>
    <row r="568" ht="22" customHeight="1" x14ac:dyDescent="0.25"/>
    <row r="569" ht="22" customHeight="1" x14ac:dyDescent="0.25"/>
    <row r="570" ht="22" customHeight="1" x14ac:dyDescent="0.25"/>
    <row r="571" ht="22" customHeight="1" x14ac:dyDescent="0.25"/>
    <row r="572" ht="22" customHeight="1" x14ac:dyDescent="0.25"/>
    <row r="573" ht="22" customHeight="1" x14ac:dyDescent="0.25"/>
    <row r="574" ht="22" customHeight="1" x14ac:dyDescent="0.25"/>
    <row r="575" ht="22" customHeight="1" x14ac:dyDescent="0.25"/>
    <row r="576" ht="22" customHeight="1" x14ac:dyDescent="0.25"/>
    <row r="577" ht="22" customHeight="1" x14ac:dyDescent="0.25"/>
    <row r="578" ht="22" customHeight="1" x14ac:dyDescent="0.25"/>
    <row r="579" ht="22" customHeight="1" x14ac:dyDescent="0.25"/>
    <row r="580" ht="22" customHeight="1" x14ac:dyDescent="0.25"/>
    <row r="581" ht="22" customHeight="1" x14ac:dyDescent="0.25"/>
    <row r="582" ht="22" customHeight="1" x14ac:dyDescent="0.25"/>
    <row r="583" ht="22" customHeight="1" x14ac:dyDescent="0.25"/>
    <row r="584" ht="22" customHeight="1" x14ac:dyDescent="0.25"/>
    <row r="585" ht="22" customHeight="1" x14ac:dyDescent="0.25"/>
    <row r="586" ht="22" customHeight="1" x14ac:dyDescent="0.25"/>
    <row r="587" ht="22" customHeight="1" x14ac:dyDescent="0.25"/>
    <row r="588" ht="22" customHeight="1" x14ac:dyDescent="0.25"/>
    <row r="589" ht="22" customHeight="1" x14ac:dyDescent="0.25"/>
    <row r="590" ht="22" customHeight="1" x14ac:dyDescent="0.25"/>
    <row r="591" ht="22" customHeight="1" x14ac:dyDescent="0.25"/>
    <row r="592" ht="22" customHeight="1" x14ac:dyDescent="0.25"/>
    <row r="593" ht="22" customHeight="1" x14ac:dyDescent="0.25"/>
    <row r="594" ht="22" customHeight="1" x14ac:dyDescent="0.25"/>
    <row r="595" ht="22" customHeight="1" x14ac:dyDescent="0.25"/>
    <row r="596" ht="22" customHeight="1" x14ac:dyDescent="0.25"/>
    <row r="597" ht="22" customHeight="1" x14ac:dyDescent="0.25"/>
    <row r="598" ht="22" customHeight="1" x14ac:dyDescent="0.25"/>
    <row r="599" ht="22" customHeight="1" x14ac:dyDescent="0.25"/>
    <row r="600" ht="22" customHeight="1" x14ac:dyDescent="0.25"/>
    <row r="601" ht="22" customHeight="1" x14ac:dyDescent="0.25"/>
    <row r="602" ht="22" customHeight="1" x14ac:dyDescent="0.25"/>
    <row r="603" ht="22" customHeight="1" x14ac:dyDescent="0.25"/>
    <row r="604" ht="22" customHeight="1" x14ac:dyDescent="0.25"/>
    <row r="605" ht="22" customHeight="1" x14ac:dyDescent="0.25"/>
    <row r="606" ht="22" customHeight="1" x14ac:dyDescent="0.25"/>
    <row r="607" ht="22" customHeight="1" x14ac:dyDescent="0.25"/>
    <row r="608" ht="22" customHeight="1" x14ac:dyDescent="0.25"/>
    <row r="609" ht="22" customHeight="1" x14ac:dyDescent="0.25"/>
    <row r="610" ht="22" customHeight="1" x14ac:dyDescent="0.25"/>
    <row r="611" ht="22" customHeight="1" x14ac:dyDescent="0.25"/>
    <row r="612" ht="22" customHeight="1" x14ac:dyDescent="0.25"/>
    <row r="613" ht="22" customHeight="1" x14ac:dyDescent="0.25"/>
    <row r="614" ht="22" customHeight="1" x14ac:dyDescent="0.25"/>
    <row r="615" ht="22" customHeight="1" x14ac:dyDescent="0.25"/>
    <row r="616" ht="22" customHeight="1" x14ac:dyDescent="0.25"/>
    <row r="617" ht="22" customHeight="1" x14ac:dyDescent="0.25"/>
    <row r="618" ht="22" customHeight="1" x14ac:dyDescent="0.25"/>
    <row r="619" ht="22" customHeight="1" x14ac:dyDescent="0.25"/>
    <row r="620" ht="22" customHeight="1" x14ac:dyDescent="0.25"/>
    <row r="621" ht="22" customHeight="1" x14ac:dyDescent="0.25"/>
    <row r="622" ht="22" customHeight="1" x14ac:dyDescent="0.25"/>
    <row r="623" ht="22" customHeight="1" x14ac:dyDescent="0.25"/>
    <row r="624" ht="22" customHeight="1" x14ac:dyDescent="0.25"/>
    <row r="625" ht="22" customHeight="1" x14ac:dyDescent="0.25"/>
    <row r="626" ht="22" customHeight="1" x14ac:dyDescent="0.25"/>
    <row r="627" ht="22" customHeight="1" x14ac:dyDescent="0.25"/>
    <row r="628" ht="22" customHeight="1" x14ac:dyDescent="0.25"/>
    <row r="629" ht="22" customHeight="1" x14ac:dyDescent="0.25"/>
    <row r="630" ht="22" customHeight="1" x14ac:dyDescent="0.25"/>
    <row r="631" ht="22" customHeight="1" x14ac:dyDescent="0.25"/>
    <row r="632" ht="22" customHeight="1" x14ac:dyDescent="0.25"/>
    <row r="633" ht="22" customHeight="1" x14ac:dyDescent="0.25"/>
    <row r="634" ht="22" customHeight="1" x14ac:dyDescent="0.25"/>
    <row r="635" ht="22" customHeight="1" x14ac:dyDescent="0.25"/>
    <row r="636" ht="22" customHeight="1" x14ac:dyDescent="0.25"/>
    <row r="637" ht="22" customHeight="1" x14ac:dyDescent="0.25"/>
    <row r="638" ht="22" customHeight="1" x14ac:dyDescent="0.25"/>
    <row r="639" ht="22" customHeight="1" x14ac:dyDescent="0.25"/>
    <row r="640" ht="22" customHeight="1" x14ac:dyDescent="0.25"/>
    <row r="641" ht="22" customHeight="1" x14ac:dyDescent="0.25"/>
    <row r="642" ht="22" customHeight="1" x14ac:dyDescent="0.25"/>
    <row r="643" ht="22" customHeight="1" x14ac:dyDescent="0.25"/>
    <row r="644" ht="22" customHeight="1" x14ac:dyDescent="0.25"/>
    <row r="645" ht="22" customHeight="1" x14ac:dyDescent="0.25"/>
    <row r="646" ht="22" customHeight="1" x14ac:dyDescent="0.25"/>
    <row r="647" ht="22" customHeight="1" x14ac:dyDescent="0.25"/>
    <row r="648" ht="22" customHeight="1" x14ac:dyDescent="0.25"/>
    <row r="649" ht="22" customHeight="1" x14ac:dyDescent="0.25"/>
    <row r="650" ht="22" customHeight="1" x14ac:dyDescent="0.25"/>
    <row r="651" ht="22" customHeight="1" x14ac:dyDescent="0.25"/>
    <row r="652" ht="22" customHeight="1" x14ac:dyDescent="0.25"/>
    <row r="653" ht="22" customHeight="1" x14ac:dyDescent="0.25"/>
    <row r="654" ht="22" customHeight="1" x14ac:dyDescent="0.25"/>
    <row r="655" ht="22" customHeight="1" x14ac:dyDescent="0.25"/>
    <row r="656" ht="22" customHeight="1" x14ac:dyDescent="0.25"/>
    <row r="657" ht="22" customHeight="1" x14ac:dyDescent="0.25"/>
    <row r="658" ht="22" customHeight="1" x14ac:dyDescent="0.25"/>
    <row r="659" ht="22" customHeight="1" x14ac:dyDescent="0.25"/>
    <row r="660" ht="22" customHeight="1" x14ac:dyDescent="0.25"/>
    <row r="661" ht="22" customHeight="1" x14ac:dyDescent="0.25"/>
    <row r="662" ht="22" customHeight="1" x14ac:dyDescent="0.25"/>
    <row r="663" ht="22" customHeight="1" x14ac:dyDescent="0.25"/>
  </sheetData>
  <mergeCells count="2">
    <mergeCell ref="A2:F2"/>
    <mergeCell ref="A1:F1"/>
  </mergeCells>
  <printOptions horizontalCentered="1"/>
  <pageMargins left="0.98425196850393704" right="0.74803149606299202" top="0.511811023622047" bottom="0.511811023622047" header="0.511811023622047" footer="0.511811023622047"/>
  <pageSetup paperSize="9" scale="85" fitToHeight="0" orientation="portrait" r:id="rId1"/>
  <headerFooter alignWithMargins="0">
    <oddFooter>&amp;C&amp;11&amp;P</oddFooter>
  </headerFooter>
  <rowBreaks count="7" manualBreakCount="7">
    <brk id="89" max="16383" man="1"/>
    <brk id="168" max="16383" man="1"/>
    <brk id="247" max="16383" man="1"/>
    <brk id="319" max="16383" man="1"/>
    <brk id="460" max="16383" man="1"/>
    <brk id="543" max="16383" man="1"/>
    <brk id="60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view="pageBreakPreview" zoomScaleNormal="75" zoomScaleSheetLayoutView="100" workbookViewId="0">
      <selection sqref="A1:F1"/>
    </sheetView>
  </sheetViews>
  <sheetFormatPr defaultColWidth="9.1796875" defaultRowHeight="14" x14ac:dyDescent="0.25"/>
  <cols>
    <col min="1" max="1" width="6.26953125" style="39" bestFit="1" customWidth="1"/>
    <col min="2" max="2" width="48.453125" style="39" customWidth="1"/>
    <col min="3" max="3" width="6.7265625" style="39" bestFit="1" customWidth="1"/>
    <col min="4" max="4" width="12.7265625" style="39" customWidth="1"/>
    <col min="5" max="5" width="11.453125" style="39" customWidth="1"/>
    <col min="6" max="6" width="15.7265625" style="58" bestFit="1" customWidth="1"/>
    <col min="7" max="7" width="11.54296875" style="39" bestFit="1" customWidth="1"/>
    <col min="8" max="16384" width="9.1796875" style="39"/>
  </cols>
  <sheetData>
    <row r="1" spans="1:7" x14ac:dyDescent="0.3">
      <c r="A1" s="273" t="s">
        <v>168</v>
      </c>
      <c r="B1" s="273"/>
      <c r="C1" s="273"/>
      <c r="D1" s="273"/>
      <c r="E1" s="273"/>
      <c r="F1" s="273"/>
    </row>
    <row r="2" spans="1:7" ht="24.75" customHeight="1" x14ac:dyDescent="0.25">
      <c r="A2" s="262" t="s">
        <v>20</v>
      </c>
      <c r="B2" s="262"/>
      <c r="C2" s="262"/>
      <c r="D2" s="262"/>
      <c r="E2" s="262"/>
      <c r="F2" s="262"/>
    </row>
    <row r="3" spans="1:7" ht="28" x14ac:dyDescent="0.25">
      <c r="A3" s="59" t="s">
        <v>11</v>
      </c>
      <c r="B3" s="90" t="s">
        <v>12</v>
      </c>
      <c r="C3" s="59" t="s">
        <v>13</v>
      </c>
      <c r="D3" s="60" t="s">
        <v>14</v>
      </c>
      <c r="E3" s="61" t="s">
        <v>84</v>
      </c>
      <c r="F3" s="62" t="s">
        <v>85</v>
      </c>
    </row>
    <row r="4" spans="1:7" x14ac:dyDescent="0.25">
      <c r="A4" s="40"/>
      <c r="B4" s="74"/>
      <c r="C4" s="40"/>
      <c r="D4" s="47"/>
      <c r="E4" s="48"/>
      <c r="F4" s="45"/>
    </row>
    <row r="5" spans="1:7" ht="56" x14ac:dyDescent="0.25">
      <c r="A5" s="40">
        <v>7.01</v>
      </c>
      <c r="B5" s="76" t="s">
        <v>136</v>
      </c>
      <c r="C5" s="43" t="s">
        <v>68</v>
      </c>
      <c r="D5" s="210">
        <v>56696.25</v>
      </c>
      <c r="E5" s="65"/>
      <c r="F5" s="65">
        <f>D5*E5</f>
        <v>0</v>
      </c>
    </row>
    <row r="6" spans="1:7" x14ac:dyDescent="0.25">
      <c r="A6" s="40"/>
      <c r="B6" s="51"/>
      <c r="C6" s="68"/>
      <c r="D6" s="210"/>
      <c r="E6" s="65"/>
      <c r="F6" s="65"/>
    </row>
    <row r="7" spans="1:7" ht="16.5" x14ac:dyDescent="0.25">
      <c r="A7" s="40">
        <v>7.02</v>
      </c>
      <c r="B7" s="76" t="s">
        <v>75</v>
      </c>
      <c r="C7" s="43" t="s">
        <v>68</v>
      </c>
      <c r="D7" s="210">
        <f>D5*5%</f>
        <v>2834.8125</v>
      </c>
      <c r="E7" s="65"/>
      <c r="F7" s="65">
        <f>D7*E7</f>
        <v>0</v>
      </c>
    </row>
    <row r="8" spans="1:7" x14ac:dyDescent="0.25">
      <c r="A8" s="40"/>
      <c r="B8" s="51"/>
      <c r="C8" s="68"/>
      <c r="D8" s="83"/>
      <c r="E8" s="65"/>
      <c r="F8" s="65"/>
    </row>
    <row r="9" spans="1:7" ht="74.5" customHeight="1" x14ac:dyDescent="0.3">
      <c r="A9" s="77">
        <v>7.03</v>
      </c>
      <c r="B9" s="76" t="s">
        <v>134</v>
      </c>
      <c r="C9" s="43" t="s">
        <v>68</v>
      </c>
      <c r="D9" s="83">
        <f>1969.600306*1.2</f>
        <v>2363.5203671999998</v>
      </c>
      <c r="E9" s="65"/>
      <c r="F9" s="65">
        <f>D9*E9</f>
        <v>0</v>
      </c>
      <c r="G9" s="226"/>
    </row>
    <row r="10" spans="1:7" x14ac:dyDescent="0.25">
      <c r="A10" s="40"/>
      <c r="B10" s="76"/>
      <c r="C10" s="43"/>
      <c r="D10" s="83"/>
      <c r="E10" s="65"/>
      <c r="F10" s="65"/>
    </row>
    <row r="11" spans="1:7" ht="17" x14ac:dyDescent="0.25">
      <c r="A11" s="41">
        <v>7.04</v>
      </c>
      <c r="B11" s="76" t="s">
        <v>74</v>
      </c>
      <c r="C11" s="78" t="s">
        <v>67</v>
      </c>
      <c r="D11" s="83">
        <f>D9*0.05</f>
        <v>118.17601836</v>
      </c>
      <c r="E11" s="65"/>
      <c r="F11" s="65">
        <f>D11*E11</f>
        <v>0</v>
      </c>
    </row>
    <row r="12" spans="1:7" x14ac:dyDescent="0.25">
      <c r="A12" s="41"/>
      <c r="B12" s="76"/>
      <c r="C12" s="43"/>
      <c r="D12" s="83"/>
      <c r="E12" s="65"/>
      <c r="F12" s="65"/>
    </row>
    <row r="13" spans="1:7" ht="60.75" customHeight="1" x14ac:dyDescent="0.25">
      <c r="A13" s="41">
        <v>7.05</v>
      </c>
      <c r="B13" s="69" t="s">
        <v>135</v>
      </c>
      <c r="C13" s="43" t="s">
        <v>68</v>
      </c>
      <c r="D13" s="83">
        <f>53.7064785*1.2</f>
        <v>64.447774199999998</v>
      </c>
      <c r="E13" s="65"/>
      <c r="F13" s="65">
        <f>D13*E13</f>
        <v>0</v>
      </c>
    </row>
    <row r="14" spans="1:7" x14ac:dyDescent="0.25">
      <c r="A14" s="41"/>
      <c r="B14" s="69"/>
      <c r="C14" s="43"/>
      <c r="D14" s="83"/>
      <c r="E14" s="65"/>
      <c r="F14" s="65"/>
    </row>
    <row r="15" spans="1:7" ht="56" x14ac:dyDescent="0.25">
      <c r="A15" s="77">
        <v>7.06</v>
      </c>
      <c r="B15" s="69" t="s">
        <v>103</v>
      </c>
      <c r="C15" s="43" t="s">
        <v>69</v>
      </c>
      <c r="D15" s="210">
        <v>76</v>
      </c>
      <c r="E15" s="65"/>
      <c r="F15" s="65">
        <f>D15*E15</f>
        <v>0</v>
      </c>
    </row>
    <row r="16" spans="1:7" x14ac:dyDescent="0.25">
      <c r="A16" s="77"/>
      <c r="B16" s="71"/>
      <c r="C16" s="43"/>
      <c r="D16" s="211"/>
      <c r="E16" s="65"/>
      <c r="F16" s="65"/>
    </row>
    <row r="17" spans="1:6" ht="42" x14ac:dyDescent="0.25">
      <c r="A17" s="41">
        <v>7.07</v>
      </c>
      <c r="B17" s="76" t="s">
        <v>104</v>
      </c>
      <c r="C17" s="43" t="s">
        <v>68</v>
      </c>
      <c r="D17" s="212">
        <v>40</v>
      </c>
      <c r="E17" s="65"/>
      <c r="F17" s="65">
        <f>D17*E17</f>
        <v>0</v>
      </c>
    </row>
    <row r="18" spans="1:6" x14ac:dyDescent="0.25">
      <c r="A18" s="41"/>
      <c r="B18" s="76"/>
      <c r="C18" s="43"/>
      <c r="D18" s="212"/>
      <c r="E18" s="65"/>
      <c r="F18" s="65"/>
    </row>
    <row r="19" spans="1:6" ht="66" customHeight="1" x14ac:dyDescent="0.25">
      <c r="A19" s="41">
        <v>7.08</v>
      </c>
      <c r="B19" s="69" t="s">
        <v>91</v>
      </c>
      <c r="C19" s="43" t="s">
        <v>68</v>
      </c>
      <c r="D19" s="212">
        <v>40</v>
      </c>
      <c r="E19" s="65"/>
      <c r="F19" s="65">
        <f>D19*E19</f>
        <v>0</v>
      </c>
    </row>
    <row r="20" spans="1:6" x14ac:dyDescent="0.25">
      <c r="A20" s="41"/>
      <c r="B20" s="69"/>
      <c r="C20" s="43"/>
      <c r="D20" s="83"/>
      <c r="E20" s="45"/>
      <c r="F20" s="65"/>
    </row>
    <row r="21" spans="1:6" x14ac:dyDescent="0.25">
      <c r="A21" s="41"/>
      <c r="B21" s="69"/>
      <c r="C21" s="43"/>
      <c r="D21" s="83"/>
      <c r="E21" s="45"/>
      <c r="F21" s="65"/>
    </row>
    <row r="22" spans="1:6" x14ac:dyDescent="0.25">
      <c r="A22" s="41"/>
      <c r="B22" s="69"/>
      <c r="C22" s="43"/>
      <c r="D22" s="83"/>
      <c r="E22" s="45"/>
      <c r="F22" s="65"/>
    </row>
    <row r="23" spans="1:6" x14ac:dyDescent="0.25">
      <c r="A23" s="41"/>
      <c r="B23" s="69"/>
      <c r="C23" s="43"/>
      <c r="D23" s="83"/>
      <c r="E23" s="45"/>
      <c r="F23" s="65"/>
    </row>
    <row r="24" spans="1:6" x14ac:dyDescent="0.25">
      <c r="A24" s="41"/>
      <c r="B24" s="69"/>
      <c r="C24" s="43"/>
      <c r="D24" s="83"/>
      <c r="E24" s="45"/>
      <c r="F24" s="65"/>
    </row>
    <row r="25" spans="1:6" x14ac:dyDescent="0.25">
      <c r="A25" s="41"/>
      <c r="B25" s="69"/>
      <c r="C25" s="43"/>
      <c r="D25" s="83"/>
      <c r="E25" s="45"/>
      <c r="F25" s="65"/>
    </row>
    <row r="26" spans="1:6" x14ac:dyDescent="0.25">
      <c r="A26" s="41"/>
      <c r="B26" s="69"/>
      <c r="C26" s="43"/>
      <c r="D26" s="83"/>
      <c r="E26" s="45"/>
      <c r="F26" s="65"/>
    </row>
    <row r="27" spans="1:6" x14ac:dyDescent="0.25">
      <c r="A27" s="41"/>
      <c r="B27" s="69"/>
      <c r="C27" s="43"/>
      <c r="D27" s="83"/>
      <c r="E27" s="45"/>
      <c r="F27" s="65"/>
    </row>
    <row r="28" spans="1:6" x14ac:dyDescent="0.25">
      <c r="A28" s="41"/>
      <c r="B28" s="69"/>
      <c r="C28" s="43"/>
      <c r="D28" s="83"/>
      <c r="E28" s="45"/>
      <c r="F28" s="65"/>
    </row>
    <row r="29" spans="1:6" x14ac:dyDescent="0.25">
      <c r="A29" s="41"/>
      <c r="B29" s="69"/>
      <c r="C29" s="43"/>
      <c r="D29" s="83"/>
      <c r="E29" s="45"/>
      <c r="F29" s="65"/>
    </row>
    <row r="30" spans="1:6" x14ac:dyDescent="0.25">
      <c r="A30" s="41"/>
      <c r="B30" s="69"/>
      <c r="C30" s="43"/>
      <c r="D30" s="83"/>
      <c r="E30" s="45"/>
      <c r="F30" s="65"/>
    </row>
    <row r="31" spans="1:6" x14ac:dyDescent="0.25">
      <c r="A31" s="41"/>
      <c r="B31" s="69"/>
      <c r="C31" s="43"/>
      <c r="D31" s="83"/>
      <c r="E31" s="45"/>
      <c r="F31" s="65"/>
    </row>
    <row r="32" spans="1:6" x14ac:dyDescent="0.25">
      <c r="A32" s="41"/>
      <c r="B32" s="69"/>
      <c r="C32" s="43"/>
      <c r="D32" s="83"/>
      <c r="E32" s="45"/>
      <c r="F32" s="65"/>
    </row>
    <row r="33" spans="1:6" x14ac:dyDescent="0.25">
      <c r="A33" s="41"/>
      <c r="B33" s="69"/>
      <c r="C33" s="43"/>
      <c r="D33" s="83"/>
      <c r="E33" s="45"/>
      <c r="F33" s="65"/>
    </row>
    <row r="34" spans="1:6" x14ac:dyDescent="0.25">
      <c r="A34" s="41"/>
      <c r="B34" s="69"/>
      <c r="C34" s="43"/>
      <c r="D34" s="83"/>
      <c r="E34" s="45"/>
      <c r="F34" s="65"/>
    </row>
    <row r="35" spans="1:6" x14ac:dyDescent="0.25">
      <c r="A35" s="41"/>
      <c r="B35" s="69"/>
      <c r="C35" s="43"/>
      <c r="D35" s="83"/>
      <c r="E35" s="45"/>
      <c r="F35" s="65"/>
    </row>
    <row r="36" spans="1:6" x14ac:dyDescent="0.25">
      <c r="A36" s="41"/>
      <c r="B36" s="69"/>
      <c r="C36" s="43"/>
      <c r="D36" s="83"/>
      <c r="E36" s="45"/>
      <c r="F36" s="65"/>
    </row>
    <row r="37" spans="1:6" x14ac:dyDescent="0.25">
      <c r="A37" s="41"/>
      <c r="B37" s="69"/>
      <c r="C37" s="43"/>
      <c r="D37" s="83"/>
      <c r="E37" s="45"/>
      <c r="F37" s="65"/>
    </row>
    <row r="38" spans="1:6" x14ac:dyDescent="0.25">
      <c r="A38" s="41"/>
      <c r="B38" s="69"/>
      <c r="C38" s="43"/>
      <c r="D38" s="83"/>
      <c r="E38" s="45"/>
      <c r="F38" s="65"/>
    </row>
    <row r="39" spans="1:6" x14ac:dyDescent="0.25">
      <c r="A39" s="41"/>
      <c r="B39" s="69"/>
      <c r="C39" s="43"/>
      <c r="D39" s="70"/>
      <c r="E39" s="45"/>
      <c r="F39" s="65"/>
    </row>
    <row r="40" spans="1:6" ht="21.75" customHeight="1" x14ac:dyDescent="0.25">
      <c r="A40" s="53"/>
      <c r="B40" s="73" t="s">
        <v>18</v>
      </c>
      <c r="C40" s="55"/>
      <c r="D40" s="56"/>
      <c r="E40" s="57"/>
      <c r="F40" s="82">
        <f>SUM(F4:F39)</f>
        <v>0</v>
      </c>
    </row>
  </sheetData>
  <mergeCells count="2">
    <mergeCell ref="A2:F2"/>
    <mergeCell ref="A1:F1"/>
  </mergeCells>
  <printOptions horizontalCentered="1"/>
  <pageMargins left="0.98425196850393704" right="0.74803149606299202" top="0.511811023622047" bottom="0.511811023622047" header="0.511811023622047" footer="0.511811023622047"/>
  <pageSetup paperSize="9" scale="85" fitToHeight="0" orientation="portrait" r:id="rId1"/>
  <headerFooter alignWithMargins="0">
    <oddFooter>&amp;C&amp;11&amp;P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7"/>
  <sheetViews>
    <sheetView view="pageBreakPreview" zoomScaleNormal="50" zoomScaleSheetLayoutView="100" workbookViewId="0">
      <selection sqref="A1:F1"/>
    </sheetView>
  </sheetViews>
  <sheetFormatPr defaultColWidth="9.1796875" defaultRowHeight="14" x14ac:dyDescent="0.25"/>
  <cols>
    <col min="1" max="1" width="6.26953125" style="39" bestFit="1" customWidth="1"/>
    <col min="2" max="2" width="50.54296875" style="39" customWidth="1"/>
    <col min="3" max="3" width="6.7265625" style="39" bestFit="1" customWidth="1"/>
    <col min="4" max="4" width="13.54296875" style="39" bestFit="1" customWidth="1"/>
    <col min="5" max="5" width="13.1796875" style="39" customWidth="1"/>
    <col min="6" max="6" width="15.7265625" style="58" bestFit="1" customWidth="1"/>
    <col min="7" max="7" width="9.1796875" style="39"/>
    <col min="8" max="8" width="29.1796875" style="39" customWidth="1"/>
    <col min="9" max="16384" width="9.1796875" style="39"/>
  </cols>
  <sheetData>
    <row r="1" spans="1:6" x14ac:dyDescent="0.3">
      <c r="A1" s="273" t="s">
        <v>168</v>
      </c>
      <c r="B1" s="273"/>
      <c r="C1" s="273"/>
      <c r="D1" s="273"/>
      <c r="E1" s="273"/>
      <c r="F1" s="273"/>
    </row>
    <row r="2" spans="1:6" ht="26.25" customHeight="1" x14ac:dyDescent="0.25">
      <c r="A2" s="262" t="s">
        <v>111</v>
      </c>
      <c r="B2" s="262"/>
      <c r="C2" s="262"/>
      <c r="D2" s="262"/>
      <c r="E2" s="262"/>
      <c r="F2" s="262"/>
    </row>
    <row r="3" spans="1:6" ht="28" x14ac:dyDescent="0.25">
      <c r="A3" s="59" t="s">
        <v>11</v>
      </c>
      <c r="B3" s="90" t="s">
        <v>12</v>
      </c>
      <c r="C3" s="59" t="s">
        <v>13</v>
      </c>
      <c r="D3" s="60" t="s">
        <v>14</v>
      </c>
      <c r="E3" s="61" t="s">
        <v>84</v>
      </c>
      <c r="F3" s="62" t="s">
        <v>85</v>
      </c>
    </row>
    <row r="4" spans="1:6" ht="56" x14ac:dyDescent="0.25">
      <c r="A4" s="40"/>
      <c r="B4" s="75" t="s">
        <v>35</v>
      </c>
      <c r="C4" s="52"/>
      <c r="D4" s="221"/>
      <c r="E4" s="48"/>
      <c r="F4" s="45"/>
    </row>
    <row r="5" spans="1:6" x14ac:dyDescent="0.25">
      <c r="A5" s="40"/>
      <c r="B5" s="51"/>
      <c r="C5" s="52"/>
      <c r="D5" s="221"/>
      <c r="E5" s="48"/>
      <c r="F5" s="65"/>
    </row>
    <row r="6" spans="1:6" ht="17" x14ac:dyDescent="0.25">
      <c r="A6" s="77">
        <v>8.01</v>
      </c>
      <c r="B6" s="76" t="s">
        <v>167</v>
      </c>
      <c r="C6" s="78" t="s">
        <v>67</v>
      </c>
      <c r="D6" s="222">
        <v>23.356060500000002</v>
      </c>
      <c r="E6" s="65"/>
      <c r="F6" s="65">
        <f>D6*E6</f>
        <v>0</v>
      </c>
    </row>
    <row r="7" spans="1:6" x14ac:dyDescent="0.25">
      <c r="A7" s="77"/>
      <c r="B7" s="51"/>
      <c r="C7" s="52"/>
      <c r="D7" s="221"/>
      <c r="E7" s="65"/>
      <c r="F7" s="65"/>
    </row>
    <row r="8" spans="1:6" ht="56" x14ac:dyDescent="0.25">
      <c r="A8" s="40">
        <v>8.02</v>
      </c>
      <c r="B8" s="76" t="s">
        <v>137</v>
      </c>
      <c r="C8" s="78" t="s">
        <v>67</v>
      </c>
      <c r="D8" s="222">
        <v>327.70071669999993</v>
      </c>
      <c r="E8" s="178"/>
      <c r="F8" s="65">
        <f>D8*E8</f>
        <v>0</v>
      </c>
    </row>
    <row r="9" spans="1:6" x14ac:dyDescent="0.25">
      <c r="A9" s="40"/>
      <c r="B9" s="51"/>
      <c r="C9" s="78"/>
      <c r="D9" s="222"/>
      <c r="E9" s="65"/>
      <c r="F9" s="65"/>
    </row>
    <row r="10" spans="1:6" ht="28" x14ac:dyDescent="0.25">
      <c r="A10" s="40">
        <v>8.0299999999999994</v>
      </c>
      <c r="B10" s="76" t="s">
        <v>105</v>
      </c>
      <c r="C10" s="43" t="s">
        <v>19</v>
      </c>
      <c r="D10" s="63">
        <f>4.5*4</f>
        <v>18</v>
      </c>
      <c r="E10" s="65"/>
      <c r="F10" s="65">
        <f>D10*E10</f>
        <v>0</v>
      </c>
    </row>
    <row r="11" spans="1:6" x14ac:dyDescent="0.25">
      <c r="A11" s="40"/>
      <c r="B11" s="51"/>
      <c r="C11" s="68"/>
      <c r="D11" s="63"/>
      <c r="E11" s="65"/>
      <c r="F11" s="65"/>
    </row>
    <row r="12" spans="1:6" ht="28" x14ac:dyDescent="0.25">
      <c r="A12" s="205">
        <v>8.0399999999999991</v>
      </c>
      <c r="B12" s="76" t="s">
        <v>76</v>
      </c>
      <c r="C12" s="43" t="s">
        <v>19</v>
      </c>
      <c r="D12" s="222">
        <f>8*13+3*8+2*2+8</f>
        <v>140</v>
      </c>
      <c r="E12" s="65"/>
      <c r="F12" s="65">
        <f>D12*E12</f>
        <v>0</v>
      </c>
    </row>
    <row r="13" spans="1:6" x14ac:dyDescent="0.25">
      <c r="A13" s="40"/>
      <c r="B13" s="51"/>
      <c r="C13" s="68"/>
      <c r="D13" s="222"/>
      <c r="E13" s="65"/>
      <c r="F13" s="65"/>
    </row>
    <row r="14" spans="1:6" ht="28" x14ac:dyDescent="0.25">
      <c r="A14" s="205">
        <v>8.0500000000000007</v>
      </c>
      <c r="B14" s="69" t="s">
        <v>108</v>
      </c>
      <c r="C14" s="43" t="s">
        <v>69</v>
      </c>
      <c r="D14" s="223">
        <v>4</v>
      </c>
      <c r="E14" s="65"/>
      <c r="F14" s="65">
        <f>D14*E14</f>
        <v>0</v>
      </c>
    </row>
    <row r="15" spans="1:6" x14ac:dyDescent="0.25">
      <c r="A15" s="40"/>
      <c r="B15" s="51"/>
      <c r="C15" s="66"/>
      <c r="D15" s="222"/>
      <c r="E15" s="65"/>
      <c r="F15" s="65"/>
    </row>
    <row r="16" spans="1:6" s="122" customFormat="1" ht="42" x14ac:dyDescent="0.25">
      <c r="A16" s="124">
        <v>8.06</v>
      </c>
      <c r="B16" s="125" t="s">
        <v>54</v>
      </c>
      <c r="C16" s="131"/>
      <c r="D16" s="224"/>
      <c r="E16" s="113"/>
      <c r="F16" s="207"/>
    </row>
    <row r="17" spans="1:6" s="115" customFormat="1" ht="28" x14ac:dyDescent="0.25">
      <c r="A17" s="132" t="s">
        <v>46</v>
      </c>
      <c r="B17" s="133" t="s">
        <v>53</v>
      </c>
      <c r="C17" s="131" t="s">
        <v>57</v>
      </c>
      <c r="D17" s="224">
        <v>11</v>
      </c>
      <c r="E17" s="113"/>
      <c r="F17" s="207">
        <f>D17*E17</f>
        <v>0</v>
      </c>
    </row>
    <row r="18" spans="1:6" x14ac:dyDescent="0.25">
      <c r="A18" s="40"/>
      <c r="B18" s="51"/>
      <c r="C18" s="66"/>
      <c r="D18" s="222"/>
      <c r="E18" s="45"/>
      <c r="F18" s="65"/>
    </row>
    <row r="19" spans="1:6" x14ac:dyDescent="0.25">
      <c r="A19" s="40"/>
      <c r="B19" s="51"/>
      <c r="C19" s="66"/>
      <c r="D19" s="222"/>
      <c r="E19" s="45"/>
      <c r="F19" s="45"/>
    </row>
    <row r="20" spans="1:6" x14ac:dyDescent="0.25">
      <c r="A20" s="40"/>
      <c r="B20" s="51"/>
      <c r="C20" s="66"/>
      <c r="D20" s="222"/>
      <c r="E20" s="45"/>
      <c r="F20" s="45"/>
    </row>
    <row r="21" spans="1:6" x14ac:dyDescent="0.25">
      <c r="A21" s="40"/>
      <c r="B21" s="51"/>
      <c r="C21" s="66"/>
      <c r="D21" s="222"/>
      <c r="E21" s="45"/>
      <c r="F21" s="45"/>
    </row>
    <row r="22" spans="1:6" x14ac:dyDescent="0.25">
      <c r="A22" s="40"/>
      <c r="B22" s="51"/>
      <c r="C22" s="66"/>
      <c r="D22" s="222"/>
      <c r="E22" s="45"/>
      <c r="F22" s="45"/>
    </row>
    <row r="23" spans="1:6" x14ac:dyDescent="0.25">
      <c r="A23" s="40"/>
      <c r="B23" s="51"/>
      <c r="C23" s="66"/>
      <c r="D23" s="222"/>
      <c r="E23" s="45"/>
      <c r="F23" s="45"/>
    </row>
    <row r="24" spans="1:6" x14ac:dyDescent="0.25">
      <c r="A24" s="40"/>
      <c r="B24" s="51"/>
      <c r="C24" s="66"/>
      <c r="D24" s="222"/>
      <c r="E24" s="45"/>
      <c r="F24" s="45"/>
    </row>
    <row r="25" spans="1:6" x14ac:dyDescent="0.25">
      <c r="A25" s="40"/>
      <c r="B25" s="51"/>
      <c r="C25" s="66"/>
      <c r="D25" s="222"/>
      <c r="E25" s="45"/>
      <c r="F25" s="45"/>
    </row>
    <row r="26" spans="1:6" x14ac:dyDescent="0.25">
      <c r="A26" s="40"/>
      <c r="B26" s="51"/>
      <c r="C26" s="66"/>
      <c r="D26" s="222"/>
      <c r="E26" s="45"/>
      <c r="F26" s="45"/>
    </row>
    <row r="27" spans="1:6" x14ac:dyDescent="0.25">
      <c r="A27" s="40"/>
      <c r="B27" s="51"/>
      <c r="C27" s="66"/>
      <c r="D27" s="222"/>
      <c r="E27" s="45"/>
      <c r="F27" s="45"/>
    </row>
    <row r="28" spans="1:6" x14ac:dyDescent="0.25">
      <c r="A28" s="40"/>
      <c r="B28" s="51"/>
      <c r="C28" s="66"/>
      <c r="D28" s="222"/>
      <c r="E28" s="45"/>
      <c r="F28" s="45"/>
    </row>
    <row r="29" spans="1:6" x14ac:dyDescent="0.25">
      <c r="A29" s="40"/>
      <c r="B29" s="51"/>
      <c r="C29" s="66"/>
      <c r="D29" s="222"/>
      <c r="E29" s="45"/>
      <c r="F29" s="45"/>
    </row>
    <row r="30" spans="1:6" x14ac:dyDescent="0.25">
      <c r="A30" s="40"/>
      <c r="B30" s="51"/>
      <c r="C30" s="66"/>
      <c r="D30" s="222"/>
      <c r="E30" s="45"/>
      <c r="F30" s="45"/>
    </row>
    <row r="31" spans="1:6" x14ac:dyDescent="0.25">
      <c r="A31" s="77"/>
      <c r="B31" s="76"/>
      <c r="C31" s="43"/>
      <c r="D31" s="222"/>
      <c r="E31" s="45"/>
      <c r="F31" s="45"/>
    </row>
    <row r="32" spans="1:6" x14ac:dyDescent="0.25">
      <c r="A32" s="40"/>
      <c r="B32" s="51"/>
      <c r="C32" s="68"/>
      <c r="D32" s="222"/>
      <c r="E32" s="45"/>
      <c r="F32" s="45"/>
    </row>
    <row r="33" spans="1:8" x14ac:dyDescent="0.25">
      <c r="A33" s="77"/>
      <c r="B33" s="76"/>
      <c r="C33" s="72"/>
      <c r="D33" s="222"/>
      <c r="E33" s="45"/>
      <c r="F33" s="45"/>
    </row>
    <row r="34" spans="1:8" x14ac:dyDescent="0.25">
      <c r="A34" s="144"/>
      <c r="B34" s="76"/>
      <c r="C34" s="72"/>
      <c r="D34" s="222"/>
      <c r="E34" s="45"/>
      <c r="F34" s="45"/>
    </row>
    <row r="35" spans="1:8" x14ac:dyDescent="0.25">
      <c r="A35" s="144"/>
      <c r="B35" s="76"/>
      <c r="C35" s="72"/>
      <c r="D35" s="222"/>
      <c r="E35" s="45"/>
      <c r="F35" s="45"/>
    </row>
    <row r="36" spans="1:8" x14ac:dyDescent="0.25">
      <c r="A36" s="144"/>
      <c r="B36" s="76"/>
      <c r="C36" s="72"/>
      <c r="D36" s="222"/>
      <c r="E36" s="45"/>
      <c r="F36" s="45"/>
    </row>
    <row r="37" spans="1:8" x14ac:dyDescent="0.25">
      <c r="A37" s="144"/>
      <c r="B37" s="76"/>
      <c r="C37" s="72"/>
      <c r="D37" s="222"/>
      <c r="E37" s="45"/>
      <c r="F37" s="45"/>
    </row>
    <row r="38" spans="1:8" x14ac:dyDescent="0.25">
      <c r="A38" s="144"/>
      <c r="B38" s="76"/>
      <c r="C38" s="72"/>
      <c r="D38" s="222"/>
      <c r="E38" s="45"/>
      <c r="F38" s="45"/>
    </row>
    <row r="39" spans="1:8" x14ac:dyDescent="0.25">
      <c r="A39" s="144"/>
      <c r="B39" s="76"/>
      <c r="C39" s="72"/>
      <c r="D39" s="222"/>
      <c r="E39" s="45"/>
      <c r="F39" s="45"/>
    </row>
    <row r="40" spans="1:8" x14ac:dyDescent="0.25">
      <c r="A40" s="144"/>
      <c r="B40" s="76"/>
      <c r="C40" s="72"/>
      <c r="D40" s="222"/>
      <c r="E40" s="45"/>
      <c r="F40" s="45"/>
    </row>
    <row r="41" spans="1:8" x14ac:dyDescent="0.25">
      <c r="A41" s="144"/>
      <c r="B41" s="76"/>
      <c r="C41" s="72"/>
      <c r="D41" s="222"/>
      <c r="E41" s="45"/>
      <c r="F41" s="45"/>
    </row>
    <row r="42" spans="1:8" x14ac:dyDescent="0.25">
      <c r="A42" s="144"/>
      <c r="B42" s="76"/>
      <c r="C42" s="72"/>
      <c r="D42" s="222"/>
      <c r="E42" s="45"/>
      <c r="F42" s="45"/>
    </row>
    <row r="43" spans="1:8" x14ac:dyDescent="0.25">
      <c r="A43" s="144"/>
      <c r="B43" s="76"/>
      <c r="C43" s="72"/>
      <c r="D43" s="222"/>
      <c r="E43" s="45"/>
      <c r="F43" s="45"/>
    </row>
    <row r="44" spans="1:8" x14ac:dyDescent="0.25">
      <c r="A44" s="144"/>
      <c r="B44" s="76"/>
      <c r="C44" s="72"/>
      <c r="D44" s="222"/>
      <c r="E44" s="45"/>
      <c r="F44" s="45"/>
    </row>
    <row r="45" spans="1:8" x14ac:dyDescent="0.25">
      <c r="A45" s="144"/>
      <c r="B45" s="76"/>
      <c r="C45" s="72"/>
      <c r="D45" s="222"/>
      <c r="E45" s="45"/>
      <c r="F45" s="45"/>
    </row>
    <row r="46" spans="1:8" x14ac:dyDescent="0.25">
      <c r="A46" s="144"/>
      <c r="B46" s="76"/>
      <c r="C46" s="72"/>
      <c r="D46" s="222"/>
      <c r="E46" s="45"/>
      <c r="F46" s="45"/>
    </row>
    <row r="47" spans="1:8" x14ac:dyDescent="0.25">
      <c r="A47" s="40"/>
      <c r="B47" s="51"/>
      <c r="C47" s="68"/>
      <c r="D47" s="222"/>
      <c r="E47" s="48"/>
      <c r="F47" s="45"/>
      <c r="H47" s="58"/>
    </row>
    <row r="48" spans="1:8" ht="21.75" customHeight="1" x14ac:dyDescent="0.25">
      <c r="A48" s="53"/>
      <c r="B48" s="54" t="s">
        <v>21</v>
      </c>
      <c r="C48" s="55"/>
      <c r="D48" s="152"/>
      <c r="E48" s="57"/>
      <c r="F48" s="82">
        <f>SUM(F4:F46)</f>
        <v>0</v>
      </c>
    </row>
    <row r="49" spans="6:6" x14ac:dyDescent="0.25">
      <c r="F49" s="39"/>
    </row>
    <row r="50" spans="6:6" x14ac:dyDescent="0.25">
      <c r="F50" s="39"/>
    </row>
    <row r="51" spans="6:6" x14ac:dyDescent="0.25">
      <c r="F51" s="39"/>
    </row>
    <row r="52" spans="6:6" x14ac:dyDescent="0.25">
      <c r="F52" s="39"/>
    </row>
    <row r="53" spans="6:6" x14ac:dyDescent="0.25">
      <c r="F53" s="39"/>
    </row>
    <row r="54" spans="6:6" x14ac:dyDescent="0.25">
      <c r="F54" s="39"/>
    </row>
    <row r="55" spans="6:6" x14ac:dyDescent="0.25">
      <c r="F55" s="39"/>
    </row>
    <row r="56" spans="6:6" x14ac:dyDescent="0.25">
      <c r="F56" s="39"/>
    </row>
    <row r="57" spans="6:6" x14ac:dyDescent="0.25">
      <c r="F57" s="39"/>
    </row>
    <row r="58" spans="6:6" x14ac:dyDescent="0.25">
      <c r="F58" s="39"/>
    </row>
    <row r="59" spans="6:6" x14ac:dyDescent="0.25">
      <c r="F59" s="39"/>
    </row>
    <row r="60" spans="6:6" x14ac:dyDescent="0.25">
      <c r="F60" s="39"/>
    </row>
    <row r="61" spans="6:6" x14ac:dyDescent="0.25">
      <c r="F61" s="39"/>
    </row>
    <row r="62" spans="6:6" x14ac:dyDescent="0.25">
      <c r="F62" s="39"/>
    </row>
    <row r="63" spans="6:6" x14ac:dyDescent="0.25">
      <c r="F63" s="39"/>
    </row>
    <row r="64" spans="6:6" x14ac:dyDescent="0.25">
      <c r="F64" s="39"/>
    </row>
    <row r="65" spans="6:6" x14ac:dyDescent="0.25">
      <c r="F65" s="39"/>
    </row>
    <row r="66" spans="6:6" x14ac:dyDescent="0.25">
      <c r="F66" s="39"/>
    </row>
    <row r="67" spans="6:6" x14ac:dyDescent="0.25">
      <c r="F67" s="39"/>
    </row>
    <row r="68" spans="6:6" x14ac:dyDescent="0.25">
      <c r="F68" s="39"/>
    </row>
    <row r="69" spans="6:6" x14ac:dyDescent="0.25">
      <c r="F69" s="39"/>
    </row>
    <row r="70" spans="6:6" x14ac:dyDescent="0.25">
      <c r="F70" s="39"/>
    </row>
    <row r="71" spans="6:6" x14ac:dyDescent="0.25">
      <c r="F71" s="39"/>
    </row>
    <row r="72" spans="6:6" x14ac:dyDescent="0.25">
      <c r="F72" s="39"/>
    </row>
    <row r="73" spans="6:6" x14ac:dyDescent="0.25">
      <c r="F73" s="39"/>
    </row>
    <row r="74" spans="6:6" x14ac:dyDescent="0.25">
      <c r="F74" s="39"/>
    </row>
    <row r="75" spans="6:6" x14ac:dyDescent="0.25">
      <c r="F75" s="39"/>
    </row>
    <row r="76" spans="6:6" x14ac:dyDescent="0.25">
      <c r="F76" s="39"/>
    </row>
    <row r="77" spans="6:6" x14ac:dyDescent="0.25">
      <c r="F77" s="39"/>
    </row>
    <row r="78" spans="6:6" x14ac:dyDescent="0.25">
      <c r="F78" s="39"/>
    </row>
    <row r="79" spans="6:6" x14ac:dyDescent="0.25">
      <c r="F79" s="39"/>
    </row>
    <row r="80" spans="6:6" x14ac:dyDescent="0.25">
      <c r="F80" s="39"/>
    </row>
    <row r="81" spans="6:6" x14ac:dyDescent="0.25">
      <c r="F81" s="39"/>
    </row>
    <row r="82" spans="6:6" x14ac:dyDescent="0.25">
      <c r="F82" s="39"/>
    </row>
    <row r="83" spans="6:6" x14ac:dyDescent="0.25">
      <c r="F83" s="39"/>
    </row>
    <row r="84" spans="6:6" x14ac:dyDescent="0.25">
      <c r="F84" s="39"/>
    </row>
    <row r="85" spans="6:6" x14ac:dyDescent="0.25">
      <c r="F85" s="39"/>
    </row>
    <row r="86" spans="6:6" x14ac:dyDescent="0.25">
      <c r="F86" s="39"/>
    </row>
    <row r="87" spans="6:6" x14ac:dyDescent="0.25">
      <c r="F87" s="39"/>
    </row>
    <row r="88" spans="6:6" x14ac:dyDescent="0.25">
      <c r="F88" s="39"/>
    </row>
    <row r="89" spans="6:6" x14ac:dyDescent="0.25">
      <c r="F89" s="39"/>
    </row>
    <row r="90" spans="6:6" x14ac:dyDescent="0.25">
      <c r="F90" s="39"/>
    </row>
    <row r="91" spans="6:6" x14ac:dyDescent="0.25">
      <c r="F91" s="39"/>
    </row>
    <row r="92" spans="6:6" x14ac:dyDescent="0.25">
      <c r="F92" s="39"/>
    </row>
    <row r="93" spans="6:6" x14ac:dyDescent="0.25">
      <c r="F93" s="39"/>
    </row>
    <row r="94" spans="6:6" x14ac:dyDescent="0.25">
      <c r="F94" s="39"/>
    </row>
    <row r="95" spans="6:6" x14ac:dyDescent="0.25">
      <c r="F95" s="39"/>
    </row>
    <row r="96" spans="6:6" x14ac:dyDescent="0.25">
      <c r="F96" s="39"/>
    </row>
    <row r="97" spans="6:6" x14ac:dyDescent="0.25">
      <c r="F97" s="39"/>
    </row>
    <row r="98" spans="6:6" x14ac:dyDescent="0.25">
      <c r="F98" s="39"/>
    </row>
    <row r="99" spans="6:6" x14ac:dyDescent="0.25">
      <c r="F99" s="39"/>
    </row>
    <row r="100" spans="6:6" x14ac:dyDescent="0.25">
      <c r="F100" s="39"/>
    </row>
    <row r="101" spans="6:6" x14ac:dyDescent="0.25">
      <c r="F101" s="39"/>
    </row>
    <row r="102" spans="6:6" x14ac:dyDescent="0.25">
      <c r="F102" s="39"/>
    </row>
    <row r="103" spans="6:6" x14ac:dyDescent="0.25">
      <c r="F103" s="39"/>
    </row>
    <row r="104" spans="6:6" x14ac:dyDescent="0.25">
      <c r="F104" s="39"/>
    </row>
    <row r="105" spans="6:6" x14ac:dyDescent="0.25">
      <c r="F105" s="39"/>
    </row>
    <row r="106" spans="6:6" x14ac:dyDescent="0.25">
      <c r="F106" s="39"/>
    </row>
    <row r="107" spans="6:6" x14ac:dyDescent="0.25">
      <c r="F107" s="39"/>
    </row>
    <row r="108" spans="6:6" x14ac:dyDescent="0.25">
      <c r="F108" s="39"/>
    </row>
    <row r="109" spans="6:6" x14ac:dyDescent="0.25">
      <c r="F109" s="39"/>
    </row>
    <row r="110" spans="6:6" x14ac:dyDescent="0.25">
      <c r="F110" s="39"/>
    </row>
    <row r="111" spans="6:6" x14ac:dyDescent="0.25">
      <c r="F111" s="39"/>
    </row>
    <row r="112" spans="6:6" x14ac:dyDescent="0.25">
      <c r="F112" s="39"/>
    </row>
    <row r="113" spans="6:6" x14ac:dyDescent="0.25">
      <c r="F113" s="39"/>
    </row>
    <row r="114" spans="6:6" x14ac:dyDescent="0.25">
      <c r="F114" s="39"/>
    </row>
    <row r="115" spans="6:6" x14ac:dyDescent="0.25">
      <c r="F115" s="39"/>
    </row>
    <row r="116" spans="6:6" x14ac:dyDescent="0.25">
      <c r="F116" s="39"/>
    </row>
    <row r="117" spans="6:6" x14ac:dyDescent="0.25">
      <c r="F117" s="39"/>
    </row>
    <row r="118" spans="6:6" x14ac:dyDescent="0.25">
      <c r="F118" s="39"/>
    </row>
    <row r="119" spans="6:6" x14ac:dyDescent="0.25">
      <c r="F119" s="39"/>
    </row>
    <row r="120" spans="6:6" x14ac:dyDescent="0.25">
      <c r="F120" s="39"/>
    </row>
    <row r="121" spans="6:6" x14ac:dyDescent="0.25">
      <c r="F121" s="39"/>
    </row>
    <row r="122" spans="6:6" x14ac:dyDescent="0.25">
      <c r="F122" s="39"/>
    </row>
    <row r="123" spans="6:6" x14ac:dyDescent="0.25">
      <c r="F123" s="39"/>
    </row>
    <row r="124" spans="6:6" x14ac:dyDescent="0.25">
      <c r="F124" s="39"/>
    </row>
    <row r="125" spans="6:6" x14ac:dyDescent="0.25">
      <c r="F125" s="39"/>
    </row>
    <row r="126" spans="6:6" x14ac:dyDescent="0.25">
      <c r="F126" s="39"/>
    </row>
    <row r="127" spans="6:6" x14ac:dyDescent="0.25">
      <c r="F127" s="39"/>
    </row>
    <row r="128" spans="6:6" x14ac:dyDescent="0.25">
      <c r="F128" s="39"/>
    </row>
    <row r="129" spans="6:6" x14ac:dyDescent="0.25">
      <c r="F129" s="39"/>
    </row>
    <row r="130" spans="6:6" x14ac:dyDescent="0.25">
      <c r="F130" s="39"/>
    </row>
    <row r="131" spans="6:6" x14ac:dyDescent="0.25">
      <c r="F131" s="39"/>
    </row>
    <row r="132" spans="6:6" x14ac:dyDescent="0.25">
      <c r="F132" s="39"/>
    </row>
    <row r="133" spans="6:6" x14ac:dyDescent="0.25">
      <c r="F133" s="39"/>
    </row>
    <row r="134" spans="6:6" x14ac:dyDescent="0.25">
      <c r="F134" s="39"/>
    </row>
    <row r="135" spans="6:6" x14ac:dyDescent="0.25">
      <c r="F135" s="39"/>
    </row>
    <row r="136" spans="6:6" x14ac:dyDescent="0.25">
      <c r="F136" s="39"/>
    </row>
    <row r="137" spans="6:6" x14ac:dyDescent="0.25">
      <c r="F137" s="39"/>
    </row>
    <row r="138" spans="6:6" x14ac:dyDescent="0.25">
      <c r="F138" s="39"/>
    </row>
    <row r="139" spans="6:6" x14ac:dyDescent="0.25">
      <c r="F139" s="39"/>
    </row>
    <row r="140" spans="6:6" x14ac:dyDescent="0.25">
      <c r="F140" s="39"/>
    </row>
    <row r="141" spans="6:6" x14ac:dyDescent="0.25">
      <c r="F141" s="39"/>
    </row>
    <row r="142" spans="6:6" x14ac:dyDescent="0.25">
      <c r="F142" s="39"/>
    </row>
    <row r="143" spans="6:6" x14ac:dyDescent="0.25">
      <c r="F143" s="39"/>
    </row>
    <row r="144" spans="6:6" x14ac:dyDescent="0.25">
      <c r="F144" s="39"/>
    </row>
    <row r="145" spans="6:6" x14ac:dyDescent="0.25">
      <c r="F145" s="39"/>
    </row>
    <row r="146" spans="6:6" x14ac:dyDescent="0.25">
      <c r="F146" s="39"/>
    </row>
    <row r="147" spans="6:6" x14ac:dyDescent="0.25">
      <c r="F147" s="39"/>
    </row>
    <row r="148" spans="6:6" x14ac:dyDescent="0.25">
      <c r="F148" s="39"/>
    </row>
    <row r="149" spans="6:6" x14ac:dyDescent="0.25">
      <c r="F149" s="39"/>
    </row>
    <row r="150" spans="6:6" x14ac:dyDescent="0.25">
      <c r="F150" s="39"/>
    </row>
    <row r="151" spans="6:6" x14ac:dyDescent="0.25">
      <c r="F151" s="39"/>
    </row>
    <row r="152" spans="6:6" x14ac:dyDescent="0.25">
      <c r="F152" s="39"/>
    </row>
    <row r="153" spans="6:6" x14ac:dyDescent="0.25">
      <c r="F153" s="39"/>
    </row>
    <row r="154" spans="6:6" x14ac:dyDescent="0.25">
      <c r="F154" s="39"/>
    </row>
    <row r="155" spans="6:6" x14ac:dyDescent="0.25">
      <c r="F155" s="39"/>
    </row>
    <row r="156" spans="6:6" x14ac:dyDescent="0.25">
      <c r="F156" s="39"/>
    </row>
    <row r="157" spans="6:6" x14ac:dyDescent="0.25">
      <c r="F157" s="39"/>
    </row>
    <row r="158" spans="6:6" x14ac:dyDescent="0.25">
      <c r="F158" s="39"/>
    </row>
    <row r="159" spans="6:6" x14ac:dyDescent="0.25">
      <c r="F159" s="39"/>
    </row>
    <row r="160" spans="6:6" x14ac:dyDescent="0.25">
      <c r="F160" s="39"/>
    </row>
    <row r="161" spans="6:6" x14ac:dyDescent="0.25">
      <c r="F161" s="39"/>
    </row>
    <row r="162" spans="6:6" x14ac:dyDescent="0.25">
      <c r="F162" s="39"/>
    </row>
    <row r="163" spans="6:6" x14ac:dyDescent="0.25">
      <c r="F163" s="39"/>
    </row>
    <row r="164" spans="6:6" x14ac:dyDescent="0.25">
      <c r="F164" s="39"/>
    </row>
    <row r="165" spans="6:6" x14ac:dyDescent="0.25">
      <c r="F165" s="39"/>
    </row>
    <row r="166" spans="6:6" x14ac:dyDescent="0.25">
      <c r="F166" s="39"/>
    </row>
    <row r="167" spans="6:6" x14ac:dyDescent="0.25">
      <c r="F167" s="39"/>
    </row>
    <row r="168" spans="6:6" x14ac:dyDescent="0.25">
      <c r="F168" s="39"/>
    </row>
    <row r="169" spans="6:6" x14ac:dyDescent="0.25">
      <c r="F169" s="39"/>
    </row>
    <row r="170" spans="6:6" x14ac:dyDescent="0.25">
      <c r="F170" s="39"/>
    </row>
    <row r="171" spans="6:6" x14ac:dyDescent="0.25">
      <c r="F171" s="39"/>
    </row>
    <row r="172" spans="6:6" x14ac:dyDescent="0.25">
      <c r="F172" s="39"/>
    </row>
    <row r="173" spans="6:6" x14ac:dyDescent="0.25">
      <c r="F173" s="39"/>
    </row>
    <row r="174" spans="6:6" x14ac:dyDescent="0.25">
      <c r="F174" s="39"/>
    </row>
    <row r="175" spans="6:6" x14ac:dyDescent="0.25">
      <c r="F175" s="39"/>
    </row>
    <row r="176" spans="6:6" x14ac:dyDescent="0.25">
      <c r="F176" s="39"/>
    </row>
    <row r="177" spans="6:6" x14ac:dyDescent="0.25">
      <c r="F177" s="39"/>
    </row>
    <row r="178" spans="6:6" x14ac:dyDescent="0.25">
      <c r="F178" s="39"/>
    </row>
    <row r="179" spans="6:6" x14ac:dyDescent="0.25">
      <c r="F179" s="39"/>
    </row>
    <row r="180" spans="6:6" x14ac:dyDescent="0.25">
      <c r="F180" s="39"/>
    </row>
    <row r="181" spans="6:6" x14ac:dyDescent="0.25">
      <c r="F181" s="39"/>
    </row>
    <row r="182" spans="6:6" x14ac:dyDescent="0.25">
      <c r="F182" s="39"/>
    </row>
    <row r="183" spans="6:6" x14ac:dyDescent="0.25">
      <c r="F183" s="39"/>
    </row>
    <row r="184" spans="6:6" x14ac:dyDescent="0.25">
      <c r="F184" s="39"/>
    </row>
    <row r="185" spans="6:6" x14ac:dyDescent="0.25">
      <c r="F185" s="39"/>
    </row>
    <row r="186" spans="6:6" x14ac:dyDescent="0.25">
      <c r="F186" s="39"/>
    </row>
    <row r="187" spans="6:6" x14ac:dyDescent="0.25">
      <c r="F187" s="39"/>
    </row>
    <row r="188" spans="6:6" x14ac:dyDescent="0.25">
      <c r="F188" s="39"/>
    </row>
    <row r="189" spans="6:6" x14ac:dyDescent="0.25">
      <c r="F189" s="39"/>
    </row>
    <row r="190" spans="6:6" x14ac:dyDescent="0.25">
      <c r="F190" s="39"/>
    </row>
    <row r="191" spans="6:6" x14ac:dyDescent="0.25">
      <c r="F191" s="39"/>
    </row>
    <row r="192" spans="6:6" x14ac:dyDescent="0.25">
      <c r="F192" s="39"/>
    </row>
    <row r="193" spans="6:6" x14ac:dyDescent="0.25">
      <c r="F193" s="39"/>
    </row>
    <row r="194" spans="6:6" x14ac:dyDescent="0.25">
      <c r="F194" s="39"/>
    </row>
    <row r="195" spans="6:6" x14ac:dyDescent="0.25">
      <c r="F195" s="39"/>
    </row>
    <row r="196" spans="6:6" x14ac:dyDescent="0.25">
      <c r="F196" s="39"/>
    </row>
    <row r="197" spans="6:6" x14ac:dyDescent="0.25">
      <c r="F197" s="39"/>
    </row>
    <row r="198" spans="6:6" x14ac:dyDescent="0.25">
      <c r="F198" s="39"/>
    </row>
    <row r="199" spans="6:6" x14ac:dyDescent="0.25">
      <c r="F199" s="39"/>
    </row>
    <row r="200" spans="6:6" x14ac:dyDescent="0.25">
      <c r="F200" s="39"/>
    </row>
    <row r="201" spans="6:6" x14ac:dyDescent="0.25">
      <c r="F201" s="39"/>
    </row>
    <row r="202" spans="6:6" x14ac:dyDescent="0.25">
      <c r="F202" s="39"/>
    </row>
    <row r="203" spans="6:6" x14ac:dyDescent="0.25">
      <c r="F203" s="39"/>
    </row>
    <row r="204" spans="6:6" x14ac:dyDescent="0.25">
      <c r="F204" s="39"/>
    </row>
    <row r="205" spans="6:6" x14ac:dyDescent="0.25">
      <c r="F205" s="39"/>
    </row>
    <row r="206" spans="6:6" x14ac:dyDescent="0.25">
      <c r="F206" s="39"/>
    </row>
    <row r="207" spans="6:6" x14ac:dyDescent="0.25">
      <c r="F207" s="39"/>
    </row>
    <row r="208" spans="6:6" x14ac:dyDescent="0.25">
      <c r="F208" s="39"/>
    </row>
    <row r="209" spans="6:6" x14ac:dyDescent="0.25">
      <c r="F209" s="39"/>
    </row>
    <row r="210" spans="6:6" x14ac:dyDescent="0.25">
      <c r="F210" s="39"/>
    </row>
    <row r="211" spans="6:6" x14ac:dyDescent="0.25">
      <c r="F211" s="39"/>
    </row>
    <row r="212" spans="6:6" x14ac:dyDescent="0.25">
      <c r="F212" s="39"/>
    </row>
    <row r="213" spans="6:6" x14ac:dyDescent="0.25">
      <c r="F213" s="39"/>
    </row>
    <row r="214" spans="6:6" x14ac:dyDescent="0.25">
      <c r="F214" s="39"/>
    </row>
    <row r="215" spans="6:6" x14ac:dyDescent="0.25">
      <c r="F215" s="39"/>
    </row>
    <row r="216" spans="6:6" x14ac:dyDescent="0.25">
      <c r="F216" s="39"/>
    </row>
    <row r="217" spans="6:6" x14ac:dyDescent="0.25">
      <c r="F217" s="39"/>
    </row>
    <row r="218" spans="6:6" x14ac:dyDescent="0.25">
      <c r="F218" s="39"/>
    </row>
    <row r="219" spans="6:6" x14ac:dyDescent="0.25">
      <c r="F219" s="39"/>
    </row>
    <row r="220" spans="6:6" x14ac:dyDescent="0.25">
      <c r="F220" s="39"/>
    </row>
    <row r="221" spans="6:6" x14ac:dyDescent="0.25">
      <c r="F221" s="39"/>
    </row>
    <row r="222" spans="6:6" x14ac:dyDescent="0.25">
      <c r="F222" s="39"/>
    </row>
    <row r="223" spans="6:6" x14ac:dyDescent="0.25">
      <c r="F223" s="39"/>
    </row>
    <row r="224" spans="6:6" x14ac:dyDescent="0.25">
      <c r="F224" s="39"/>
    </row>
    <row r="225" spans="6:6" x14ac:dyDescent="0.25">
      <c r="F225" s="39"/>
    </row>
    <row r="226" spans="6:6" x14ac:dyDescent="0.25">
      <c r="F226" s="39"/>
    </row>
    <row r="227" spans="6:6" x14ac:dyDescent="0.25">
      <c r="F227" s="39"/>
    </row>
    <row r="228" spans="6:6" x14ac:dyDescent="0.25">
      <c r="F228" s="39"/>
    </row>
    <row r="229" spans="6:6" x14ac:dyDescent="0.25">
      <c r="F229" s="39"/>
    </row>
    <row r="230" spans="6:6" x14ac:dyDescent="0.25">
      <c r="F230" s="39"/>
    </row>
    <row r="231" spans="6:6" x14ac:dyDescent="0.25">
      <c r="F231" s="39"/>
    </row>
    <row r="232" spans="6:6" x14ac:dyDescent="0.25">
      <c r="F232" s="39"/>
    </row>
    <row r="233" spans="6:6" x14ac:dyDescent="0.25">
      <c r="F233" s="39"/>
    </row>
    <row r="234" spans="6:6" x14ac:dyDescent="0.25">
      <c r="F234" s="39"/>
    </row>
    <row r="235" spans="6:6" x14ac:dyDescent="0.25">
      <c r="F235" s="39"/>
    </row>
    <row r="236" spans="6:6" x14ac:dyDescent="0.25">
      <c r="F236" s="39"/>
    </row>
    <row r="237" spans="6:6" x14ac:dyDescent="0.25">
      <c r="F237" s="39"/>
    </row>
    <row r="238" spans="6:6" x14ac:dyDescent="0.25">
      <c r="F238" s="39"/>
    </row>
    <row r="239" spans="6:6" x14ac:dyDescent="0.25">
      <c r="F239" s="39"/>
    </row>
    <row r="240" spans="6:6" x14ac:dyDescent="0.25">
      <c r="F240" s="39"/>
    </row>
    <row r="241" spans="6:6" x14ac:dyDescent="0.25">
      <c r="F241" s="39"/>
    </row>
    <row r="242" spans="6:6" x14ac:dyDescent="0.25">
      <c r="F242" s="39"/>
    </row>
    <row r="243" spans="6:6" x14ac:dyDescent="0.25">
      <c r="F243" s="39"/>
    </row>
    <row r="244" spans="6:6" x14ac:dyDescent="0.25">
      <c r="F244" s="39"/>
    </row>
    <row r="245" spans="6:6" x14ac:dyDescent="0.25">
      <c r="F245" s="39"/>
    </row>
    <row r="246" spans="6:6" x14ac:dyDescent="0.25">
      <c r="F246" s="39"/>
    </row>
    <row r="247" spans="6:6" x14ac:dyDescent="0.25">
      <c r="F247" s="39"/>
    </row>
    <row r="248" spans="6:6" x14ac:dyDescent="0.25">
      <c r="F248" s="39"/>
    </row>
    <row r="249" spans="6:6" x14ac:dyDescent="0.25">
      <c r="F249" s="39"/>
    </row>
    <row r="250" spans="6:6" x14ac:dyDescent="0.25">
      <c r="F250" s="39"/>
    </row>
    <row r="251" spans="6:6" x14ac:dyDescent="0.25">
      <c r="F251" s="39"/>
    </row>
    <row r="252" spans="6:6" x14ac:dyDescent="0.25">
      <c r="F252" s="39"/>
    </row>
    <row r="253" spans="6:6" x14ac:dyDescent="0.25">
      <c r="F253" s="39"/>
    </row>
    <row r="254" spans="6:6" x14ac:dyDescent="0.25">
      <c r="F254" s="39"/>
    </row>
    <row r="255" spans="6:6" x14ac:dyDescent="0.25">
      <c r="F255" s="39"/>
    </row>
    <row r="256" spans="6:6" x14ac:dyDescent="0.25">
      <c r="F256" s="39"/>
    </row>
    <row r="257" spans="6:6" x14ac:dyDescent="0.25">
      <c r="F257" s="39"/>
    </row>
    <row r="258" spans="6:6" x14ac:dyDescent="0.25">
      <c r="F258" s="39"/>
    </row>
    <row r="259" spans="6:6" x14ac:dyDescent="0.25">
      <c r="F259" s="39"/>
    </row>
    <row r="260" spans="6:6" x14ac:dyDescent="0.25">
      <c r="F260" s="39"/>
    </row>
    <row r="261" spans="6:6" x14ac:dyDescent="0.25">
      <c r="F261" s="39"/>
    </row>
    <row r="262" spans="6:6" x14ac:dyDescent="0.25">
      <c r="F262" s="39"/>
    </row>
    <row r="263" spans="6:6" x14ac:dyDescent="0.25">
      <c r="F263" s="39"/>
    </row>
    <row r="264" spans="6:6" x14ac:dyDescent="0.25">
      <c r="F264" s="39"/>
    </row>
    <row r="265" spans="6:6" x14ac:dyDescent="0.25">
      <c r="F265" s="39"/>
    </row>
    <row r="266" spans="6:6" x14ac:dyDescent="0.25">
      <c r="F266" s="39"/>
    </row>
    <row r="267" spans="6:6" x14ac:dyDescent="0.25">
      <c r="F267" s="39"/>
    </row>
    <row r="268" spans="6:6" x14ac:dyDescent="0.25">
      <c r="F268" s="39"/>
    </row>
    <row r="269" spans="6:6" x14ac:dyDescent="0.25">
      <c r="F269" s="39"/>
    </row>
    <row r="270" spans="6:6" x14ac:dyDescent="0.25">
      <c r="F270" s="39"/>
    </row>
    <row r="271" spans="6:6" x14ac:dyDescent="0.25">
      <c r="F271" s="39"/>
    </row>
    <row r="272" spans="6:6" x14ac:dyDescent="0.25">
      <c r="F272" s="39"/>
    </row>
    <row r="273" spans="6:6" x14ac:dyDescent="0.25">
      <c r="F273" s="39"/>
    </row>
    <row r="274" spans="6:6" x14ac:dyDescent="0.25">
      <c r="F274" s="39"/>
    </row>
    <row r="275" spans="6:6" x14ac:dyDescent="0.25">
      <c r="F275" s="39"/>
    </row>
    <row r="276" spans="6:6" x14ac:dyDescent="0.25">
      <c r="F276" s="39"/>
    </row>
    <row r="277" spans="6:6" x14ac:dyDescent="0.25">
      <c r="F277" s="39"/>
    </row>
    <row r="278" spans="6:6" x14ac:dyDescent="0.25">
      <c r="F278" s="39"/>
    </row>
    <row r="279" spans="6:6" x14ac:dyDescent="0.25">
      <c r="F279" s="39"/>
    </row>
    <row r="280" spans="6:6" x14ac:dyDescent="0.25">
      <c r="F280" s="39"/>
    </row>
    <row r="281" spans="6:6" x14ac:dyDescent="0.25">
      <c r="F281" s="39"/>
    </row>
    <row r="282" spans="6:6" x14ac:dyDescent="0.25">
      <c r="F282" s="39"/>
    </row>
    <row r="283" spans="6:6" x14ac:dyDescent="0.25">
      <c r="F283" s="39"/>
    </row>
    <row r="284" spans="6:6" x14ac:dyDescent="0.25">
      <c r="F284" s="39"/>
    </row>
    <row r="285" spans="6:6" x14ac:dyDescent="0.25">
      <c r="F285" s="39"/>
    </row>
    <row r="286" spans="6:6" x14ac:dyDescent="0.25">
      <c r="F286" s="39"/>
    </row>
    <row r="287" spans="6:6" x14ac:dyDescent="0.25">
      <c r="F287" s="39"/>
    </row>
    <row r="288" spans="6:6" x14ac:dyDescent="0.25">
      <c r="F288" s="39"/>
    </row>
    <row r="289" spans="6:6" x14ac:dyDescent="0.25">
      <c r="F289" s="39"/>
    </row>
    <row r="290" spans="6:6" x14ac:dyDescent="0.25">
      <c r="F290" s="39"/>
    </row>
    <row r="291" spans="6:6" x14ac:dyDescent="0.25">
      <c r="F291" s="39"/>
    </row>
    <row r="292" spans="6:6" x14ac:dyDescent="0.25">
      <c r="F292" s="39"/>
    </row>
    <row r="293" spans="6:6" x14ac:dyDescent="0.25">
      <c r="F293" s="39"/>
    </row>
    <row r="294" spans="6:6" x14ac:dyDescent="0.25">
      <c r="F294" s="39"/>
    </row>
    <row r="295" spans="6:6" x14ac:dyDescent="0.25">
      <c r="F295" s="39"/>
    </row>
    <row r="296" spans="6:6" x14ac:dyDescent="0.25">
      <c r="F296" s="39"/>
    </row>
    <row r="297" spans="6:6" x14ac:dyDescent="0.25">
      <c r="F297" s="39"/>
    </row>
    <row r="298" spans="6:6" x14ac:dyDescent="0.25">
      <c r="F298" s="39"/>
    </row>
    <row r="299" spans="6:6" x14ac:dyDescent="0.25">
      <c r="F299" s="39"/>
    </row>
    <row r="300" spans="6:6" x14ac:dyDescent="0.25">
      <c r="F300" s="39"/>
    </row>
    <row r="301" spans="6:6" x14ac:dyDescent="0.25">
      <c r="F301" s="39"/>
    </row>
    <row r="302" spans="6:6" x14ac:dyDescent="0.25">
      <c r="F302" s="39"/>
    </row>
    <row r="303" spans="6:6" x14ac:dyDescent="0.25">
      <c r="F303" s="39"/>
    </row>
    <row r="304" spans="6:6" x14ac:dyDescent="0.25">
      <c r="F304" s="39"/>
    </row>
    <row r="305" spans="6:6" x14ac:dyDescent="0.25">
      <c r="F305" s="39"/>
    </row>
    <row r="306" spans="6:6" x14ac:dyDescent="0.25">
      <c r="F306" s="39"/>
    </row>
    <row r="307" spans="6:6" x14ac:dyDescent="0.25">
      <c r="F307" s="39"/>
    </row>
    <row r="308" spans="6:6" x14ac:dyDescent="0.25">
      <c r="F308" s="39"/>
    </row>
    <row r="309" spans="6:6" x14ac:dyDescent="0.25">
      <c r="F309" s="39"/>
    </row>
    <row r="310" spans="6:6" x14ac:dyDescent="0.25">
      <c r="F310" s="39"/>
    </row>
    <row r="311" spans="6:6" x14ac:dyDescent="0.25">
      <c r="F311" s="39"/>
    </row>
    <row r="312" spans="6:6" x14ac:dyDescent="0.25">
      <c r="F312" s="39"/>
    </row>
    <row r="313" spans="6:6" x14ac:dyDescent="0.25">
      <c r="F313" s="39"/>
    </row>
    <row r="314" spans="6:6" x14ac:dyDescent="0.25">
      <c r="F314" s="39"/>
    </row>
    <row r="315" spans="6:6" x14ac:dyDescent="0.25">
      <c r="F315" s="39"/>
    </row>
    <row r="316" spans="6:6" x14ac:dyDescent="0.25">
      <c r="F316" s="39"/>
    </row>
    <row r="317" spans="6:6" x14ac:dyDescent="0.25">
      <c r="F317" s="39"/>
    </row>
    <row r="318" spans="6:6" x14ac:dyDescent="0.25">
      <c r="F318" s="39"/>
    </row>
    <row r="319" spans="6:6" x14ac:dyDescent="0.25">
      <c r="F319" s="39"/>
    </row>
    <row r="320" spans="6:6" x14ac:dyDescent="0.25">
      <c r="F320" s="39"/>
    </row>
    <row r="321" spans="6:6" x14ac:dyDescent="0.25">
      <c r="F321" s="39"/>
    </row>
    <row r="322" spans="6:6" x14ac:dyDescent="0.25">
      <c r="F322" s="39"/>
    </row>
    <row r="323" spans="6:6" x14ac:dyDescent="0.25">
      <c r="F323" s="39"/>
    </row>
    <row r="324" spans="6:6" x14ac:dyDescent="0.25">
      <c r="F324" s="39"/>
    </row>
    <row r="325" spans="6:6" x14ac:dyDescent="0.25">
      <c r="F325" s="39"/>
    </row>
    <row r="326" spans="6:6" x14ac:dyDescent="0.25">
      <c r="F326" s="39"/>
    </row>
    <row r="327" spans="6:6" x14ac:dyDescent="0.25">
      <c r="F327" s="39"/>
    </row>
    <row r="328" spans="6:6" x14ac:dyDescent="0.25">
      <c r="F328" s="39"/>
    </row>
    <row r="329" spans="6:6" x14ac:dyDescent="0.25">
      <c r="F329" s="39"/>
    </row>
    <row r="330" spans="6:6" x14ac:dyDescent="0.25">
      <c r="F330" s="39"/>
    </row>
    <row r="331" spans="6:6" x14ac:dyDescent="0.25">
      <c r="F331" s="39"/>
    </row>
    <row r="332" spans="6:6" x14ac:dyDescent="0.25">
      <c r="F332" s="39"/>
    </row>
    <row r="333" spans="6:6" x14ac:dyDescent="0.25">
      <c r="F333" s="39"/>
    </row>
    <row r="334" spans="6:6" x14ac:dyDescent="0.25">
      <c r="F334" s="39"/>
    </row>
    <row r="335" spans="6:6" x14ac:dyDescent="0.25">
      <c r="F335" s="39"/>
    </row>
    <row r="336" spans="6:6" x14ac:dyDescent="0.25">
      <c r="F336" s="39"/>
    </row>
    <row r="337" spans="6:6" x14ac:dyDescent="0.25">
      <c r="F337" s="39"/>
    </row>
    <row r="338" spans="6:6" x14ac:dyDescent="0.25">
      <c r="F338" s="39"/>
    </row>
    <row r="339" spans="6:6" x14ac:dyDescent="0.25">
      <c r="F339" s="39"/>
    </row>
    <row r="340" spans="6:6" x14ac:dyDescent="0.25">
      <c r="F340" s="39"/>
    </row>
    <row r="341" spans="6:6" x14ac:dyDescent="0.25">
      <c r="F341" s="39"/>
    </row>
    <row r="342" spans="6:6" x14ac:dyDescent="0.25">
      <c r="F342" s="39"/>
    </row>
    <row r="343" spans="6:6" x14ac:dyDescent="0.25">
      <c r="F343" s="39"/>
    </row>
    <row r="344" spans="6:6" x14ac:dyDescent="0.25">
      <c r="F344" s="39"/>
    </row>
    <row r="345" spans="6:6" x14ac:dyDescent="0.25">
      <c r="F345" s="39"/>
    </row>
    <row r="346" spans="6:6" x14ac:dyDescent="0.25">
      <c r="F346" s="39"/>
    </row>
    <row r="347" spans="6:6" x14ac:dyDescent="0.25">
      <c r="F347" s="39"/>
    </row>
    <row r="348" spans="6:6" x14ac:dyDescent="0.25">
      <c r="F348" s="39"/>
    </row>
    <row r="349" spans="6:6" x14ac:dyDescent="0.25">
      <c r="F349" s="39"/>
    </row>
    <row r="350" spans="6:6" x14ac:dyDescent="0.25">
      <c r="F350" s="39"/>
    </row>
    <row r="351" spans="6:6" x14ac:dyDescent="0.25">
      <c r="F351" s="39"/>
    </row>
    <row r="352" spans="6:6" x14ac:dyDescent="0.25">
      <c r="F352" s="39"/>
    </row>
    <row r="353" spans="6:6" x14ac:dyDescent="0.25">
      <c r="F353" s="39"/>
    </row>
    <row r="354" spans="6:6" x14ac:dyDescent="0.25">
      <c r="F354" s="39"/>
    </row>
    <row r="355" spans="6:6" x14ac:dyDescent="0.25">
      <c r="F355" s="39"/>
    </row>
    <row r="356" spans="6:6" x14ac:dyDescent="0.25">
      <c r="F356" s="39"/>
    </row>
    <row r="357" spans="6:6" x14ac:dyDescent="0.25">
      <c r="F357" s="39"/>
    </row>
    <row r="358" spans="6:6" x14ac:dyDescent="0.25">
      <c r="F358" s="39"/>
    </row>
    <row r="359" spans="6:6" x14ac:dyDescent="0.25">
      <c r="F359" s="39"/>
    </row>
    <row r="360" spans="6:6" x14ac:dyDescent="0.25">
      <c r="F360" s="39"/>
    </row>
    <row r="361" spans="6:6" x14ac:dyDescent="0.25">
      <c r="F361" s="39"/>
    </row>
    <row r="362" spans="6:6" x14ac:dyDescent="0.25">
      <c r="F362" s="39"/>
    </row>
    <row r="363" spans="6:6" x14ac:dyDescent="0.25">
      <c r="F363" s="39"/>
    </row>
    <row r="364" spans="6:6" x14ac:dyDescent="0.25">
      <c r="F364" s="39"/>
    </row>
    <row r="365" spans="6:6" x14ac:dyDescent="0.25">
      <c r="F365" s="39"/>
    </row>
    <row r="366" spans="6:6" x14ac:dyDescent="0.25">
      <c r="F366" s="39"/>
    </row>
    <row r="367" spans="6:6" x14ac:dyDescent="0.25">
      <c r="F367" s="39"/>
    </row>
    <row r="368" spans="6:6" x14ac:dyDescent="0.25">
      <c r="F368" s="39"/>
    </row>
    <row r="369" spans="6:6" x14ac:dyDescent="0.25">
      <c r="F369" s="39"/>
    </row>
    <row r="370" spans="6:6" x14ac:dyDescent="0.25">
      <c r="F370" s="39"/>
    </row>
    <row r="371" spans="6:6" x14ac:dyDescent="0.25">
      <c r="F371" s="39"/>
    </row>
    <row r="372" spans="6:6" x14ac:dyDescent="0.25">
      <c r="F372" s="39"/>
    </row>
    <row r="373" spans="6:6" x14ac:dyDescent="0.25">
      <c r="F373" s="39"/>
    </row>
    <row r="374" spans="6:6" x14ac:dyDescent="0.25">
      <c r="F374" s="39"/>
    </row>
    <row r="375" spans="6:6" x14ac:dyDescent="0.25">
      <c r="F375" s="39"/>
    </row>
    <row r="376" spans="6:6" x14ac:dyDescent="0.25">
      <c r="F376" s="39"/>
    </row>
    <row r="377" spans="6:6" x14ac:dyDescent="0.25">
      <c r="F377" s="39"/>
    </row>
    <row r="378" spans="6:6" x14ac:dyDescent="0.25">
      <c r="F378" s="39"/>
    </row>
    <row r="379" spans="6:6" x14ac:dyDescent="0.25">
      <c r="F379" s="39"/>
    </row>
    <row r="380" spans="6:6" x14ac:dyDescent="0.25">
      <c r="F380" s="39"/>
    </row>
    <row r="381" spans="6:6" x14ac:dyDescent="0.25">
      <c r="F381" s="39"/>
    </row>
    <row r="382" spans="6:6" x14ac:dyDescent="0.25">
      <c r="F382" s="39"/>
    </row>
    <row r="383" spans="6:6" x14ac:dyDescent="0.25">
      <c r="F383" s="39"/>
    </row>
    <row r="384" spans="6:6" x14ac:dyDescent="0.25">
      <c r="F384" s="39"/>
    </row>
    <row r="385" spans="6:6" x14ac:dyDescent="0.25">
      <c r="F385" s="39"/>
    </row>
    <row r="386" spans="6:6" x14ac:dyDescent="0.25">
      <c r="F386" s="39"/>
    </row>
    <row r="387" spans="6:6" x14ac:dyDescent="0.25">
      <c r="F387" s="39"/>
    </row>
    <row r="388" spans="6:6" x14ac:dyDescent="0.25">
      <c r="F388" s="39"/>
    </row>
    <row r="389" spans="6:6" x14ac:dyDescent="0.25">
      <c r="F389" s="39"/>
    </row>
    <row r="390" spans="6:6" x14ac:dyDescent="0.25">
      <c r="F390" s="39"/>
    </row>
    <row r="391" spans="6:6" x14ac:dyDescent="0.25">
      <c r="F391" s="39"/>
    </row>
    <row r="392" spans="6:6" x14ac:dyDescent="0.25">
      <c r="F392" s="39"/>
    </row>
    <row r="393" spans="6:6" x14ac:dyDescent="0.25">
      <c r="F393" s="39"/>
    </row>
    <row r="394" spans="6:6" x14ac:dyDescent="0.25">
      <c r="F394" s="39"/>
    </row>
    <row r="395" spans="6:6" x14ac:dyDescent="0.25">
      <c r="F395" s="39"/>
    </row>
    <row r="396" spans="6:6" x14ac:dyDescent="0.25">
      <c r="F396" s="39"/>
    </row>
    <row r="397" spans="6:6" x14ac:dyDescent="0.25">
      <c r="F397" s="39"/>
    </row>
    <row r="398" spans="6:6" x14ac:dyDescent="0.25">
      <c r="F398" s="39"/>
    </row>
    <row r="399" spans="6:6" x14ac:dyDescent="0.25">
      <c r="F399" s="39"/>
    </row>
    <row r="400" spans="6:6" x14ac:dyDescent="0.25">
      <c r="F400" s="39"/>
    </row>
    <row r="401" spans="6:6" x14ac:dyDescent="0.25">
      <c r="F401" s="39"/>
    </row>
    <row r="402" spans="6:6" x14ac:dyDescent="0.25">
      <c r="F402" s="39"/>
    </row>
    <row r="403" spans="6:6" x14ac:dyDescent="0.25">
      <c r="F403" s="39"/>
    </row>
    <row r="404" spans="6:6" x14ac:dyDescent="0.25">
      <c r="F404" s="39"/>
    </row>
    <row r="405" spans="6:6" x14ac:dyDescent="0.25">
      <c r="F405" s="39"/>
    </row>
    <row r="406" spans="6:6" x14ac:dyDescent="0.25">
      <c r="F406" s="39"/>
    </row>
    <row r="407" spans="6:6" x14ac:dyDescent="0.25">
      <c r="F407" s="39"/>
    </row>
    <row r="408" spans="6:6" x14ac:dyDescent="0.25">
      <c r="F408" s="39"/>
    </row>
    <row r="409" spans="6:6" x14ac:dyDescent="0.25">
      <c r="F409" s="39"/>
    </row>
    <row r="410" spans="6:6" x14ac:dyDescent="0.25">
      <c r="F410" s="39"/>
    </row>
    <row r="411" spans="6:6" x14ac:dyDescent="0.25">
      <c r="F411" s="39"/>
    </row>
    <row r="412" spans="6:6" x14ac:dyDescent="0.25">
      <c r="F412" s="39"/>
    </row>
    <row r="413" spans="6:6" x14ac:dyDescent="0.25">
      <c r="F413" s="39"/>
    </row>
    <row r="414" spans="6:6" x14ac:dyDescent="0.25">
      <c r="F414" s="39"/>
    </row>
    <row r="415" spans="6:6" x14ac:dyDescent="0.25">
      <c r="F415" s="39"/>
    </row>
    <row r="416" spans="6:6" x14ac:dyDescent="0.25">
      <c r="F416" s="39"/>
    </row>
    <row r="417" spans="6:6" x14ac:dyDescent="0.25">
      <c r="F417" s="39"/>
    </row>
    <row r="418" spans="6:6" x14ac:dyDescent="0.25">
      <c r="F418" s="39"/>
    </row>
    <row r="419" spans="6:6" x14ac:dyDescent="0.25">
      <c r="F419" s="39"/>
    </row>
    <row r="420" spans="6:6" x14ac:dyDescent="0.25">
      <c r="F420" s="39"/>
    </row>
    <row r="421" spans="6:6" x14ac:dyDescent="0.25">
      <c r="F421" s="39"/>
    </row>
    <row r="422" spans="6:6" x14ac:dyDescent="0.25">
      <c r="F422" s="39"/>
    </row>
    <row r="423" spans="6:6" x14ac:dyDescent="0.25">
      <c r="F423" s="39"/>
    </row>
    <row r="424" spans="6:6" x14ac:dyDescent="0.25">
      <c r="F424" s="39"/>
    </row>
    <row r="425" spans="6:6" x14ac:dyDescent="0.25">
      <c r="F425" s="39"/>
    </row>
    <row r="426" spans="6:6" x14ac:dyDescent="0.25">
      <c r="F426" s="39"/>
    </row>
    <row r="427" spans="6:6" x14ac:dyDescent="0.25">
      <c r="F427" s="39"/>
    </row>
    <row r="428" spans="6:6" x14ac:dyDescent="0.25">
      <c r="F428" s="39"/>
    </row>
    <row r="429" spans="6:6" x14ac:dyDescent="0.25">
      <c r="F429" s="39"/>
    </row>
    <row r="430" spans="6:6" x14ac:dyDescent="0.25">
      <c r="F430" s="39"/>
    </row>
    <row r="431" spans="6:6" x14ac:dyDescent="0.25">
      <c r="F431" s="39"/>
    </row>
    <row r="432" spans="6:6" x14ac:dyDescent="0.25">
      <c r="F432" s="39"/>
    </row>
    <row r="433" spans="6:6" x14ac:dyDescent="0.25">
      <c r="F433" s="39"/>
    </row>
    <row r="434" spans="6:6" x14ac:dyDescent="0.25">
      <c r="F434" s="39"/>
    </row>
    <row r="435" spans="6:6" x14ac:dyDescent="0.25">
      <c r="F435" s="39"/>
    </row>
    <row r="436" spans="6:6" x14ac:dyDescent="0.25">
      <c r="F436" s="39"/>
    </row>
    <row r="437" spans="6:6" x14ac:dyDescent="0.25">
      <c r="F437" s="39"/>
    </row>
    <row r="438" spans="6:6" x14ac:dyDescent="0.25">
      <c r="F438" s="39"/>
    </row>
    <row r="439" spans="6:6" x14ac:dyDescent="0.25">
      <c r="F439" s="39"/>
    </row>
    <row r="440" spans="6:6" x14ac:dyDescent="0.25">
      <c r="F440" s="39"/>
    </row>
    <row r="441" spans="6:6" x14ac:dyDescent="0.25">
      <c r="F441" s="39"/>
    </row>
    <row r="442" spans="6:6" x14ac:dyDescent="0.25">
      <c r="F442" s="39"/>
    </row>
    <row r="443" spans="6:6" x14ac:dyDescent="0.25">
      <c r="F443" s="39"/>
    </row>
    <row r="444" spans="6:6" x14ac:dyDescent="0.25">
      <c r="F444" s="39"/>
    </row>
    <row r="445" spans="6:6" x14ac:dyDescent="0.25">
      <c r="F445" s="39"/>
    </row>
    <row r="446" spans="6:6" x14ac:dyDescent="0.25">
      <c r="F446" s="39"/>
    </row>
    <row r="447" spans="6:6" x14ac:dyDescent="0.25">
      <c r="F447" s="39"/>
    </row>
    <row r="448" spans="6:6" x14ac:dyDescent="0.25">
      <c r="F448" s="39"/>
    </row>
    <row r="449" spans="6:6" x14ac:dyDescent="0.25">
      <c r="F449" s="39"/>
    </row>
    <row r="450" spans="6:6" x14ac:dyDescent="0.25">
      <c r="F450" s="39"/>
    </row>
    <row r="451" spans="6:6" x14ac:dyDescent="0.25">
      <c r="F451" s="39"/>
    </row>
    <row r="452" spans="6:6" x14ac:dyDescent="0.25">
      <c r="F452" s="39"/>
    </row>
    <row r="453" spans="6:6" x14ac:dyDescent="0.25">
      <c r="F453" s="39"/>
    </row>
    <row r="454" spans="6:6" x14ac:dyDescent="0.25">
      <c r="F454" s="39"/>
    </row>
    <row r="455" spans="6:6" x14ac:dyDescent="0.25">
      <c r="F455" s="39"/>
    </row>
    <row r="456" spans="6:6" x14ac:dyDescent="0.25">
      <c r="F456" s="39"/>
    </row>
    <row r="457" spans="6:6" x14ac:dyDescent="0.25">
      <c r="F457" s="39"/>
    </row>
    <row r="458" spans="6:6" x14ac:dyDescent="0.25">
      <c r="F458" s="39"/>
    </row>
    <row r="459" spans="6:6" x14ac:dyDescent="0.25">
      <c r="F459" s="39"/>
    </row>
    <row r="460" spans="6:6" x14ac:dyDescent="0.25">
      <c r="F460" s="39"/>
    </row>
    <row r="461" spans="6:6" x14ac:dyDescent="0.25">
      <c r="F461" s="39"/>
    </row>
    <row r="462" spans="6:6" x14ac:dyDescent="0.25">
      <c r="F462" s="39"/>
    </row>
    <row r="463" spans="6:6" x14ac:dyDescent="0.25">
      <c r="F463" s="39"/>
    </row>
    <row r="464" spans="6:6" x14ac:dyDescent="0.25">
      <c r="F464" s="39"/>
    </row>
    <row r="465" spans="6:6" x14ac:dyDescent="0.25">
      <c r="F465" s="39"/>
    </row>
    <row r="466" spans="6:6" x14ac:dyDescent="0.25">
      <c r="F466" s="39"/>
    </row>
    <row r="467" spans="6:6" x14ac:dyDescent="0.25">
      <c r="F467" s="39"/>
    </row>
    <row r="468" spans="6:6" x14ac:dyDescent="0.25">
      <c r="F468" s="39"/>
    </row>
    <row r="469" spans="6:6" x14ac:dyDescent="0.25">
      <c r="F469" s="39"/>
    </row>
    <row r="470" spans="6:6" x14ac:dyDescent="0.25">
      <c r="F470" s="39"/>
    </row>
    <row r="471" spans="6:6" x14ac:dyDescent="0.25">
      <c r="F471" s="39"/>
    </row>
    <row r="472" spans="6:6" x14ac:dyDescent="0.25">
      <c r="F472" s="39"/>
    </row>
    <row r="473" spans="6:6" x14ac:dyDescent="0.25">
      <c r="F473" s="39"/>
    </row>
    <row r="474" spans="6:6" x14ac:dyDescent="0.25">
      <c r="F474" s="39"/>
    </row>
    <row r="475" spans="6:6" x14ac:dyDescent="0.25">
      <c r="F475" s="39"/>
    </row>
    <row r="476" spans="6:6" x14ac:dyDescent="0.25">
      <c r="F476" s="39"/>
    </row>
    <row r="477" spans="6:6" x14ac:dyDescent="0.25">
      <c r="F477" s="39"/>
    </row>
    <row r="478" spans="6:6" x14ac:dyDescent="0.25">
      <c r="F478" s="39"/>
    </row>
    <row r="479" spans="6:6" x14ac:dyDescent="0.25">
      <c r="F479" s="39"/>
    </row>
    <row r="480" spans="6:6" x14ac:dyDescent="0.25">
      <c r="F480" s="39"/>
    </row>
    <row r="481" spans="6:6" x14ac:dyDescent="0.25">
      <c r="F481" s="39"/>
    </row>
    <row r="482" spans="6:6" x14ac:dyDescent="0.25">
      <c r="F482" s="39"/>
    </row>
    <row r="483" spans="6:6" x14ac:dyDescent="0.25">
      <c r="F483" s="39"/>
    </row>
    <row r="484" spans="6:6" x14ac:dyDescent="0.25">
      <c r="F484" s="39"/>
    </row>
    <row r="485" spans="6:6" x14ac:dyDescent="0.25">
      <c r="F485" s="39"/>
    </row>
    <row r="486" spans="6:6" x14ac:dyDescent="0.25">
      <c r="F486" s="39"/>
    </row>
    <row r="487" spans="6:6" x14ac:dyDescent="0.25">
      <c r="F487" s="39"/>
    </row>
    <row r="488" spans="6:6" x14ac:dyDescent="0.25">
      <c r="F488" s="39"/>
    </row>
    <row r="489" spans="6:6" x14ac:dyDescent="0.25">
      <c r="F489" s="39"/>
    </row>
    <row r="490" spans="6:6" x14ac:dyDescent="0.25">
      <c r="F490" s="39"/>
    </row>
    <row r="491" spans="6:6" x14ac:dyDescent="0.25">
      <c r="F491" s="39"/>
    </row>
    <row r="492" spans="6:6" x14ac:dyDescent="0.25">
      <c r="F492" s="39"/>
    </row>
    <row r="493" spans="6:6" x14ac:dyDescent="0.25">
      <c r="F493" s="39"/>
    </row>
    <row r="494" spans="6:6" x14ac:dyDescent="0.25">
      <c r="F494" s="39"/>
    </row>
    <row r="495" spans="6:6" x14ac:dyDescent="0.25">
      <c r="F495" s="39"/>
    </row>
    <row r="496" spans="6:6" x14ac:dyDescent="0.25">
      <c r="F496" s="39"/>
    </row>
    <row r="497" spans="6:6" x14ac:dyDescent="0.25">
      <c r="F497" s="39"/>
    </row>
    <row r="498" spans="6:6" x14ac:dyDescent="0.25">
      <c r="F498" s="39"/>
    </row>
    <row r="499" spans="6:6" x14ac:dyDescent="0.25">
      <c r="F499" s="39"/>
    </row>
    <row r="500" spans="6:6" x14ac:dyDescent="0.25">
      <c r="F500" s="39"/>
    </row>
    <row r="501" spans="6:6" x14ac:dyDescent="0.25">
      <c r="F501" s="39"/>
    </row>
    <row r="502" spans="6:6" x14ac:dyDescent="0.25">
      <c r="F502" s="39"/>
    </row>
    <row r="503" spans="6:6" x14ac:dyDescent="0.25">
      <c r="F503" s="39"/>
    </row>
    <row r="504" spans="6:6" x14ac:dyDescent="0.25">
      <c r="F504" s="39"/>
    </row>
    <row r="505" spans="6:6" x14ac:dyDescent="0.25">
      <c r="F505" s="39"/>
    </row>
    <row r="506" spans="6:6" x14ac:dyDescent="0.25">
      <c r="F506" s="39"/>
    </row>
    <row r="507" spans="6:6" x14ac:dyDescent="0.25">
      <c r="F507" s="39"/>
    </row>
    <row r="508" spans="6:6" x14ac:dyDescent="0.25">
      <c r="F508" s="39"/>
    </row>
    <row r="509" spans="6:6" x14ac:dyDescent="0.25">
      <c r="F509" s="39"/>
    </row>
    <row r="510" spans="6:6" x14ac:dyDescent="0.25">
      <c r="F510" s="39"/>
    </row>
    <row r="511" spans="6:6" x14ac:dyDescent="0.25">
      <c r="F511" s="39"/>
    </row>
    <row r="512" spans="6:6" x14ac:dyDescent="0.25">
      <c r="F512" s="39"/>
    </row>
    <row r="513" spans="6:6" x14ac:dyDescent="0.25">
      <c r="F513" s="39"/>
    </row>
    <row r="514" spans="6:6" x14ac:dyDescent="0.25">
      <c r="F514" s="39"/>
    </row>
    <row r="515" spans="6:6" x14ac:dyDescent="0.25">
      <c r="F515" s="39"/>
    </row>
    <row r="516" spans="6:6" x14ac:dyDescent="0.25">
      <c r="F516" s="39"/>
    </row>
    <row r="517" spans="6:6" x14ac:dyDescent="0.25">
      <c r="F517" s="39"/>
    </row>
    <row r="518" spans="6:6" x14ac:dyDescent="0.25">
      <c r="F518" s="39"/>
    </row>
    <row r="519" spans="6:6" x14ac:dyDescent="0.25">
      <c r="F519" s="39"/>
    </row>
    <row r="520" spans="6:6" x14ac:dyDescent="0.25">
      <c r="F520" s="39"/>
    </row>
    <row r="521" spans="6:6" x14ac:dyDescent="0.25">
      <c r="F521" s="39"/>
    </row>
    <row r="522" spans="6:6" x14ac:dyDescent="0.25">
      <c r="F522" s="39"/>
    </row>
    <row r="523" spans="6:6" x14ac:dyDescent="0.25">
      <c r="F523" s="39"/>
    </row>
    <row r="524" spans="6:6" x14ac:dyDescent="0.25">
      <c r="F524" s="39"/>
    </row>
    <row r="525" spans="6:6" x14ac:dyDescent="0.25">
      <c r="F525" s="39"/>
    </row>
    <row r="526" spans="6:6" x14ac:dyDescent="0.25">
      <c r="F526" s="39"/>
    </row>
    <row r="527" spans="6:6" x14ac:dyDescent="0.25">
      <c r="F527" s="39"/>
    </row>
    <row r="528" spans="6:6" x14ac:dyDescent="0.25">
      <c r="F528" s="39"/>
    </row>
    <row r="529" spans="6:6" x14ac:dyDescent="0.25">
      <c r="F529" s="39"/>
    </row>
    <row r="530" spans="6:6" x14ac:dyDescent="0.25">
      <c r="F530" s="39"/>
    </row>
    <row r="531" spans="6:6" x14ac:dyDescent="0.25">
      <c r="F531" s="39"/>
    </row>
    <row r="532" spans="6:6" x14ac:dyDescent="0.25">
      <c r="F532" s="39"/>
    </row>
    <row r="533" spans="6:6" x14ac:dyDescent="0.25">
      <c r="F533" s="39"/>
    </row>
    <row r="534" spans="6:6" x14ac:dyDescent="0.25">
      <c r="F534" s="39"/>
    </row>
    <row r="535" spans="6:6" x14ac:dyDescent="0.25">
      <c r="F535" s="39"/>
    </row>
    <row r="536" spans="6:6" x14ac:dyDescent="0.25">
      <c r="F536" s="39"/>
    </row>
    <row r="537" spans="6:6" x14ac:dyDescent="0.25">
      <c r="F537" s="39"/>
    </row>
    <row r="538" spans="6:6" x14ac:dyDescent="0.25">
      <c r="F538" s="39"/>
    </row>
    <row r="539" spans="6:6" x14ac:dyDescent="0.25">
      <c r="F539" s="39"/>
    </row>
    <row r="540" spans="6:6" x14ac:dyDescent="0.25">
      <c r="F540" s="39"/>
    </row>
    <row r="541" spans="6:6" x14ac:dyDescent="0.25">
      <c r="F541" s="39"/>
    </row>
    <row r="542" spans="6:6" x14ac:dyDescent="0.25">
      <c r="F542" s="39"/>
    </row>
    <row r="543" spans="6:6" x14ac:dyDescent="0.25">
      <c r="F543" s="39"/>
    </row>
    <row r="544" spans="6:6" x14ac:dyDescent="0.25">
      <c r="F544" s="39"/>
    </row>
    <row r="545" spans="6:6" x14ac:dyDescent="0.25">
      <c r="F545" s="39"/>
    </row>
    <row r="546" spans="6:6" x14ac:dyDescent="0.25">
      <c r="F546" s="39"/>
    </row>
    <row r="547" spans="6:6" x14ac:dyDescent="0.25">
      <c r="F547" s="39"/>
    </row>
    <row r="548" spans="6:6" x14ac:dyDescent="0.25">
      <c r="F548" s="39"/>
    </row>
    <row r="549" spans="6:6" x14ac:dyDescent="0.25">
      <c r="F549" s="39"/>
    </row>
    <row r="550" spans="6:6" x14ac:dyDescent="0.25">
      <c r="F550" s="39"/>
    </row>
    <row r="551" spans="6:6" x14ac:dyDescent="0.25">
      <c r="F551" s="39"/>
    </row>
    <row r="552" spans="6:6" x14ac:dyDescent="0.25">
      <c r="F552" s="39"/>
    </row>
    <row r="553" spans="6:6" x14ac:dyDescent="0.25">
      <c r="F553" s="39"/>
    </row>
    <row r="554" spans="6:6" x14ac:dyDescent="0.25">
      <c r="F554" s="39"/>
    </row>
    <row r="555" spans="6:6" x14ac:dyDescent="0.25">
      <c r="F555" s="39"/>
    </row>
    <row r="556" spans="6:6" x14ac:dyDescent="0.25">
      <c r="F556" s="39"/>
    </row>
    <row r="557" spans="6:6" x14ac:dyDescent="0.25">
      <c r="F557" s="39"/>
    </row>
    <row r="558" spans="6:6" x14ac:dyDescent="0.25">
      <c r="F558" s="39"/>
    </row>
    <row r="559" spans="6:6" x14ac:dyDescent="0.25">
      <c r="F559" s="39"/>
    </row>
    <row r="560" spans="6:6" x14ac:dyDescent="0.25">
      <c r="F560" s="39"/>
    </row>
    <row r="561" spans="6:6" x14ac:dyDescent="0.25">
      <c r="F561" s="39"/>
    </row>
    <row r="562" spans="6:6" x14ac:dyDescent="0.25">
      <c r="F562" s="39"/>
    </row>
    <row r="563" spans="6:6" x14ac:dyDescent="0.25">
      <c r="F563" s="39"/>
    </row>
    <row r="564" spans="6:6" x14ac:dyDescent="0.25">
      <c r="F564" s="39"/>
    </row>
    <row r="565" spans="6:6" x14ac:dyDescent="0.25">
      <c r="F565" s="39"/>
    </row>
    <row r="566" spans="6:6" x14ac:dyDescent="0.25">
      <c r="F566" s="39"/>
    </row>
    <row r="567" spans="6:6" x14ac:dyDescent="0.25">
      <c r="F567" s="39"/>
    </row>
    <row r="568" spans="6:6" x14ac:dyDescent="0.25">
      <c r="F568" s="39"/>
    </row>
    <row r="569" spans="6:6" x14ac:dyDescent="0.25">
      <c r="F569" s="39"/>
    </row>
    <row r="570" spans="6:6" x14ac:dyDescent="0.25">
      <c r="F570" s="39"/>
    </row>
    <row r="571" spans="6:6" x14ac:dyDescent="0.25">
      <c r="F571" s="39"/>
    </row>
    <row r="572" spans="6:6" x14ac:dyDescent="0.25">
      <c r="F572" s="39"/>
    </row>
    <row r="573" spans="6:6" x14ac:dyDescent="0.25">
      <c r="F573" s="39"/>
    </row>
    <row r="574" spans="6:6" x14ac:dyDescent="0.25">
      <c r="F574" s="39"/>
    </row>
    <row r="575" spans="6:6" x14ac:dyDescent="0.25">
      <c r="F575" s="39"/>
    </row>
    <row r="576" spans="6:6" x14ac:dyDescent="0.25">
      <c r="F576" s="39"/>
    </row>
    <row r="577" spans="6:6" x14ac:dyDescent="0.25">
      <c r="F577" s="39"/>
    </row>
    <row r="578" spans="6:6" x14ac:dyDescent="0.25">
      <c r="F578" s="39"/>
    </row>
    <row r="579" spans="6:6" x14ac:dyDescent="0.25">
      <c r="F579" s="39"/>
    </row>
    <row r="580" spans="6:6" x14ac:dyDescent="0.25">
      <c r="F580" s="39"/>
    </row>
    <row r="581" spans="6:6" x14ac:dyDescent="0.25">
      <c r="F581" s="39"/>
    </row>
    <row r="582" spans="6:6" x14ac:dyDescent="0.25">
      <c r="F582" s="39"/>
    </row>
    <row r="583" spans="6:6" x14ac:dyDescent="0.25">
      <c r="F583" s="39"/>
    </row>
    <row r="584" spans="6:6" x14ac:dyDescent="0.25">
      <c r="F584" s="39"/>
    </row>
    <row r="585" spans="6:6" x14ac:dyDescent="0.25">
      <c r="F585" s="39"/>
    </row>
    <row r="586" spans="6:6" x14ac:dyDescent="0.25">
      <c r="F586" s="39"/>
    </row>
    <row r="587" spans="6:6" x14ac:dyDescent="0.25">
      <c r="F587" s="39"/>
    </row>
    <row r="588" spans="6:6" x14ac:dyDescent="0.25">
      <c r="F588" s="39"/>
    </row>
    <row r="589" spans="6:6" x14ac:dyDescent="0.25">
      <c r="F589" s="39"/>
    </row>
    <row r="590" spans="6:6" x14ac:dyDescent="0.25">
      <c r="F590" s="39"/>
    </row>
    <row r="591" spans="6:6" x14ac:dyDescent="0.25">
      <c r="F591" s="39"/>
    </row>
    <row r="592" spans="6:6" x14ac:dyDescent="0.25">
      <c r="F592" s="39"/>
    </row>
    <row r="593" spans="6:6" x14ac:dyDescent="0.25">
      <c r="F593" s="39"/>
    </row>
    <row r="594" spans="6:6" x14ac:dyDescent="0.25">
      <c r="F594" s="39"/>
    </row>
    <row r="595" spans="6:6" x14ac:dyDescent="0.25">
      <c r="F595" s="39"/>
    </row>
    <row r="596" spans="6:6" x14ac:dyDescent="0.25">
      <c r="F596" s="39"/>
    </row>
    <row r="597" spans="6:6" x14ac:dyDescent="0.25">
      <c r="F597" s="39"/>
    </row>
    <row r="598" spans="6:6" x14ac:dyDescent="0.25">
      <c r="F598" s="39"/>
    </row>
    <row r="599" spans="6:6" x14ac:dyDescent="0.25">
      <c r="F599" s="39"/>
    </row>
    <row r="600" spans="6:6" x14ac:dyDescent="0.25">
      <c r="F600" s="39"/>
    </row>
    <row r="601" spans="6:6" x14ac:dyDescent="0.25">
      <c r="F601" s="39"/>
    </row>
    <row r="602" spans="6:6" x14ac:dyDescent="0.25">
      <c r="F602" s="39"/>
    </row>
    <row r="603" spans="6:6" x14ac:dyDescent="0.25">
      <c r="F603" s="39"/>
    </row>
    <row r="604" spans="6:6" x14ac:dyDescent="0.25">
      <c r="F604" s="39"/>
    </row>
    <row r="605" spans="6:6" x14ac:dyDescent="0.25">
      <c r="F605" s="39"/>
    </row>
    <row r="606" spans="6:6" x14ac:dyDescent="0.25">
      <c r="F606" s="39"/>
    </row>
    <row r="607" spans="6:6" x14ac:dyDescent="0.25">
      <c r="F607" s="39"/>
    </row>
    <row r="608" spans="6:6" x14ac:dyDescent="0.25">
      <c r="F608" s="39"/>
    </row>
    <row r="609" spans="6:6" x14ac:dyDescent="0.25">
      <c r="F609" s="39"/>
    </row>
    <row r="610" spans="6:6" x14ac:dyDescent="0.25">
      <c r="F610" s="39"/>
    </row>
    <row r="611" spans="6:6" x14ac:dyDescent="0.25">
      <c r="F611" s="39"/>
    </row>
    <row r="612" spans="6:6" x14ac:dyDescent="0.25">
      <c r="F612" s="39"/>
    </row>
    <row r="613" spans="6:6" x14ac:dyDescent="0.25">
      <c r="F613" s="39"/>
    </row>
    <row r="614" spans="6:6" x14ac:dyDescent="0.25">
      <c r="F614" s="39"/>
    </row>
    <row r="615" spans="6:6" x14ac:dyDescent="0.25">
      <c r="F615" s="39"/>
    </row>
    <row r="616" spans="6:6" x14ac:dyDescent="0.25">
      <c r="F616" s="39"/>
    </row>
    <row r="617" spans="6:6" x14ac:dyDescent="0.25">
      <c r="F617" s="39"/>
    </row>
    <row r="618" spans="6:6" x14ac:dyDescent="0.25">
      <c r="F618" s="39"/>
    </row>
    <row r="619" spans="6:6" x14ac:dyDescent="0.25">
      <c r="F619" s="39"/>
    </row>
    <row r="620" spans="6:6" x14ac:dyDescent="0.25">
      <c r="F620" s="39"/>
    </row>
    <row r="621" spans="6:6" x14ac:dyDescent="0.25">
      <c r="F621" s="39"/>
    </row>
    <row r="622" spans="6:6" x14ac:dyDescent="0.25">
      <c r="F622" s="39"/>
    </row>
    <row r="623" spans="6:6" x14ac:dyDescent="0.25">
      <c r="F623" s="39"/>
    </row>
    <row r="624" spans="6:6" x14ac:dyDescent="0.25">
      <c r="F624" s="39"/>
    </row>
    <row r="625" spans="6:6" x14ac:dyDescent="0.25">
      <c r="F625" s="39"/>
    </row>
    <row r="626" spans="6:6" x14ac:dyDescent="0.25">
      <c r="F626" s="39"/>
    </row>
    <row r="627" spans="6:6" x14ac:dyDescent="0.25">
      <c r="F627" s="39"/>
    </row>
    <row r="628" spans="6:6" x14ac:dyDescent="0.25">
      <c r="F628" s="39"/>
    </row>
    <row r="629" spans="6:6" x14ac:dyDescent="0.25">
      <c r="F629" s="39"/>
    </row>
    <row r="630" spans="6:6" x14ac:dyDescent="0.25">
      <c r="F630" s="39"/>
    </row>
    <row r="631" spans="6:6" x14ac:dyDescent="0.25">
      <c r="F631" s="39"/>
    </row>
    <row r="632" spans="6:6" x14ac:dyDescent="0.25">
      <c r="F632" s="39"/>
    </row>
    <row r="633" spans="6:6" x14ac:dyDescent="0.25">
      <c r="F633" s="39"/>
    </row>
    <row r="634" spans="6:6" x14ac:dyDescent="0.25">
      <c r="F634" s="39"/>
    </row>
    <row r="635" spans="6:6" x14ac:dyDescent="0.25">
      <c r="F635" s="39"/>
    </row>
    <row r="636" spans="6:6" x14ac:dyDescent="0.25">
      <c r="F636" s="39"/>
    </row>
    <row r="637" spans="6:6" x14ac:dyDescent="0.25">
      <c r="F637" s="39"/>
    </row>
    <row r="638" spans="6:6" x14ac:dyDescent="0.25">
      <c r="F638" s="39"/>
    </row>
    <row r="639" spans="6:6" x14ac:dyDescent="0.25">
      <c r="F639" s="39"/>
    </row>
    <row r="640" spans="6:6" x14ac:dyDescent="0.25">
      <c r="F640" s="39"/>
    </row>
    <row r="641" spans="6:6" x14ac:dyDescent="0.25">
      <c r="F641" s="39"/>
    </row>
    <row r="642" spans="6:6" x14ac:dyDescent="0.25">
      <c r="F642" s="39"/>
    </row>
    <row r="643" spans="6:6" x14ac:dyDescent="0.25">
      <c r="F643" s="39"/>
    </row>
    <row r="644" spans="6:6" x14ac:dyDescent="0.25">
      <c r="F644" s="39"/>
    </row>
    <row r="645" spans="6:6" x14ac:dyDescent="0.25">
      <c r="F645" s="39"/>
    </row>
    <row r="646" spans="6:6" x14ac:dyDescent="0.25">
      <c r="F646" s="39"/>
    </row>
    <row r="647" spans="6:6" x14ac:dyDescent="0.25">
      <c r="F647" s="39"/>
    </row>
    <row r="648" spans="6:6" x14ac:dyDescent="0.25">
      <c r="F648" s="39"/>
    </row>
    <row r="649" spans="6:6" x14ac:dyDescent="0.25">
      <c r="F649" s="39"/>
    </row>
    <row r="650" spans="6:6" x14ac:dyDescent="0.25">
      <c r="F650" s="39"/>
    </row>
    <row r="651" spans="6:6" x14ac:dyDescent="0.25">
      <c r="F651" s="39"/>
    </row>
    <row r="652" spans="6:6" x14ac:dyDescent="0.25">
      <c r="F652" s="39"/>
    </row>
    <row r="653" spans="6:6" x14ac:dyDescent="0.25">
      <c r="F653" s="39"/>
    </row>
    <row r="654" spans="6:6" x14ac:dyDescent="0.25">
      <c r="F654" s="39"/>
    </row>
    <row r="655" spans="6:6" x14ac:dyDescent="0.25">
      <c r="F655" s="39"/>
    </row>
    <row r="656" spans="6:6" x14ac:dyDescent="0.25">
      <c r="F656" s="39"/>
    </row>
    <row r="657" spans="6:6" x14ac:dyDescent="0.25">
      <c r="F657" s="39"/>
    </row>
    <row r="658" spans="6:6" x14ac:dyDescent="0.25">
      <c r="F658" s="39"/>
    </row>
    <row r="659" spans="6:6" x14ac:dyDescent="0.25">
      <c r="F659" s="39"/>
    </row>
    <row r="660" spans="6:6" x14ac:dyDescent="0.25">
      <c r="F660" s="39"/>
    </row>
    <row r="661" spans="6:6" x14ac:dyDescent="0.25">
      <c r="F661" s="39"/>
    </row>
    <row r="662" spans="6:6" x14ac:dyDescent="0.25">
      <c r="F662" s="39"/>
    </row>
    <row r="663" spans="6:6" x14ac:dyDescent="0.25">
      <c r="F663" s="39"/>
    </row>
    <row r="664" spans="6:6" x14ac:dyDescent="0.25">
      <c r="F664" s="39"/>
    </row>
    <row r="665" spans="6:6" x14ac:dyDescent="0.25">
      <c r="F665" s="39"/>
    </row>
    <row r="666" spans="6:6" x14ac:dyDescent="0.25">
      <c r="F666" s="39"/>
    </row>
    <row r="667" spans="6:6" x14ac:dyDescent="0.25">
      <c r="F667" s="39"/>
    </row>
    <row r="668" spans="6:6" x14ac:dyDescent="0.25">
      <c r="F668" s="39"/>
    </row>
    <row r="669" spans="6:6" x14ac:dyDescent="0.25">
      <c r="F669" s="39"/>
    </row>
    <row r="670" spans="6:6" x14ac:dyDescent="0.25">
      <c r="F670" s="39"/>
    </row>
    <row r="671" spans="6:6" x14ac:dyDescent="0.25">
      <c r="F671" s="39"/>
    </row>
    <row r="672" spans="6:6" x14ac:dyDescent="0.25">
      <c r="F672" s="39"/>
    </row>
    <row r="673" spans="6:6" x14ac:dyDescent="0.25">
      <c r="F673" s="39"/>
    </row>
    <row r="674" spans="6:6" x14ac:dyDescent="0.25">
      <c r="F674" s="39"/>
    </row>
    <row r="675" spans="6:6" x14ac:dyDescent="0.25">
      <c r="F675" s="39"/>
    </row>
    <row r="676" spans="6:6" x14ac:dyDescent="0.25">
      <c r="F676" s="39"/>
    </row>
    <row r="677" spans="6:6" x14ac:dyDescent="0.25">
      <c r="F677" s="39"/>
    </row>
    <row r="678" spans="6:6" x14ac:dyDescent="0.25">
      <c r="F678" s="39"/>
    </row>
    <row r="679" spans="6:6" x14ac:dyDescent="0.25">
      <c r="F679" s="39"/>
    </row>
    <row r="680" spans="6:6" x14ac:dyDescent="0.25">
      <c r="F680" s="39"/>
    </row>
    <row r="681" spans="6:6" x14ac:dyDescent="0.25">
      <c r="F681" s="39"/>
    </row>
    <row r="682" spans="6:6" x14ac:dyDescent="0.25">
      <c r="F682" s="39"/>
    </row>
    <row r="683" spans="6:6" x14ac:dyDescent="0.25">
      <c r="F683" s="39"/>
    </row>
    <row r="684" spans="6:6" x14ac:dyDescent="0.25">
      <c r="F684" s="39"/>
    </row>
    <row r="685" spans="6:6" x14ac:dyDescent="0.25">
      <c r="F685" s="39"/>
    </row>
    <row r="686" spans="6:6" x14ac:dyDescent="0.25">
      <c r="F686" s="39"/>
    </row>
    <row r="687" spans="6:6" x14ac:dyDescent="0.25">
      <c r="F687" s="39"/>
    </row>
    <row r="688" spans="6:6" x14ac:dyDescent="0.25">
      <c r="F688" s="39"/>
    </row>
    <row r="689" spans="6:6" x14ac:dyDescent="0.25">
      <c r="F689" s="39"/>
    </row>
    <row r="690" spans="6:6" x14ac:dyDescent="0.25">
      <c r="F690" s="39"/>
    </row>
    <row r="691" spans="6:6" x14ac:dyDescent="0.25">
      <c r="F691" s="39"/>
    </row>
    <row r="692" spans="6:6" x14ac:dyDescent="0.25">
      <c r="F692" s="39"/>
    </row>
    <row r="693" spans="6:6" x14ac:dyDescent="0.25">
      <c r="F693" s="39"/>
    </row>
    <row r="694" spans="6:6" x14ac:dyDescent="0.25">
      <c r="F694" s="39"/>
    </row>
    <row r="695" spans="6:6" x14ac:dyDescent="0.25">
      <c r="F695" s="39"/>
    </row>
    <row r="696" spans="6:6" x14ac:dyDescent="0.25">
      <c r="F696" s="39"/>
    </row>
    <row r="697" spans="6:6" x14ac:dyDescent="0.25">
      <c r="F697" s="39"/>
    </row>
    <row r="698" spans="6:6" x14ac:dyDescent="0.25">
      <c r="F698" s="39"/>
    </row>
    <row r="699" spans="6:6" x14ac:dyDescent="0.25">
      <c r="F699" s="39"/>
    </row>
    <row r="700" spans="6:6" x14ac:dyDescent="0.25">
      <c r="F700" s="39"/>
    </row>
    <row r="701" spans="6:6" x14ac:dyDescent="0.25">
      <c r="F701" s="39"/>
    </row>
    <row r="702" spans="6:6" x14ac:dyDescent="0.25">
      <c r="F702" s="39"/>
    </row>
    <row r="703" spans="6:6" x14ac:dyDescent="0.25">
      <c r="F703" s="39"/>
    </row>
    <row r="704" spans="6:6" x14ac:dyDescent="0.25">
      <c r="F704" s="39"/>
    </row>
    <row r="705" spans="6:6" x14ac:dyDescent="0.25">
      <c r="F705" s="39"/>
    </row>
    <row r="706" spans="6:6" x14ac:dyDescent="0.25">
      <c r="F706" s="39"/>
    </row>
    <row r="707" spans="6:6" x14ac:dyDescent="0.25">
      <c r="F707" s="39"/>
    </row>
    <row r="708" spans="6:6" x14ac:dyDescent="0.25">
      <c r="F708" s="39"/>
    </row>
    <row r="709" spans="6:6" x14ac:dyDescent="0.25">
      <c r="F709" s="39"/>
    </row>
    <row r="710" spans="6:6" x14ac:dyDescent="0.25">
      <c r="F710" s="39"/>
    </row>
    <row r="711" spans="6:6" x14ac:dyDescent="0.25">
      <c r="F711" s="39"/>
    </row>
    <row r="712" spans="6:6" x14ac:dyDescent="0.25">
      <c r="F712" s="39"/>
    </row>
    <row r="713" spans="6:6" x14ac:dyDescent="0.25">
      <c r="F713" s="39"/>
    </row>
    <row r="714" spans="6:6" x14ac:dyDescent="0.25">
      <c r="F714" s="39"/>
    </row>
    <row r="715" spans="6:6" x14ac:dyDescent="0.25">
      <c r="F715" s="39"/>
    </row>
    <row r="716" spans="6:6" x14ac:dyDescent="0.25">
      <c r="F716" s="39"/>
    </row>
    <row r="717" spans="6:6" x14ac:dyDescent="0.25">
      <c r="F717" s="39"/>
    </row>
  </sheetData>
  <mergeCells count="2">
    <mergeCell ref="A2:F2"/>
    <mergeCell ref="A1:F1"/>
  </mergeCells>
  <printOptions horizontalCentered="1"/>
  <pageMargins left="0.70866141732283505" right="0.70866141732283505" top="0.74803149606299202" bottom="0.74803149606299202" header="0.31496062992126" footer="0.31496062992126"/>
  <pageSetup paperSize="9" scale="8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8"/>
  <sheetViews>
    <sheetView view="pageBreakPreview" zoomScaleNormal="75" zoomScaleSheetLayoutView="100" workbookViewId="0">
      <selection sqref="A1:F1"/>
    </sheetView>
  </sheetViews>
  <sheetFormatPr defaultColWidth="9.1796875" defaultRowHeight="14" x14ac:dyDescent="0.25"/>
  <cols>
    <col min="1" max="1" width="8.1796875" style="39" bestFit="1" customWidth="1"/>
    <col min="2" max="2" width="45.1796875" style="39" customWidth="1"/>
    <col min="3" max="3" width="8.7265625" style="39" bestFit="1" customWidth="1"/>
    <col min="4" max="4" width="13.1796875" style="39" customWidth="1"/>
    <col min="5" max="5" width="11.26953125" style="58" customWidth="1"/>
    <col min="6" max="6" width="13.453125" style="58" bestFit="1" customWidth="1"/>
    <col min="7" max="16384" width="9.1796875" style="39"/>
  </cols>
  <sheetData>
    <row r="1" spans="1:6" x14ac:dyDescent="0.3">
      <c r="A1" s="273" t="s">
        <v>168</v>
      </c>
      <c r="B1" s="273"/>
      <c r="C1" s="273"/>
      <c r="D1" s="273"/>
      <c r="E1" s="273"/>
      <c r="F1" s="273"/>
    </row>
    <row r="2" spans="1:6" ht="21" customHeight="1" x14ac:dyDescent="0.25">
      <c r="A2" s="262" t="s">
        <v>98</v>
      </c>
      <c r="B2" s="262"/>
      <c r="C2" s="262"/>
      <c r="D2" s="262"/>
      <c r="E2" s="262"/>
      <c r="F2" s="262"/>
    </row>
    <row r="3" spans="1:6" ht="28" x14ac:dyDescent="0.25">
      <c r="A3" s="59" t="s">
        <v>11</v>
      </c>
      <c r="B3" s="90" t="s">
        <v>12</v>
      </c>
      <c r="C3" s="59" t="s">
        <v>13</v>
      </c>
      <c r="D3" s="60" t="s">
        <v>14</v>
      </c>
      <c r="E3" s="61" t="s">
        <v>84</v>
      </c>
      <c r="F3" s="62" t="s">
        <v>85</v>
      </c>
    </row>
    <row r="4" spans="1:6" x14ac:dyDescent="0.25">
      <c r="A4" s="40"/>
      <c r="B4" s="51"/>
      <c r="C4" s="52"/>
      <c r="D4" s="47"/>
      <c r="E4" s="45"/>
      <c r="F4" s="91"/>
    </row>
    <row r="5" spans="1:6" ht="28" x14ac:dyDescent="0.25">
      <c r="A5" s="108">
        <v>9.01</v>
      </c>
      <c r="B5" s="42" t="s">
        <v>138</v>
      </c>
      <c r="C5" s="79" t="s">
        <v>9</v>
      </c>
      <c r="D5" s="44">
        <v>1</v>
      </c>
      <c r="E5" s="65"/>
      <c r="F5" s="65">
        <f>D5*E5</f>
        <v>0</v>
      </c>
    </row>
    <row r="6" spans="1:6" x14ac:dyDescent="0.25">
      <c r="A6" s="108"/>
      <c r="B6" s="49"/>
      <c r="C6" s="79"/>
      <c r="D6" s="44"/>
      <c r="E6" s="65"/>
      <c r="F6" s="65"/>
    </row>
    <row r="7" spans="1:6" ht="28" x14ac:dyDescent="0.25">
      <c r="A7" s="108">
        <v>9.02</v>
      </c>
      <c r="B7" s="49" t="s">
        <v>139</v>
      </c>
      <c r="C7" s="79" t="s">
        <v>31</v>
      </c>
      <c r="D7" s="80">
        <v>6</v>
      </c>
      <c r="E7" s="65"/>
      <c r="F7" s="65">
        <f>D7*E7</f>
        <v>0</v>
      </c>
    </row>
    <row r="8" spans="1:6" x14ac:dyDescent="0.25">
      <c r="A8" s="43"/>
      <c r="B8" s="49"/>
      <c r="C8" s="81"/>
      <c r="D8" s="80"/>
      <c r="E8" s="45"/>
      <c r="F8" s="65"/>
    </row>
    <row r="9" spans="1:6" x14ac:dyDescent="0.25">
      <c r="A9" s="43"/>
      <c r="B9" s="49"/>
      <c r="C9" s="81"/>
      <c r="D9" s="80"/>
      <c r="E9" s="45"/>
      <c r="F9" s="45"/>
    </row>
    <row r="10" spans="1:6" x14ac:dyDescent="0.25">
      <c r="A10" s="43"/>
      <c r="B10" s="49"/>
      <c r="C10" s="81"/>
      <c r="D10" s="80"/>
      <c r="E10" s="45"/>
      <c r="F10" s="45"/>
    </row>
    <row r="11" spans="1:6" x14ac:dyDescent="0.25">
      <c r="A11" s="43"/>
      <c r="B11" s="49"/>
      <c r="C11" s="81"/>
      <c r="D11" s="80"/>
      <c r="E11" s="45"/>
      <c r="F11" s="45"/>
    </row>
    <row r="12" spans="1:6" x14ac:dyDescent="0.25">
      <c r="A12" s="43"/>
      <c r="B12" s="49"/>
      <c r="C12" s="81"/>
      <c r="D12" s="80"/>
      <c r="E12" s="45"/>
      <c r="F12" s="45"/>
    </row>
    <row r="13" spans="1:6" x14ac:dyDescent="0.25">
      <c r="A13" s="43"/>
      <c r="B13" s="49"/>
      <c r="C13" s="81"/>
      <c r="D13" s="80"/>
      <c r="E13" s="45"/>
      <c r="F13" s="45"/>
    </row>
    <row r="14" spans="1:6" x14ac:dyDescent="0.25">
      <c r="A14" s="43"/>
      <c r="B14" s="49"/>
      <c r="C14" s="81"/>
      <c r="D14" s="80"/>
      <c r="E14" s="45"/>
      <c r="F14" s="45"/>
    </row>
    <row r="15" spans="1:6" x14ac:dyDescent="0.25">
      <c r="A15" s="43"/>
      <c r="B15" s="49"/>
      <c r="C15" s="81"/>
      <c r="D15" s="80"/>
      <c r="E15" s="45"/>
      <c r="F15" s="45"/>
    </row>
    <row r="16" spans="1:6" x14ac:dyDescent="0.25">
      <c r="A16" s="43"/>
      <c r="B16" s="49"/>
      <c r="C16" s="81"/>
      <c r="D16" s="80"/>
      <c r="E16" s="45"/>
      <c r="F16" s="45"/>
    </row>
    <row r="17" spans="1:6" x14ac:dyDescent="0.25">
      <c r="A17" s="43"/>
      <c r="B17" s="49"/>
      <c r="C17" s="81"/>
      <c r="D17" s="80"/>
      <c r="E17" s="45"/>
      <c r="F17" s="45"/>
    </row>
    <row r="18" spans="1:6" x14ac:dyDescent="0.25">
      <c r="A18" s="43"/>
      <c r="B18" s="49"/>
      <c r="C18" s="81"/>
      <c r="D18" s="80"/>
      <c r="E18" s="45"/>
      <c r="F18" s="45"/>
    </row>
    <row r="19" spans="1:6" x14ac:dyDescent="0.25">
      <c r="A19" s="43"/>
      <c r="B19" s="49"/>
      <c r="C19" s="81"/>
      <c r="D19" s="80"/>
      <c r="E19" s="45"/>
      <c r="F19" s="45"/>
    </row>
    <row r="20" spans="1:6" x14ac:dyDescent="0.25">
      <c r="A20" s="43"/>
      <c r="B20" s="49"/>
      <c r="C20" s="81"/>
      <c r="D20" s="80"/>
      <c r="E20" s="45"/>
      <c r="F20" s="45"/>
    </row>
    <row r="21" spans="1:6" x14ac:dyDescent="0.25">
      <c r="A21" s="43"/>
      <c r="B21" s="49"/>
      <c r="C21" s="81"/>
      <c r="D21" s="80"/>
      <c r="E21" s="45"/>
      <c r="F21" s="45"/>
    </row>
    <row r="22" spans="1:6" x14ac:dyDescent="0.25">
      <c r="A22" s="43"/>
      <c r="B22" s="49"/>
      <c r="C22" s="81"/>
      <c r="D22" s="80"/>
      <c r="E22" s="45"/>
      <c r="F22" s="45"/>
    </row>
    <row r="23" spans="1:6" x14ac:dyDescent="0.25">
      <c r="A23" s="43"/>
      <c r="B23" s="49"/>
      <c r="C23" s="81"/>
      <c r="D23" s="80"/>
      <c r="E23" s="45"/>
      <c r="F23" s="45"/>
    </row>
    <row r="24" spans="1:6" x14ac:dyDescent="0.25">
      <c r="A24" s="43"/>
      <c r="B24" s="49"/>
      <c r="C24" s="81"/>
      <c r="D24" s="80"/>
      <c r="E24" s="45"/>
      <c r="F24" s="45"/>
    </row>
    <row r="25" spans="1:6" x14ac:dyDescent="0.25">
      <c r="A25" s="43"/>
      <c r="B25" s="49"/>
      <c r="C25" s="81"/>
      <c r="D25" s="80"/>
      <c r="E25" s="45"/>
      <c r="F25" s="45"/>
    </row>
    <row r="26" spans="1:6" x14ac:dyDescent="0.25">
      <c r="A26" s="43"/>
      <c r="B26" s="49"/>
      <c r="C26" s="81"/>
      <c r="D26" s="80"/>
      <c r="E26" s="45"/>
      <c r="F26" s="45"/>
    </row>
    <row r="27" spans="1:6" x14ac:dyDescent="0.25">
      <c r="A27" s="43"/>
      <c r="B27" s="49"/>
      <c r="C27" s="81"/>
      <c r="D27" s="80"/>
      <c r="E27" s="45"/>
      <c r="F27" s="45"/>
    </row>
    <row r="28" spans="1:6" x14ac:dyDescent="0.25">
      <c r="A28" s="43"/>
      <c r="B28" s="49"/>
      <c r="C28" s="81"/>
      <c r="D28" s="80"/>
      <c r="E28" s="45"/>
      <c r="F28" s="45"/>
    </row>
    <row r="29" spans="1:6" x14ac:dyDescent="0.25">
      <c r="A29" s="43"/>
      <c r="B29" s="49"/>
      <c r="C29" s="81"/>
      <c r="D29" s="80"/>
      <c r="E29" s="45"/>
      <c r="F29" s="45"/>
    </row>
    <row r="30" spans="1:6" x14ac:dyDescent="0.25">
      <c r="A30" s="43"/>
      <c r="B30" s="49"/>
      <c r="C30" s="81"/>
      <c r="D30" s="80"/>
      <c r="E30" s="45"/>
      <c r="F30" s="45"/>
    </row>
    <row r="31" spans="1:6" x14ac:dyDescent="0.25">
      <c r="A31" s="43"/>
      <c r="B31" s="49"/>
      <c r="C31" s="81"/>
      <c r="D31" s="80"/>
      <c r="E31" s="45"/>
      <c r="F31" s="45"/>
    </row>
    <row r="32" spans="1:6" x14ac:dyDescent="0.25">
      <c r="A32" s="43"/>
      <c r="B32" s="49"/>
      <c r="C32" s="81"/>
      <c r="D32" s="80"/>
      <c r="E32" s="45"/>
      <c r="F32" s="45"/>
    </row>
    <row r="33" spans="1:6" x14ac:dyDescent="0.25">
      <c r="A33" s="43"/>
      <c r="B33" s="49"/>
      <c r="C33" s="81"/>
      <c r="D33" s="80"/>
      <c r="E33" s="45"/>
      <c r="F33" s="45"/>
    </row>
    <row r="34" spans="1:6" x14ac:dyDescent="0.25">
      <c r="A34" s="43"/>
      <c r="B34" s="49"/>
      <c r="C34" s="81"/>
      <c r="D34" s="80"/>
      <c r="E34" s="45"/>
      <c r="F34" s="45"/>
    </row>
    <row r="35" spans="1:6" x14ac:dyDescent="0.25">
      <c r="A35" s="43"/>
      <c r="B35" s="49"/>
      <c r="C35" s="81"/>
      <c r="D35" s="80"/>
      <c r="E35" s="45"/>
      <c r="F35" s="45"/>
    </row>
    <row r="36" spans="1:6" x14ac:dyDescent="0.25">
      <c r="A36" s="43"/>
      <c r="B36" s="49"/>
      <c r="C36" s="81"/>
      <c r="D36" s="80"/>
      <c r="E36" s="45"/>
      <c r="F36" s="45"/>
    </row>
    <row r="37" spans="1:6" x14ac:dyDescent="0.25">
      <c r="A37" s="43"/>
      <c r="B37" s="49"/>
      <c r="C37" s="81"/>
      <c r="D37" s="80"/>
      <c r="E37" s="45"/>
      <c r="F37" s="45"/>
    </row>
    <row r="38" spans="1:6" x14ac:dyDescent="0.25">
      <c r="A38" s="43"/>
      <c r="B38" s="49"/>
      <c r="C38" s="81"/>
      <c r="D38" s="80"/>
      <c r="E38" s="45"/>
      <c r="F38" s="45"/>
    </row>
    <row r="39" spans="1:6" x14ac:dyDescent="0.25">
      <c r="A39" s="43"/>
      <c r="B39" s="49"/>
      <c r="C39" s="81"/>
      <c r="D39" s="80"/>
      <c r="E39" s="45"/>
      <c r="F39" s="45"/>
    </row>
    <row r="40" spans="1:6" x14ac:dyDescent="0.25">
      <c r="A40" s="43"/>
      <c r="B40" s="49"/>
      <c r="C40" s="81"/>
      <c r="D40" s="80"/>
      <c r="E40" s="45"/>
      <c r="F40" s="45"/>
    </row>
    <row r="41" spans="1:6" x14ac:dyDescent="0.25">
      <c r="A41" s="43"/>
      <c r="B41" s="49"/>
      <c r="C41" s="81"/>
      <c r="D41" s="80"/>
      <c r="E41" s="45"/>
      <c r="F41" s="45"/>
    </row>
    <row r="42" spans="1:6" x14ac:dyDescent="0.25">
      <c r="A42" s="43"/>
      <c r="B42" s="49"/>
      <c r="C42" s="81"/>
      <c r="D42" s="80"/>
      <c r="E42" s="45"/>
      <c r="F42" s="45"/>
    </row>
    <row r="43" spans="1:6" x14ac:dyDescent="0.25">
      <c r="A43" s="43"/>
      <c r="B43" s="49"/>
      <c r="C43" s="81"/>
      <c r="D43" s="80"/>
      <c r="E43" s="45"/>
      <c r="F43" s="45"/>
    </row>
    <row r="44" spans="1:6" x14ac:dyDescent="0.25">
      <c r="A44" s="43"/>
      <c r="B44" s="49"/>
      <c r="C44" s="81"/>
      <c r="D44" s="80"/>
      <c r="E44" s="45"/>
      <c r="F44" s="45"/>
    </row>
    <row r="45" spans="1:6" x14ac:dyDescent="0.25">
      <c r="A45" s="43"/>
      <c r="B45" s="49"/>
      <c r="C45" s="81"/>
      <c r="D45" s="80"/>
      <c r="E45" s="45"/>
      <c r="F45" s="45"/>
    </row>
    <row r="46" spans="1:6" x14ac:dyDescent="0.25">
      <c r="A46" s="43"/>
      <c r="B46" s="49"/>
      <c r="C46" s="81"/>
      <c r="D46" s="80"/>
      <c r="E46" s="45"/>
      <c r="F46" s="45"/>
    </row>
    <row r="47" spans="1:6" x14ac:dyDescent="0.25">
      <c r="A47" s="43"/>
      <c r="B47" s="49"/>
      <c r="C47" s="81"/>
      <c r="D47" s="80"/>
      <c r="E47" s="45"/>
      <c r="F47" s="45"/>
    </row>
    <row r="48" spans="1:6" x14ac:dyDescent="0.25">
      <c r="A48" s="43"/>
      <c r="B48" s="49"/>
      <c r="C48" s="81"/>
      <c r="D48" s="80"/>
      <c r="E48" s="45"/>
      <c r="F48" s="45"/>
    </row>
    <row r="49" spans="1:6" x14ac:dyDescent="0.25">
      <c r="A49" s="43"/>
      <c r="B49" s="49"/>
      <c r="C49" s="81"/>
      <c r="D49" s="80"/>
      <c r="E49" s="45"/>
      <c r="F49" s="45"/>
    </row>
    <row r="50" spans="1:6" x14ac:dyDescent="0.25">
      <c r="A50" s="43"/>
      <c r="B50" s="49"/>
      <c r="C50" s="81"/>
      <c r="D50" s="80"/>
      <c r="E50" s="45"/>
      <c r="F50" s="45"/>
    </row>
    <row r="51" spans="1:6" x14ac:dyDescent="0.25">
      <c r="A51" s="43"/>
      <c r="B51" s="49"/>
      <c r="C51" s="81"/>
      <c r="D51" s="80"/>
      <c r="E51" s="45"/>
      <c r="F51" s="45"/>
    </row>
    <row r="52" spans="1:6" x14ac:dyDescent="0.25">
      <c r="A52" s="43"/>
      <c r="B52" s="49"/>
      <c r="C52" s="81"/>
      <c r="D52" s="80"/>
      <c r="E52" s="45"/>
      <c r="F52" s="45"/>
    </row>
    <row r="53" spans="1:6" x14ac:dyDescent="0.25">
      <c r="A53" s="43"/>
      <c r="B53" s="49"/>
      <c r="C53" s="81"/>
      <c r="D53" s="80"/>
      <c r="E53" s="45"/>
      <c r="F53" s="45"/>
    </row>
    <row r="54" spans="1:6" x14ac:dyDescent="0.25">
      <c r="A54" s="43"/>
      <c r="B54" s="49"/>
      <c r="C54" s="81"/>
      <c r="D54" s="80"/>
      <c r="E54" s="45"/>
      <c r="F54" s="45"/>
    </row>
    <row r="55" spans="1:6" x14ac:dyDescent="0.25">
      <c r="A55" s="43"/>
      <c r="B55" s="49"/>
      <c r="C55" s="81"/>
      <c r="D55" s="80"/>
      <c r="E55" s="45"/>
      <c r="F55" s="45"/>
    </row>
    <row r="56" spans="1:6" x14ac:dyDescent="0.25">
      <c r="A56" s="43"/>
      <c r="B56" s="49"/>
      <c r="C56" s="81"/>
      <c r="D56" s="80"/>
      <c r="E56" s="45"/>
      <c r="F56" s="45"/>
    </row>
    <row r="57" spans="1:6" x14ac:dyDescent="0.25">
      <c r="A57" s="43"/>
      <c r="B57" s="49"/>
      <c r="C57" s="81"/>
      <c r="D57" s="80"/>
      <c r="E57" s="45"/>
      <c r="F57" s="45"/>
    </row>
    <row r="58" spans="1:6" x14ac:dyDescent="0.25">
      <c r="A58" s="43"/>
      <c r="B58" s="49"/>
      <c r="C58" s="81"/>
      <c r="D58" s="80"/>
      <c r="E58" s="45"/>
      <c r="F58" s="45"/>
    </row>
    <row r="59" spans="1:6" ht="15" customHeight="1" x14ac:dyDescent="0.25">
      <c r="A59" s="40"/>
      <c r="B59" s="51"/>
      <c r="C59" s="52"/>
      <c r="D59" s="44"/>
      <c r="E59" s="45"/>
      <c r="F59" s="45"/>
    </row>
    <row r="60" spans="1:6" x14ac:dyDescent="0.25">
      <c r="A60" s="40"/>
      <c r="B60" s="51"/>
      <c r="C60" s="52"/>
      <c r="D60" s="44"/>
      <c r="E60" s="45"/>
      <c r="F60" s="45"/>
    </row>
    <row r="61" spans="1:6" ht="26.25" customHeight="1" x14ac:dyDescent="0.25">
      <c r="A61" s="53"/>
      <c r="B61" s="54" t="s">
        <v>21</v>
      </c>
      <c r="C61" s="55"/>
      <c r="D61" s="56"/>
      <c r="E61" s="64"/>
      <c r="F61" s="82">
        <f>SUM(F5:F60)</f>
        <v>0</v>
      </c>
    </row>
    <row r="65" spans="5:6" x14ac:dyDescent="0.25">
      <c r="E65" s="39"/>
      <c r="F65" s="39"/>
    </row>
    <row r="66" spans="5:6" x14ac:dyDescent="0.25">
      <c r="E66" s="39"/>
      <c r="F66" s="39"/>
    </row>
    <row r="67" spans="5:6" x14ac:dyDescent="0.25">
      <c r="E67" s="39"/>
      <c r="F67" s="39"/>
    </row>
    <row r="68" spans="5:6" x14ac:dyDescent="0.25">
      <c r="E68" s="39"/>
      <c r="F68" s="39"/>
    </row>
    <row r="69" spans="5:6" x14ac:dyDescent="0.25">
      <c r="E69" s="39"/>
      <c r="F69" s="39"/>
    </row>
    <row r="70" spans="5:6" x14ac:dyDescent="0.25">
      <c r="E70" s="39"/>
      <c r="F70" s="39"/>
    </row>
    <row r="71" spans="5:6" x14ac:dyDescent="0.25">
      <c r="E71" s="39"/>
      <c r="F71" s="39"/>
    </row>
    <row r="72" spans="5:6" x14ac:dyDescent="0.25">
      <c r="E72" s="39"/>
      <c r="F72" s="39"/>
    </row>
    <row r="73" spans="5:6" x14ac:dyDescent="0.25">
      <c r="E73" s="39"/>
      <c r="F73" s="39"/>
    </row>
    <row r="74" spans="5:6" x14ac:dyDescent="0.25">
      <c r="E74" s="39"/>
      <c r="F74" s="39"/>
    </row>
    <row r="75" spans="5:6" x14ac:dyDescent="0.25">
      <c r="E75" s="39"/>
      <c r="F75" s="39"/>
    </row>
    <row r="76" spans="5:6" x14ac:dyDescent="0.25">
      <c r="E76" s="39"/>
      <c r="F76" s="39"/>
    </row>
    <row r="77" spans="5:6" x14ac:dyDescent="0.25">
      <c r="E77" s="39"/>
      <c r="F77" s="39"/>
    </row>
    <row r="78" spans="5:6" x14ac:dyDescent="0.25">
      <c r="E78" s="39"/>
      <c r="F78" s="39"/>
    </row>
    <row r="79" spans="5:6" x14ac:dyDescent="0.25">
      <c r="E79" s="39"/>
      <c r="F79" s="39"/>
    </row>
    <row r="80" spans="5:6" x14ac:dyDescent="0.25">
      <c r="E80" s="39"/>
      <c r="F80" s="39"/>
    </row>
    <row r="81" spans="5:6" x14ac:dyDescent="0.25">
      <c r="E81" s="39"/>
      <c r="F81" s="39"/>
    </row>
    <row r="82" spans="5:6" x14ac:dyDescent="0.25">
      <c r="E82" s="39"/>
      <c r="F82" s="39"/>
    </row>
    <row r="83" spans="5:6" x14ac:dyDescent="0.25">
      <c r="E83" s="39"/>
      <c r="F83" s="39"/>
    </row>
    <row r="84" spans="5:6" x14ac:dyDescent="0.25">
      <c r="E84" s="39"/>
      <c r="F84" s="39"/>
    </row>
    <row r="85" spans="5:6" x14ac:dyDescent="0.25">
      <c r="E85" s="39"/>
      <c r="F85" s="39"/>
    </row>
    <row r="86" spans="5:6" x14ac:dyDescent="0.25">
      <c r="E86" s="39"/>
      <c r="F86" s="39"/>
    </row>
    <row r="87" spans="5:6" x14ac:dyDescent="0.25">
      <c r="E87" s="39"/>
      <c r="F87" s="39"/>
    </row>
    <row r="88" spans="5:6" x14ac:dyDescent="0.25">
      <c r="E88" s="39"/>
      <c r="F88" s="39"/>
    </row>
    <row r="89" spans="5:6" x14ac:dyDescent="0.25">
      <c r="E89" s="39"/>
      <c r="F89" s="39"/>
    </row>
    <row r="90" spans="5:6" x14ac:dyDescent="0.25">
      <c r="E90" s="39"/>
      <c r="F90" s="39"/>
    </row>
    <row r="91" spans="5:6" x14ac:dyDescent="0.25">
      <c r="E91" s="39"/>
      <c r="F91" s="39"/>
    </row>
    <row r="92" spans="5:6" x14ac:dyDescent="0.25">
      <c r="E92" s="39"/>
      <c r="F92" s="39"/>
    </row>
    <row r="93" spans="5:6" x14ac:dyDescent="0.25">
      <c r="E93" s="39"/>
      <c r="F93" s="39"/>
    </row>
    <row r="94" spans="5:6" x14ac:dyDescent="0.25">
      <c r="E94" s="39"/>
      <c r="F94" s="39"/>
    </row>
    <row r="95" spans="5:6" x14ac:dyDescent="0.25">
      <c r="E95" s="39"/>
      <c r="F95" s="39"/>
    </row>
    <row r="96" spans="5:6" x14ac:dyDescent="0.25">
      <c r="E96" s="39"/>
      <c r="F96" s="39"/>
    </row>
    <row r="97" spans="5:6" x14ac:dyDescent="0.25">
      <c r="E97" s="39"/>
      <c r="F97" s="39"/>
    </row>
    <row r="98" spans="5:6" x14ac:dyDescent="0.25">
      <c r="E98" s="39"/>
      <c r="F98" s="39"/>
    </row>
    <row r="99" spans="5:6" x14ac:dyDescent="0.25">
      <c r="E99" s="39"/>
      <c r="F99" s="39"/>
    </row>
    <row r="100" spans="5:6" x14ac:dyDescent="0.25">
      <c r="E100" s="39"/>
      <c r="F100" s="39"/>
    </row>
    <row r="101" spans="5:6" x14ac:dyDescent="0.25">
      <c r="E101" s="39"/>
      <c r="F101" s="39"/>
    </row>
    <row r="102" spans="5:6" x14ac:dyDescent="0.25">
      <c r="E102" s="39"/>
      <c r="F102" s="39"/>
    </row>
    <row r="103" spans="5:6" x14ac:dyDescent="0.25">
      <c r="E103" s="39"/>
      <c r="F103" s="39"/>
    </row>
    <row r="104" spans="5:6" x14ac:dyDescent="0.25">
      <c r="E104" s="39"/>
      <c r="F104" s="39"/>
    </row>
    <row r="105" spans="5:6" x14ac:dyDescent="0.25">
      <c r="E105" s="39"/>
      <c r="F105" s="39"/>
    </row>
    <row r="106" spans="5:6" x14ac:dyDescent="0.25">
      <c r="E106" s="39"/>
      <c r="F106" s="39"/>
    </row>
    <row r="107" spans="5:6" x14ac:dyDescent="0.25">
      <c r="E107" s="39"/>
      <c r="F107" s="39"/>
    </row>
    <row r="108" spans="5:6" x14ac:dyDescent="0.25">
      <c r="E108" s="39"/>
      <c r="F108" s="39"/>
    </row>
    <row r="109" spans="5:6" x14ac:dyDescent="0.25">
      <c r="E109" s="39"/>
      <c r="F109" s="39"/>
    </row>
    <row r="110" spans="5:6" x14ac:dyDescent="0.25">
      <c r="E110" s="39"/>
      <c r="F110" s="39"/>
    </row>
    <row r="111" spans="5:6" x14ac:dyDescent="0.25">
      <c r="E111" s="39"/>
      <c r="F111" s="39"/>
    </row>
    <row r="112" spans="5:6" x14ac:dyDescent="0.25">
      <c r="E112" s="39"/>
      <c r="F112" s="39"/>
    </row>
    <row r="113" spans="5:6" x14ac:dyDescent="0.25">
      <c r="E113" s="39"/>
      <c r="F113" s="39"/>
    </row>
    <row r="114" spans="5:6" x14ac:dyDescent="0.25">
      <c r="E114" s="39"/>
      <c r="F114" s="39"/>
    </row>
    <row r="115" spans="5:6" x14ac:dyDescent="0.25">
      <c r="E115" s="39"/>
      <c r="F115" s="39"/>
    </row>
    <row r="116" spans="5:6" x14ac:dyDescent="0.25">
      <c r="E116" s="39"/>
      <c r="F116" s="39"/>
    </row>
    <row r="117" spans="5:6" x14ac:dyDescent="0.25">
      <c r="E117" s="39"/>
      <c r="F117" s="39"/>
    </row>
    <row r="118" spans="5:6" x14ac:dyDescent="0.25">
      <c r="E118" s="39"/>
      <c r="F118" s="39"/>
    </row>
    <row r="119" spans="5:6" x14ac:dyDescent="0.25">
      <c r="E119" s="39"/>
      <c r="F119" s="39"/>
    </row>
    <row r="120" spans="5:6" x14ac:dyDescent="0.25">
      <c r="E120" s="39"/>
      <c r="F120" s="39"/>
    </row>
    <row r="121" spans="5:6" x14ac:dyDescent="0.25">
      <c r="E121" s="39"/>
      <c r="F121" s="39"/>
    </row>
    <row r="122" spans="5:6" x14ac:dyDescent="0.25">
      <c r="E122" s="39"/>
      <c r="F122" s="39"/>
    </row>
    <row r="123" spans="5:6" x14ac:dyDescent="0.25">
      <c r="E123" s="39"/>
      <c r="F123" s="39"/>
    </row>
    <row r="124" spans="5:6" x14ac:dyDescent="0.25">
      <c r="E124" s="39"/>
      <c r="F124" s="39"/>
    </row>
    <row r="125" spans="5:6" x14ac:dyDescent="0.25">
      <c r="E125" s="39"/>
      <c r="F125" s="39"/>
    </row>
    <row r="126" spans="5:6" x14ac:dyDescent="0.25">
      <c r="E126" s="39"/>
      <c r="F126" s="39"/>
    </row>
    <row r="127" spans="5:6" x14ac:dyDescent="0.25">
      <c r="E127" s="39"/>
      <c r="F127" s="39"/>
    </row>
    <row r="128" spans="5:6" x14ac:dyDescent="0.25">
      <c r="E128" s="39"/>
      <c r="F128" s="39"/>
    </row>
    <row r="129" spans="5:6" x14ac:dyDescent="0.25">
      <c r="E129" s="39"/>
      <c r="F129" s="39"/>
    </row>
    <row r="130" spans="5:6" x14ac:dyDescent="0.25">
      <c r="E130" s="39"/>
      <c r="F130" s="39"/>
    </row>
    <row r="131" spans="5:6" x14ac:dyDescent="0.25">
      <c r="E131" s="39"/>
      <c r="F131" s="39"/>
    </row>
    <row r="132" spans="5:6" x14ac:dyDescent="0.25">
      <c r="E132" s="39"/>
      <c r="F132" s="39"/>
    </row>
    <row r="133" spans="5:6" x14ac:dyDescent="0.25">
      <c r="E133" s="39"/>
      <c r="F133" s="39"/>
    </row>
    <row r="134" spans="5:6" x14ac:dyDescent="0.25">
      <c r="E134" s="39"/>
      <c r="F134" s="39"/>
    </row>
    <row r="135" spans="5:6" x14ac:dyDescent="0.25">
      <c r="E135" s="39"/>
      <c r="F135" s="39"/>
    </row>
    <row r="136" spans="5:6" x14ac:dyDescent="0.25">
      <c r="E136" s="39"/>
      <c r="F136" s="39"/>
    </row>
    <row r="137" spans="5:6" x14ac:dyDescent="0.25">
      <c r="E137" s="39"/>
      <c r="F137" s="39"/>
    </row>
    <row r="138" spans="5:6" x14ac:dyDescent="0.25">
      <c r="E138" s="39"/>
      <c r="F138" s="39"/>
    </row>
    <row r="139" spans="5:6" x14ac:dyDescent="0.25">
      <c r="E139" s="39"/>
      <c r="F139" s="39"/>
    </row>
    <row r="140" spans="5:6" x14ac:dyDescent="0.25">
      <c r="E140" s="39"/>
      <c r="F140" s="39"/>
    </row>
    <row r="141" spans="5:6" x14ac:dyDescent="0.25">
      <c r="E141" s="39"/>
      <c r="F141" s="39"/>
    </row>
    <row r="142" spans="5:6" x14ac:dyDescent="0.25">
      <c r="E142" s="39"/>
      <c r="F142" s="39"/>
    </row>
    <row r="143" spans="5:6" x14ac:dyDescent="0.25">
      <c r="E143" s="39"/>
      <c r="F143" s="39"/>
    </row>
    <row r="144" spans="5:6" x14ac:dyDescent="0.25">
      <c r="E144" s="39"/>
      <c r="F144" s="39"/>
    </row>
    <row r="145" spans="5:6" x14ac:dyDescent="0.25">
      <c r="E145" s="39"/>
      <c r="F145" s="39"/>
    </row>
    <row r="146" spans="5:6" x14ac:dyDescent="0.25">
      <c r="E146" s="39"/>
      <c r="F146" s="39"/>
    </row>
    <row r="147" spans="5:6" x14ac:dyDescent="0.25">
      <c r="E147" s="39"/>
      <c r="F147" s="39"/>
    </row>
    <row r="148" spans="5:6" x14ac:dyDescent="0.25">
      <c r="E148" s="39"/>
      <c r="F148" s="39"/>
    </row>
    <row r="149" spans="5:6" x14ac:dyDescent="0.25">
      <c r="E149" s="39"/>
      <c r="F149" s="39"/>
    </row>
    <row r="150" spans="5:6" x14ac:dyDescent="0.25">
      <c r="E150" s="39"/>
      <c r="F150" s="39"/>
    </row>
    <row r="151" spans="5:6" x14ac:dyDescent="0.25">
      <c r="E151" s="39"/>
      <c r="F151" s="39"/>
    </row>
    <row r="152" spans="5:6" x14ac:dyDescent="0.25">
      <c r="E152" s="39"/>
      <c r="F152" s="39"/>
    </row>
    <row r="153" spans="5:6" x14ac:dyDescent="0.25">
      <c r="E153" s="39"/>
      <c r="F153" s="39"/>
    </row>
    <row r="154" spans="5:6" x14ac:dyDescent="0.25">
      <c r="E154" s="39"/>
      <c r="F154" s="39"/>
    </row>
    <row r="155" spans="5:6" x14ac:dyDescent="0.25">
      <c r="E155" s="39"/>
      <c r="F155" s="39"/>
    </row>
    <row r="156" spans="5:6" x14ac:dyDescent="0.25">
      <c r="E156" s="39"/>
      <c r="F156" s="39"/>
    </row>
    <row r="157" spans="5:6" x14ac:dyDescent="0.25">
      <c r="E157" s="39"/>
      <c r="F157" s="39"/>
    </row>
    <row r="158" spans="5:6" x14ac:dyDescent="0.25">
      <c r="E158" s="39"/>
      <c r="F158" s="39"/>
    </row>
    <row r="159" spans="5:6" x14ac:dyDescent="0.25">
      <c r="E159" s="39"/>
      <c r="F159" s="39"/>
    </row>
    <row r="160" spans="5:6" x14ac:dyDescent="0.25">
      <c r="E160" s="39"/>
      <c r="F160" s="39"/>
    </row>
    <row r="161" spans="5:6" x14ac:dyDescent="0.25">
      <c r="E161" s="39"/>
      <c r="F161" s="39"/>
    </row>
    <row r="162" spans="5:6" x14ac:dyDescent="0.25">
      <c r="E162" s="39"/>
      <c r="F162" s="39"/>
    </row>
    <row r="163" spans="5:6" x14ac:dyDescent="0.25">
      <c r="E163" s="39"/>
      <c r="F163" s="39"/>
    </row>
    <row r="164" spans="5:6" x14ac:dyDescent="0.25">
      <c r="E164" s="39"/>
      <c r="F164" s="39"/>
    </row>
    <row r="165" spans="5:6" x14ac:dyDescent="0.25">
      <c r="E165" s="39"/>
      <c r="F165" s="39"/>
    </row>
    <row r="166" spans="5:6" x14ac:dyDescent="0.25">
      <c r="E166" s="39"/>
      <c r="F166" s="39"/>
    </row>
    <row r="167" spans="5:6" x14ac:dyDescent="0.25">
      <c r="E167" s="39"/>
      <c r="F167" s="39"/>
    </row>
    <row r="168" spans="5:6" x14ac:dyDescent="0.25">
      <c r="E168" s="39"/>
      <c r="F168" s="39"/>
    </row>
    <row r="169" spans="5:6" x14ac:dyDescent="0.25">
      <c r="E169" s="39"/>
      <c r="F169" s="39"/>
    </row>
    <row r="170" spans="5:6" x14ac:dyDescent="0.25">
      <c r="E170" s="39"/>
      <c r="F170" s="39"/>
    </row>
    <row r="171" spans="5:6" x14ac:dyDescent="0.25">
      <c r="E171" s="39"/>
      <c r="F171" s="39"/>
    </row>
    <row r="172" spans="5:6" x14ac:dyDescent="0.25">
      <c r="E172" s="39"/>
      <c r="F172" s="39"/>
    </row>
    <row r="173" spans="5:6" x14ac:dyDescent="0.25">
      <c r="E173" s="39"/>
      <c r="F173" s="39"/>
    </row>
    <row r="174" spans="5:6" x14ac:dyDescent="0.25">
      <c r="E174" s="39"/>
      <c r="F174" s="39"/>
    </row>
    <row r="175" spans="5:6" x14ac:dyDescent="0.25">
      <c r="E175" s="39"/>
      <c r="F175" s="39"/>
    </row>
    <row r="176" spans="5:6" x14ac:dyDescent="0.25">
      <c r="E176" s="39"/>
      <c r="F176" s="39"/>
    </row>
    <row r="177" spans="5:6" x14ac:dyDescent="0.25">
      <c r="E177" s="39"/>
      <c r="F177" s="39"/>
    </row>
    <row r="178" spans="5:6" x14ac:dyDescent="0.25">
      <c r="E178" s="39"/>
      <c r="F178" s="39"/>
    </row>
    <row r="179" spans="5:6" x14ac:dyDescent="0.25">
      <c r="E179" s="39"/>
      <c r="F179" s="39"/>
    </row>
    <row r="180" spans="5:6" x14ac:dyDescent="0.25">
      <c r="E180" s="39"/>
      <c r="F180" s="39"/>
    </row>
    <row r="181" spans="5:6" x14ac:dyDescent="0.25">
      <c r="E181" s="39"/>
      <c r="F181" s="39"/>
    </row>
    <row r="182" spans="5:6" x14ac:dyDescent="0.25">
      <c r="E182" s="39"/>
      <c r="F182" s="39"/>
    </row>
    <row r="183" spans="5:6" x14ac:dyDescent="0.25">
      <c r="E183" s="39"/>
      <c r="F183" s="39"/>
    </row>
    <row r="184" spans="5:6" x14ac:dyDescent="0.25">
      <c r="E184" s="39"/>
      <c r="F184" s="39"/>
    </row>
    <row r="185" spans="5:6" x14ac:dyDescent="0.25">
      <c r="E185" s="39"/>
      <c r="F185" s="39"/>
    </row>
    <row r="186" spans="5:6" x14ac:dyDescent="0.25">
      <c r="E186" s="39"/>
      <c r="F186" s="39"/>
    </row>
    <row r="187" spans="5:6" x14ac:dyDescent="0.25">
      <c r="E187" s="39"/>
      <c r="F187" s="39"/>
    </row>
    <row r="188" spans="5:6" x14ac:dyDescent="0.25">
      <c r="E188" s="39"/>
      <c r="F188" s="39"/>
    </row>
    <row r="189" spans="5:6" x14ac:dyDescent="0.25">
      <c r="E189" s="39"/>
      <c r="F189" s="39"/>
    </row>
    <row r="190" spans="5:6" x14ac:dyDescent="0.25">
      <c r="E190" s="39"/>
      <c r="F190" s="39"/>
    </row>
    <row r="191" spans="5:6" x14ac:dyDescent="0.25">
      <c r="E191" s="39"/>
      <c r="F191" s="39"/>
    </row>
    <row r="192" spans="5:6" x14ac:dyDescent="0.25">
      <c r="E192" s="39"/>
      <c r="F192" s="39"/>
    </row>
    <row r="193" spans="5:6" x14ac:dyDescent="0.25">
      <c r="E193" s="39"/>
      <c r="F193" s="39"/>
    </row>
    <row r="194" spans="5:6" x14ac:dyDescent="0.25">
      <c r="E194" s="39"/>
      <c r="F194" s="39"/>
    </row>
    <row r="195" spans="5:6" x14ac:dyDescent="0.25">
      <c r="E195" s="39"/>
      <c r="F195" s="39"/>
    </row>
    <row r="196" spans="5:6" x14ac:dyDescent="0.25">
      <c r="E196" s="39"/>
      <c r="F196" s="39"/>
    </row>
    <row r="197" spans="5:6" x14ac:dyDescent="0.25">
      <c r="E197" s="39"/>
      <c r="F197" s="39"/>
    </row>
    <row r="198" spans="5:6" x14ac:dyDescent="0.25">
      <c r="E198" s="39"/>
      <c r="F198" s="39"/>
    </row>
    <row r="199" spans="5:6" x14ac:dyDescent="0.25">
      <c r="E199" s="39"/>
      <c r="F199" s="39"/>
    </row>
    <row r="200" spans="5:6" x14ac:dyDescent="0.25">
      <c r="E200" s="39"/>
      <c r="F200" s="39"/>
    </row>
    <row r="201" spans="5:6" x14ac:dyDescent="0.25">
      <c r="E201" s="39"/>
      <c r="F201" s="39"/>
    </row>
    <row r="202" spans="5:6" x14ac:dyDescent="0.25">
      <c r="E202" s="39"/>
      <c r="F202" s="39"/>
    </row>
    <row r="203" spans="5:6" x14ac:dyDescent="0.25">
      <c r="E203" s="39"/>
      <c r="F203" s="39"/>
    </row>
    <row r="204" spans="5:6" x14ac:dyDescent="0.25">
      <c r="E204" s="39"/>
      <c r="F204" s="39"/>
    </row>
    <row r="205" spans="5:6" x14ac:dyDescent="0.25">
      <c r="E205" s="39"/>
      <c r="F205" s="39"/>
    </row>
    <row r="206" spans="5:6" x14ac:dyDescent="0.25">
      <c r="E206" s="39"/>
      <c r="F206" s="39"/>
    </row>
    <row r="207" spans="5:6" x14ac:dyDescent="0.25">
      <c r="E207" s="39"/>
      <c r="F207" s="39"/>
    </row>
    <row r="208" spans="5:6" x14ac:dyDescent="0.25">
      <c r="E208" s="39"/>
      <c r="F208" s="39"/>
    </row>
    <row r="209" spans="5:6" x14ac:dyDescent="0.25">
      <c r="E209" s="39"/>
      <c r="F209" s="39"/>
    </row>
    <row r="210" spans="5:6" x14ac:dyDescent="0.25">
      <c r="E210" s="39"/>
      <c r="F210" s="39"/>
    </row>
    <row r="211" spans="5:6" x14ac:dyDescent="0.25">
      <c r="E211" s="39"/>
      <c r="F211" s="39"/>
    </row>
    <row r="212" spans="5:6" x14ac:dyDescent="0.25">
      <c r="E212" s="39"/>
      <c r="F212" s="39"/>
    </row>
    <row r="213" spans="5:6" x14ac:dyDescent="0.25">
      <c r="E213" s="39"/>
      <c r="F213" s="39"/>
    </row>
    <row r="214" spans="5:6" x14ac:dyDescent="0.25">
      <c r="E214" s="39"/>
      <c r="F214" s="39"/>
    </row>
    <row r="215" spans="5:6" x14ac:dyDescent="0.25">
      <c r="E215" s="39"/>
      <c r="F215" s="39"/>
    </row>
    <row r="216" spans="5:6" x14ac:dyDescent="0.25">
      <c r="E216" s="39"/>
      <c r="F216" s="39"/>
    </row>
    <row r="217" spans="5:6" x14ac:dyDescent="0.25">
      <c r="E217" s="39"/>
      <c r="F217" s="39"/>
    </row>
    <row r="218" spans="5:6" x14ac:dyDescent="0.25">
      <c r="E218" s="39"/>
      <c r="F218" s="39"/>
    </row>
    <row r="219" spans="5:6" x14ac:dyDescent="0.25">
      <c r="E219" s="39"/>
      <c r="F219" s="39"/>
    </row>
    <row r="220" spans="5:6" x14ac:dyDescent="0.25">
      <c r="E220" s="39"/>
      <c r="F220" s="39"/>
    </row>
    <row r="221" spans="5:6" x14ac:dyDescent="0.25">
      <c r="E221" s="39"/>
      <c r="F221" s="39"/>
    </row>
    <row r="222" spans="5:6" x14ac:dyDescent="0.25">
      <c r="E222" s="39"/>
      <c r="F222" s="39"/>
    </row>
    <row r="223" spans="5:6" x14ac:dyDescent="0.25">
      <c r="E223" s="39"/>
      <c r="F223" s="39"/>
    </row>
    <row r="224" spans="5:6" x14ac:dyDescent="0.25">
      <c r="E224" s="39"/>
      <c r="F224" s="39"/>
    </row>
    <row r="225" spans="5:6" x14ac:dyDescent="0.25">
      <c r="E225" s="39"/>
      <c r="F225" s="39"/>
    </row>
    <row r="226" spans="5:6" x14ac:dyDescent="0.25">
      <c r="E226" s="39"/>
      <c r="F226" s="39"/>
    </row>
    <row r="227" spans="5:6" x14ac:dyDescent="0.25">
      <c r="E227" s="39"/>
      <c r="F227" s="39"/>
    </row>
    <row r="228" spans="5:6" x14ac:dyDescent="0.25">
      <c r="E228" s="39"/>
      <c r="F228" s="39"/>
    </row>
    <row r="229" spans="5:6" x14ac:dyDescent="0.25">
      <c r="E229" s="39"/>
      <c r="F229" s="39"/>
    </row>
    <row r="230" spans="5:6" x14ac:dyDescent="0.25">
      <c r="E230" s="39"/>
      <c r="F230" s="39"/>
    </row>
    <row r="231" spans="5:6" x14ac:dyDescent="0.25">
      <c r="E231" s="39"/>
      <c r="F231" s="39"/>
    </row>
    <row r="232" spans="5:6" x14ac:dyDescent="0.25">
      <c r="E232" s="39"/>
      <c r="F232" s="39"/>
    </row>
    <row r="233" spans="5:6" x14ac:dyDescent="0.25">
      <c r="E233" s="39"/>
      <c r="F233" s="39"/>
    </row>
    <row r="234" spans="5:6" x14ac:dyDescent="0.25">
      <c r="E234" s="39"/>
      <c r="F234" s="39"/>
    </row>
    <row r="235" spans="5:6" x14ac:dyDescent="0.25">
      <c r="E235" s="39"/>
      <c r="F235" s="39"/>
    </row>
    <row r="236" spans="5:6" x14ac:dyDescent="0.25">
      <c r="E236" s="39"/>
      <c r="F236" s="39"/>
    </row>
    <row r="237" spans="5:6" x14ac:dyDescent="0.25">
      <c r="E237" s="39"/>
      <c r="F237" s="39"/>
    </row>
    <row r="238" spans="5:6" x14ac:dyDescent="0.25">
      <c r="E238" s="39"/>
      <c r="F238" s="39"/>
    </row>
    <row r="239" spans="5:6" x14ac:dyDescent="0.25">
      <c r="E239" s="39"/>
      <c r="F239" s="39"/>
    </row>
    <row r="240" spans="5:6" x14ac:dyDescent="0.25">
      <c r="E240" s="39"/>
      <c r="F240" s="39"/>
    </row>
    <row r="241" spans="5:6" x14ac:dyDescent="0.25">
      <c r="E241" s="39"/>
      <c r="F241" s="39"/>
    </row>
    <row r="242" spans="5:6" x14ac:dyDescent="0.25">
      <c r="E242" s="39"/>
      <c r="F242" s="39"/>
    </row>
    <row r="243" spans="5:6" x14ac:dyDescent="0.25">
      <c r="E243" s="39"/>
      <c r="F243" s="39"/>
    </row>
    <row r="244" spans="5:6" x14ac:dyDescent="0.25">
      <c r="E244" s="39"/>
      <c r="F244" s="39"/>
    </row>
    <row r="245" spans="5:6" x14ac:dyDescent="0.25">
      <c r="E245" s="39"/>
      <c r="F245" s="39"/>
    </row>
    <row r="246" spans="5:6" x14ac:dyDescent="0.25">
      <c r="E246" s="39"/>
      <c r="F246" s="39"/>
    </row>
    <row r="247" spans="5:6" x14ac:dyDescent="0.25">
      <c r="E247" s="39"/>
      <c r="F247" s="39"/>
    </row>
    <row r="248" spans="5:6" x14ac:dyDescent="0.25">
      <c r="E248" s="39"/>
      <c r="F248" s="39"/>
    </row>
    <row r="249" spans="5:6" x14ac:dyDescent="0.25">
      <c r="E249" s="39"/>
      <c r="F249" s="39"/>
    </row>
    <row r="250" spans="5:6" x14ac:dyDescent="0.25">
      <c r="E250" s="39"/>
      <c r="F250" s="39"/>
    </row>
    <row r="251" spans="5:6" x14ac:dyDescent="0.25">
      <c r="E251" s="39"/>
      <c r="F251" s="39"/>
    </row>
    <row r="252" spans="5:6" x14ac:dyDescent="0.25">
      <c r="E252" s="39"/>
      <c r="F252" s="39"/>
    </row>
    <row r="253" spans="5:6" x14ac:dyDescent="0.25">
      <c r="E253" s="39"/>
      <c r="F253" s="39"/>
    </row>
    <row r="254" spans="5:6" x14ac:dyDescent="0.25">
      <c r="E254" s="39"/>
      <c r="F254" s="39"/>
    </row>
    <row r="255" spans="5:6" x14ac:dyDescent="0.25">
      <c r="E255" s="39"/>
      <c r="F255" s="39"/>
    </row>
    <row r="256" spans="5:6" x14ac:dyDescent="0.25">
      <c r="E256" s="39"/>
      <c r="F256" s="39"/>
    </row>
    <row r="257" spans="5:6" x14ac:dyDescent="0.25">
      <c r="E257" s="39"/>
      <c r="F257" s="39"/>
    </row>
    <row r="258" spans="5:6" x14ac:dyDescent="0.25">
      <c r="E258" s="39"/>
      <c r="F258" s="39"/>
    </row>
    <row r="259" spans="5:6" x14ac:dyDescent="0.25">
      <c r="E259" s="39"/>
      <c r="F259" s="39"/>
    </row>
    <row r="260" spans="5:6" x14ac:dyDescent="0.25">
      <c r="E260" s="39"/>
      <c r="F260" s="39"/>
    </row>
    <row r="261" spans="5:6" x14ac:dyDescent="0.25">
      <c r="E261" s="39"/>
      <c r="F261" s="39"/>
    </row>
    <row r="262" spans="5:6" x14ac:dyDescent="0.25">
      <c r="E262" s="39"/>
      <c r="F262" s="39"/>
    </row>
    <row r="263" spans="5:6" x14ac:dyDescent="0.25">
      <c r="E263" s="39"/>
      <c r="F263" s="39"/>
    </row>
    <row r="264" spans="5:6" x14ac:dyDescent="0.25">
      <c r="E264" s="39"/>
      <c r="F264" s="39"/>
    </row>
    <row r="265" spans="5:6" x14ac:dyDescent="0.25">
      <c r="E265" s="39"/>
      <c r="F265" s="39"/>
    </row>
    <row r="266" spans="5:6" x14ac:dyDescent="0.25">
      <c r="E266" s="39"/>
      <c r="F266" s="39"/>
    </row>
    <row r="267" spans="5:6" x14ac:dyDescent="0.25">
      <c r="E267" s="39"/>
      <c r="F267" s="39"/>
    </row>
    <row r="268" spans="5:6" x14ac:dyDescent="0.25">
      <c r="E268" s="39"/>
      <c r="F268" s="39"/>
    </row>
    <row r="269" spans="5:6" x14ac:dyDescent="0.25">
      <c r="E269" s="39"/>
      <c r="F269" s="39"/>
    </row>
    <row r="270" spans="5:6" x14ac:dyDescent="0.25">
      <c r="E270" s="39"/>
      <c r="F270" s="39"/>
    </row>
    <row r="271" spans="5:6" x14ac:dyDescent="0.25">
      <c r="E271" s="39"/>
      <c r="F271" s="39"/>
    </row>
    <row r="272" spans="5:6" x14ac:dyDescent="0.25">
      <c r="E272" s="39"/>
      <c r="F272" s="39"/>
    </row>
    <row r="273" spans="5:6" x14ac:dyDescent="0.25">
      <c r="E273" s="39"/>
      <c r="F273" s="39"/>
    </row>
    <row r="274" spans="5:6" x14ac:dyDescent="0.25">
      <c r="E274" s="39"/>
      <c r="F274" s="39"/>
    </row>
    <row r="275" spans="5:6" x14ac:dyDescent="0.25">
      <c r="E275" s="39"/>
      <c r="F275" s="39"/>
    </row>
    <row r="276" spans="5:6" x14ac:dyDescent="0.25">
      <c r="E276" s="39"/>
      <c r="F276" s="39"/>
    </row>
    <row r="277" spans="5:6" x14ac:dyDescent="0.25">
      <c r="E277" s="39"/>
      <c r="F277" s="39"/>
    </row>
    <row r="278" spans="5:6" x14ac:dyDescent="0.25">
      <c r="E278" s="39"/>
      <c r="F278" s="39"/>
    </row>
    <row r="279" spans="5:6" x14ac:dyDescent="0.25">
      <c r="E279" s="39"/>
      <c r="F279" s="39"/>
    </row>
    <row r="280" spans="5:6" x14ac:dyDescent="0.25">
      <c r="E280" s="39"/>
      <c r="F280" s="39"/>
    </row>
    <row r="281" spans="5:6" x14ac:dyDescent="0.25">
      <c r="E281" s="39"/>
      <c r="F281" s="39"/>
    </row>
    <row r="282" spans="5:6" x14ac:dyDescent="0.25">
      <c r="E282" s="39"/>
      <c r="F282" s="39"/>
    </row>
    <row r="283" spans="5:6" x14ac:dyDescent="0.25">
      <c r="E283" s="39"/>
      <c r="F283" s="39"/>
    </row>
    <row r="284" spans="5:6" x14ac:dyDescent="0.25">
      <c r="E284" s="39"/>
      <c r="F284" s="39"/>
    </row>
    <row r="285" spans="5:6" x14ac:dyDescent="0.25">
      <c r="E285" s="39"/>
      <c r="F285" s="39"/>
    </row>
    <row r="286" spans="5:6" x14ac:dyDescent="0.25">
      <c r="E286" s="39"/>
      <c r="F286" s="39"/>
    </row>
    <row r="287" spans="5:6" x14ac:dyDescent="0.25">
      <c r="E287" s="39"/>
      <c r="F287" s="39"/>
    </row>
    <row r="288" spans="5:6" x14ac:dyDescent="0.25">
      <c r="E288" s="39"/>
      <c r="F288" s="39"/>
    </row>
    <row r="289" spans="5:6" x14ac:dyDescent="0.25">
      <c r="E289" s="39"/>
      <c r="F289" s="39"/>
    </row>
    <row r="290" spans="5:6" x14ac:dyDescent="0.25">
      <c r="E290" s="39"/>
      <c r="F290" s="39"/>
    </row>
    <row r="291" spans="5:6" x14ac:dyDescent="0.25">
      <c r="E291" s="39"/>
      <c r="F291" s="39"/>
    </row>
    <row r="292" spans="5:6" x14ac:dyDescent="0.25">
      <c r="E292" s="39"/>
      <c r="F292" s="39"/>
    </row>
    <row r="293" spans="5:6" x14ac:dyDescent="0.25">
      <c r="E293" s="39"/>
      <c r="F293" s="39"/>
    </row>
    <row r="294" spans="5:6" x14ac:dyDescent="0.25">
      <c r="E294" s="39"/>
      <c r="F294" s="39"/>
    </row>
    <row r="295" spans="5:6" x14ac:dyDescent="0.25">
      <c r="E295" s="39"/>
      <c r="F295" s="39"/>
    </row>
    <row r="296" spans="5:6" x14ac:dyDescent="0.25">
      <c r="E296" s="39"/>
      <c r="F296" s="39"/>
    </row>
    <row r="297" spans="5:6" x14ac:dyDescent="0.25">
      <c r="E297" s="39"/>
      <c r="F297" s="39"/>
    </row>
    <row r="298" spans="5:6" x14ac:dyDescent="0.25">
      <c r="E298" s="39"/>
      <c r="F298" s="39"/>
    </row>
    <row r="299" spans="5:6" x14ac:dyDescent="0.25">
      <c r="E299" s="39"/>
      <c r="F299" s="39"/>
    </row>
    <row r="300" spans="5:6" x14ac:dyDescent="0.25">
      <c r="E300" s="39"/>
      <c r="F300" s="39"/>
    </row>
    <row r="301" spans="5:6" x14ac:dyDescent="0.25">
      <c r="E301" s="39"/>
      <c r="F301" s="39"/>
    </row>
    <row r="302" spans="5:6" x14ac:dyDescent="0.25">
      <c r="E302" s="39"/>
      <c r="F302" s="39"/>
    </row>
    <row r="303" spans="5:6" x14ac:dyDescent="0.25">
      <c r="E303" s="39"/>
      <c r="F303" s="39"/>
    </row>
    <row r="304" spans="5:6" x14ac:dyDescent="0.25">
      <c r="E304" s="39"/>
      <c r="F304" s="39"/>
    </row>
    <row r="305" spans="5:6" x14ac:dyDescent="0.25">
      <c r="E305" s="39"/>
      <c r="F305" s="39"/>
    </row>
    <row r="306" spans="5:6" x14ac:dyDescent="0.25">
      <c r="E306" s="39"/>
      <c r="F306" s="39"/>
    </row>
    <row r="307" spans="5:6" x14ac:dyDescent="0.25">
      <c r="E307" s="39"/>
      <c r="F307" s="39"/>
    </row>
    <row r="308" spans="5:6" x14ac:dyDescent="0.25">
      <c r="E308" s="39"/>
      <c r="F308" s="39"/>
    </row>
    <row r="309" spans="5:6" x14ac:dyDescent="0.25">
      <c r="E309" s="39"/>
      <c r="F309" s="39"/>
    </row>
    <row r="310" spans="5:6" x14ac:dyDescent="0.25">
      <c r="E310" s="39"/>
      <c r="F310" s="39"/>
    </row>
    <row r="311" spans="5:6" x14ac:dyDescent="0.25">
      <c r="E311" s="39"/>
      <c r="F311" s="39"/>
    </row>
    <row r="312" spans="5:6" x14ac:dyDescent="0.25">
      <c r="E312" s="39"/>
      <c r="F312" s="39"/>
    </row>
    <row r="313" spans="5:6" x14ac:dyDescent="0.25">
      <c r="E313" s="39"/>
      <c r="F313" s="39"/>
    </row>
    <row r="314" spans="5:6" x14ac:dyDescent="0.25">
      <c r="E314" s="39"/>
      <c r="F314" s="39"/>
    </row>
    <row r="315" spans="5:6" x14ac:dyDescent="0.25">
      <c r="E315" s="39"/>
      <c r="F315" s="39"/>
    </row>
    <row r="316" spans="5:6" x14ac:dyDescent="0.25">
      <c r="E316" s="39"/>
      <c r="F316" s="39"/>
    </row>
    <row r="317" spans="5:6" x14ac:dyDescent="0.25">
      <c r="E317" s="39"/>
      <c r="F317" s="39"/>
    </row>
    <row r="318" spans="5:6" x14ac:dyDescent="0.25">
      <c r="E318" s="39"/>
      <c r="F318" s="39"/>
    </row>
    <row r="319" spans="5:6" x14ac:dyDescent="0.25">
      <c r="E319" s="39"/>
      <c r="F319" s="39"/>
    </row>
    <row r="320" spans="5:6" x14ac:dyDescent="0.25">
      <c r="E320" s="39"/>
      <c r="F320" s="39"/>
    </row>
    <row r="321" spans="5:6" x14ac:dyDescent="0.25">
      <c r="E321" s="39"/>
      <c r="F321" s="39"/>
    </row>
    <row r="322" spans="5:6" x14ac:dyDescent="0.25">
      <c r="E322" s="39"/>
      <c r="F322" s="39"/>
    </row>
    <row r="323" spans="5:6" x14ac:dyDescent="0.25">
      <c r="E323" s="39"/>
      <c r="F323" s="39"/>
    </row>
    <row r="324" spans="5:6" x14ac:dyDescent="0.25">
      <c r="E324" s="39"/>
      <c r="F324" s="39"/>
    </row>
    <row r="325" spans="5:6" x14ac:dyDescent="0.25">
      <c r="E325" s="39"/>
      <c r="F325" s="39"/>
    </row>
    <row r="326" spans="5:6" x14ac:dyDescent="0.25">
      <c r="E326" s="39"/>
      <c r="F326" s="39"/>
    </row>
    <row r="327" spans="5:6" x14ac:dyDescent="0.25">
      <c r="E327" s="39"/>
      <c r="F327" s="39"/>
    </row>
    <row r="328" spans="5:6" x14ac:dyDescent="0.25">
      <c r="E328" s="39"/>
      <c r="F328" s="39"/>
    </row>
    <row r="329" spans="5:6" x14ac:dyDescent="0.25">
      <c r="E329" s="39"/>
      <c r="F329" s="39"/>
    </row>
    <row r="330" spans="5:6" x14ac:dyDescent="0.25">
      <c r="E330" s="39"/>
      <c r="F330" s="39"/>
    </row>
    <row r="331" spans="5:6" x14ac:dyDescent="0.25">
      <c r="E331" s="39"/>
      <c r="F331" s="39"/>
    </row>
    <row r="332" spans="5:6" x14ac:dyDescent="0.25">
      <c r="E332" s="39"/>
      <c r="F332" s="39"/>
    </row>
    <row r="333" spans="5:6" x14ac:dyDescent="0.25">
      <c r="E333" s="39"/>
      <c r="F333" s="39"/>
    </row>
    <row r="334" spans="5:6" x14ac:dyDescent="0.25">
      <c r="E334" s="39"/>
      <c r="F334" s="39"/>
    </row>
    <row r="335" spans="5:6" x14ac:dyDescent="0.25">
      <c r="E335" s="39"/>
      <c r="F335" s="39"/>
    </row>
    <row r="336" spans="5:6" x14ac:dyDescent="0.25">
      <c r="E336" s="39"/>
      <c r="F336" s="39"/>
    </row>
    <row r="337" spans="5:6" x14ac:dyDescent="0.25">
      <c r="E337" s="39"/>
      <c r="F337" s="39"/>
    </row>
    <row r="338" spans="5:6" x14ac:dyDescent="0.25">
      <c r="E338" s="39"/>
      <c r="F338" s="39"/>
    </row>
    <row r="339" spans="5:6" x14ac:dyDescent="0.25">
      <c r="E339" s="39"/>
      <c r="F339" s="39"/>
    </row>
    <row r="340" spans="5:6" x14ac:dyDescent="0.25">
      <c r="E340" s="39"/>
      <c r="F340" s="39"/>
    </row>
    <row r="341" spans="5:6" x14ac:dyDescent="0.25">
      <c r="E341" s="39"/>
      <c r="F341" s="39"/>
    </row>
    <row r="342" spans="5:6" x14ac:dyDescent="0.25">
      <c r="E342" s="39"/>
      <c r="F342" s="39"/>
    </row>
    <row r="343" spans="5:6" x14ac:dyDescent="0.25">
      <c r="E343" s="39"/>
      <c r="F343" s="39"/>
    </row>
    <row r="344" spans="5:6" x14ac:dyDescent="0.25">
      <c r="E344" s="39"/>
      <c r="F344" s="39"/>
    </row>
    <row r="345" spans="5:6" x14ac:dyDescent="0.25">
      <c r="E345" s="39"/>
      <c r="F345" s="39"/>
    </row>
    <row r="346" spans="5:6" x14ac:dyDescent="0.25">
      <c r="E346" s="39"/>
      <c r="F346" s="39"/>
    </row>
    <row r="347" spans="5:6" x14ac:dyDescent="0.25">
      <c r="E347" s="39"/>
      <c r="F347" s="39"/>
    </row>
    <row r="348" spans="5:6" x14ac:dyDescent="0.25">
      <c r="E348" s="39"/>
      <c r="F348" s="39"/>
    </row>
    <row r="349" spans="5:6" x14ac:dyDescent="0.25">
      <c r="E349" s="39"/>
      <c r="F349" s="39"/>
    </row>
    <row r="350" spans="5:6" x14ac:dyDescent="0.25">
      <c r="E350" s="39"/>
      <c r="F350" s="39"/>
    </row>
    <row r="351" spans="5:6" x14ac:dyDescent="0.25">
      <c r="E351" s="39"/>
      <c r="F351" s="39"/>
    </row>
    <row r="352" spans="5:6" x14ac:dyDescent="0.25">
      <c r="E352" s="39"/>
      <c r="F352" s="39"/>
    </row>
    <row r="353" spans="5:6" x14ac:dyDescent="0.25">
      <c r="E353" s="39"/>
      <c r="F353" s="39"/>
    </row>
    <row r="354" spans="5:6" x14ac:dyDescent="0.25">
      <c r="E354" s="39"/>
      <c r="F354" s="39"/>
    </row>
    <row r="355" spans="5:6" x14ac:dyDescent="0.25">
      <c r="E355" s="39"/>
      <c r="F355" s="39"/>
    </row>
    <row r="356" spans="5:6" x14ac:dyDescent="0.25">
      <c r="E356" s="39"/>
      <c r="F356" s="39"/>
    </row>
    <row r="357" spans="5:6" x14ac:dyDescent="0.25">
      <c r="E357" s="39"/>
      <c r="F357" s="39"/>
    </row>
    <row r="358" spans="5:6" x14ac:dyDescent="0.25">
      <c r="E358" s="39"/>
      <c r="F358" s="39"/>
    </row>
    <row r="359" spans="5:6" x14ac:dyDescent="0.25">
      <c r="E359" s="39"/>
      <c r="F359" s="39"/>
    </row>
    <row r="360" spans="5:6" x14ac:dyDescent="0.25">
      <c r="E360" s="39"/>
      <c r="F360" s="39"/>
    </row>
    <row r="361" spans="5:6" x14ac:dyDescent="0.25">
      <c r="E361" s="39"/>
      <c r="F361" s="39"/>
    </row>
    <row r="362" spans="5:6" x14ac:dyDescent="0.25">
      <c r="E362" s="39"/>
      <c r="F362" s="39"/>
    </row>
    <row r="363" spans="5:6" x14ac:dyDescent="0.25">
      <c r="E363" s="39"/>
      <c r="F363" s="39"/>
    </row>
    <row r="364" spans="5:6" x14ac:dyDescent="0.25">
      <c r="E364" s="39"/>
      <c r="F364" s="39"/>
    </row>
    <row r="365" spans="5:6" x14ac:dyDescent="0.25">
      <c r="E365" s="39"/>
      <c r="F365" s="39"/>
    </row>
    <row r="366" spans="5:6" x14ac:dyDescent="0.25">
      <c r="E366" s="39"/>
      <c r="F366" s="39"/>
    </row>
    <row r="367" spans="5:6" x14ac:dyDescent="0.25">
      <c r="E367" s="39"/>
      <c r="F367" s="39"/>
    </row>
    <row r="368" spans="5:6" x14ac:dyDescent="0.25">
      <c r="E368" s="39"/>
      <c r="F368" s="39"/>
    </row>
    <row r="369" spans="5:6" x14ac:dyDescent="0.25">
      <c r="E369" s="39"/>
      <c r="F369" s="39"/>
    </row>
    <row r="370" spans="5:6" x14ac:dyDescent="0.25">
      <c r="E370" s="39"/>
      <c r="F370" s="39"/>
    </row>
    <row r="371" spans="5:6" x14ac:dyDescent="0.25">
      <c r="E371" s="39"/>
      <c r="F371" s="39"/>
    </row>
    <row r="372" spans="5:6" x14ac:dyDescent="0.25">
      <c r="E372" s="39"/>
      <c r="F372" s="39"/>
    </row>
    <row r="373" spans="5:6" x14ac:dyDescent="0.25">
      <c r="E373" s="39"/>
      <c r="F373" s="39"/>
    </row>
    <row r="374" spans="5:6" x14ac:dyDescent="0.25">
      <c r="E374" s="39"/>
      <c r="F374" s="39"/>
    </row>
    <row r="375" spans="5:6" x14ac:dyDescent="0.25">
      <c r="E375" s="39"/>
      <c r="F375" s="39"/>
    </row>
    <row r="376" spans="5:6" x14ac:dyDescent="0.25">
      <c r="E376" s="39"/>
      <c r="F376" s="39"/>
    </row>
    <row r="377" spans="5:6" x14ac:dyDescent="0.25">
      <c r="E377" s="39"/>
      <c r="F377" s="39"/>
    </row>
    <row r="378" spans="5:6" x14ac:dyDescent="0.25">
      <c r="E378" s="39"/>
      <c r="F378" s="39"/>
    </row>
    <row r="379" spans="5:6" x14ac:dyDescent="0.25">
      <c r="E379" s="39"/>
      <c r="F379" s="39"/>
    </row>
    <row r="380" spans="5:6" x14ac:dyDescent="0.25">
      <c r="E380" s="39"/>
      <c r="F380" s="39"/>
    </row>
    <row r="381" spans="5:6" x14ac:dyDescent="0.25">
      <c r="E381" s="39"/>
      <c r="F381" s="39"/>
    </row>
    <row r="382" spans="5:6" x14ac:dyDescent="0.25">
      <c r="E382" s="39"/>
      <c r="F382" s="39"/>
    </row>
    <row r="383" spans="5:6" x14ac:dyDescent="0.25">
      <c r="E383" s="39"/>
      <c r="F383" s="39"/>
    </row>
    <row r="384" spans="5:6" x14ac:dyDescent="0.25">
      <c r="E384" s="39"/>
      <c r="F384" s="39"/>
    </row>
    <row r="385" spans="5:6" x14ac:dyDescent="0.25">
      <c r="E385" s="39"/>
      <c r="F385" s="39"/>
    </row>
    <row r="386" spans="5:6" x14ac:dyDescent="0.25">
      <c r="E386" s="39"/>
      <c r="F386" s="39"/>
    </row>
    <row r="387" spans="5:6" x14ac:dyDescent="0.25">
      <c r="E387" s="39"/>
      <c r="F387" s="39"/>
    </row>
    <row r="388" spans="5:6" x14ac:dyDescent="0.25">
      <c r="E388" s="39"/>
      <c r="F388" s="39"/>
    </row>
    <row r="389" spans="5:6" x14ac:dyDescent="0.25">
      <c r="E389" s="39"/>
      <c r="F389" s="39"/>
    </row>
    <row r="390" spans="5:6" x14ac:dyDescent="0.25">
      <c r="E390" s="39"/>
      <c r="F390" s="39"/>
    </row>
    <row r="391" spans="5:6" x14ac:dyDescent="0.25">
      <c r="E391" s="39"/>
      <c r="F391" s="39"/>
    </row>
    <row r="392" spans="5:6" x14ac:dyDescent="0.25">
      <c r="E392" s="39"/>
      <c r="F392" s="39"/>
    </row>
    <row r="393" spans="5:6" x14ac:dyDescent="0.25">
      <c r="E393" s="39"/>
      <c r="F393" s="39"/>
    </row>
    <row r="394" spans="5:6" x14ac:dyDescent="0.25">
      <c r="E394" s="39"/>
      <c r="F394" s="39"/>
    </row>
    <row r="395" spans="5:6" x14ac:dyDescent="0.25">
      <c r="E395" s="39"/>
      <c r="F395" s="39"/>
    </row>
    <row r="396" spans="5:6" x14ac:dyDescent="0.25">
      <c r="E396" s="39"/>
      <c r="F396" s="39"/>
    </row>
    <row r="397" spans="5:6" x14ac:dyDescent="0.25">
      <c r="E397" s="39"/>
      <c r="F397" s="39"/>
    </row>
    <row r="398" spans="5:6" x14ac:dyDescent="0.25">
      <c r="E398" s="39"/>
      <c r="F398" s="39"/>
    </row>
    <row r="399" spans="5:6" x14ac:dyDescent="0.25">
      <c r="E399" s="39"/>
      <c r="F399" s="39"/>
    </row>
    <row r="400" spans="5:6" x14ac:dyDescent="0.25">
      <c r="E400" s="39"/>
      <c r="F400" s="39"/>
    </row>
    <row r="401" spans="5:6" x14ac:dyDescent="0.25">
      <c r="E401" s="39"/>
      <c r="F401" s="39"/>
    </row>
    <row r="402" spans="5:6" x14ac:dyDescent="0.25">
      <c r="E402" s="39"/>
      <c r="F402" s="39"/>
    </row>
    <row r="403" spans="5:6" x14ac:dyDescent="0.25">
      <c r="E403" s="39"/>
      <c r="F403" s="39"/>
    </row>
    <row r="404" spans="5:6" x14ac:dyDescent="0.25">
      <c r="E404" s="39"/>
      <c r="F404" s="39"/>
    </row>
    <row r="405" spans="5:6" x14ac:dyDescent="0.25">
      <c r="E405" s="39"/>
      <c r="F405" s="39"/>
    </row>
    <row r="406" spans="5:6" x14ac:dyDescent="0.25">
      <c r="E406" s="39"/>
      <c r="F406" s="39"/>
    </row>
    <row r="407" spans="5:6" x14ac:dyDescent="0.25">
      <c r="E407" s="39"/>
      <c r="F407" s="39"/>
    </row>
    <row r="408" spans="5:6" x14ac:dyDescent="0.25">
      <c r="E408" s="39"/>
      <c r="F408" s="39"/>
    </row>
    <row r="409" spans="5:6" x14ac:dyDescent="0.25">
      <c r="E409" s="39"/>
      <c r="F409" s="39"/>
    </row>
    <row r="410" spans="5:6" x14ac:dyDescent="0.25">
      <c r="E410" s="39"/>
      <c r="F410" s="39"/>
    </row>
    <row r="411" spans="5:6" x14ac:dyDescent="0.25">
      <c r="E411" s="39"/>
      <c r="F411" s="39"/>
    </row>
    <row r="412" spans="5:6" x14ac:dyDescent="0.25">
      <c r="E412" s="39"/>
      <c r="F412" s="39"/>
    </row>
    <row r="413" spans="5:6" x14ac:dyDescent="0.25">
      <c r="E413" s="39"/>
      <c r="F413" s="39"/>
    </row>
    <row r="414" spans="5:6" x14ac:dyDescent="0.25">
      <c r="E414" s="39"/>
      <c r="F414" s="39"/>
    </row>
    <row r="415" spans="5:6" x14ac:dyDescent="0.25">
      <c r="E415" s="39"/>
      <c r="F415" s="39"/>
    </row>
    <row r="416" spans="5:6" x14ac:dyDescent="0.25">
      <c r="E416" s="39"/>
      <c r="F416" s="39"/>
    </row>
    <row r="417" spans="5:6" x14ac:dyDescent="0.25">
      <c r="E417" s="39"/>
      <c r="F417" s="39"/>
    </row>
    <row r="418" spans="5:6" x14ac:dyDescent="0.25">
      <c r="E418" s="39"/>
      <c r="F418" s="39"/>
    </row>
    <row r="419" spans="5:6" x14ac:dyDescent="0.25">
      <c r="E419" s="39"/>
      <c r="F419" s="39"/>
    </row>
    <row r="420" spans="5:6" x14ac:dyDescent="0.25">
      <c r="E420" s="39"/>
      <c r="F420" s="39"/>
    </row>
    <row r="421" spans="5:6" x14ac:dyDescent="0.25">
      <c r="E421" s="39"/>
      <c r="F421" s="39"/>
    </row>
    <row r="422" spans="5:6" x14ac:dyDescent="0.25">
      <c r="E422" s="39"/>
      <c r="F422" s="39"/>
    </row>
    <row r="423" spans="5:6" x14ac:dyDescent="0.25">
      <c r="E423" s="39"/>
      <c r="F423" s="39"/>
    </row>
    <row r="424" spans="5:6" x14ac:dyDescent="0.25">
      <c r="E424" s="39"/>
      <c r="F424" s="39"/>
    </row>
    <row r="425" spans="5:6" x14ac:dyDescent="0.25">
      <c r="E425" s="39"/>
      <c r="F425" s="39"/>
    </row>
    <row r="426" spans="5:6" x14ac:dyDescent="0.25">
      <c r="E426" s="39"/>
      <c r="F426" s="39"/>
    </row>
    <row r="427" spans="5:6" x14ac:dyDescent="0.25">
      <c r="E427" s="39"/>
      <c r="F427" s="39"/>
    </row>
    <row r="428" spans="5:6" x14ac:dyDescent="0.25">
      <c r="E428" s="39"/>
      <c r="F428" s="39"/>
    </row>
    <row r="429" spans="5:6" x14ac:dyDescent="0.25">
      <c r="E429" s="39"/>
      <c r="F429" s="39"/>
    </row>
    <row r="430" spans="5:6" x14ac:dyDescent="0.25">
      <c r="E430" s="39"/>
      <c r="F430" s="39"/>
    </row>
    <row r="431" spans="5:6" x14ac:dyDescent="0.25">
      <c r="E431" s="39"/>
      <c r="F431" s="39"/>
    </row>
    <row r="432" spans="5:6" x14ac:dyDescent="0.25">
      <c r="E432" s="39"/>
      <c r="F432" s="39"/>
    </row>
    <row r="433" spans="5:6" x14ac:dyDescent="0.25">
      <c r="E433" s="39"/>
      <c r="F433" s="39"/>
    </row>
    <row r="434" spans="5:6" x14ac:dyDescent="0.25">
      <c r="E434" s="39"/>
      <c r="F434" s="39"/>
    </row>
    <row r="435" spans="5:6" x14ac:dyDescent="0.25">
      <c r="E435" s="39"/>
      <c r="F435" s="39"/>
    </row>
    <row r="436" spans="5:6" x14ac:dyDescent="0.25">
      <c r="E436" s="39"/>
      <c r="F436" s="39"/>
    </row>
    <row r="437" spans="5:6" x14ac:dyDescent="0.25">
      <c r="E437" s="39"/>
      <c r="F437" s="39"/>
    </row>
    <row r="438" spans="5:6" x14ac:dyDescent="0.25">
      <c r="E438" s="39"/>
      <c r="F438" s="39"/>
    </row>
    <row r="439" spans="5:6" x14ac:dyDescent="0.25">
      <c r="E439" s="39"/>
      <c r="F439" s="39"/>
    </row>
    <row r="440" spans="5:6" x14ac:dyDescent="0.25">
      <c r="E440" s="39"/>
      <c r="F440" s="39"/>
    </row>
    <row r="441" spans="5:6" x14ac:dyDescent="0.25">
      <c r="E441" s="39"/>
      <c r="F441" s="39"/>
    </row>
    <row r="442" spans="5:6" x14ac:dyDescent="0.25">
      <c r="E442" s="39"/>
      <c r="F442" s="39"/>
    </row>
    <row r="443" spans="5:6" x14ac:dyDescent="0.25">
      <c r="E443" s="39"/>
      <c r="F443" s="39"/>
    </row>
    <row r="444" spans="5:6" x14ac:dyDescent="0.25">
      <c r="E444" s="39"/>
      <c r="F444" s="39"/>
    </row>
    <row r="445" spans="5:6" x14ac:dyDescent="0.25">
      <c r="E445" s="39"/>
      <c r="F445" s="39"/>
    </row>
    <row r="446" spans="5:6" x14ac:dyDescent="0.25">
      <c r="E446" s="39"/>
      <c r="F446" s="39"/>
    </row>
    <row r="447" spans="5:6" x14ac:dyDescent="0.25">
      <c r="E447" s="39"/>
      <c r="F447" s="39"/>
    </row>
    <row r="448" spans="5:6" x14ac:dyDescent="0.25">
      <c r="E448" s="39"/>
      <c r="F448" s="39"/>
    </row>
    <row r="449" spans="5:6" x14ac:dyDescent="0.25">
      <c r="E449" s="39"/>
      <c r="F449" s="39"/>
    </row>
    <row r="450" spans="5:6" x14ac:dyDescent="0.25">
      <c r="E450" s="39"/>
      <c r="F450" s="39"/>
    </row>
    <row r="451" spans="5:6" x14ac:dyDescent="0.25">
      <c r="E451" s="39"/>
      <c r="F451" s="39"/>
    </row>
    <row r="452" spans="5:6" x14ac:dyDescent="0.25">
      <c r="E452" s="39"/>
      <c r="F452" s="39"/>
    </row>
    <row r="453" spans="5:6" x14ac:dyDescent="0.25">
      <c r="E453" s="39"/>
      <c r="F453" s="39"/>
    </row>
    <row r="454" spans="5:6" x14ac:dyDescent="0.25">
      <c r="E454" s="39"/>
      <c r="F454" s="39"/>
    </row>
    <row r="455" spans="5:6" x14ac:dyDescent="0.25">
      <c r="E455" s="39"/>
      <c r="F455" s="39"/>
    </row>
    <row r="456" spans="5:6" x14ac:dyDescent="0.25">
      <c r="E456" s="39"/>
      <c r="F456" s="39"/>
    </row>
    <row r="457" spans="5:6" x14ac:dyDescent="0.25">
      <c r="E457" s="39"/>
      <c r="F457" s="39"/>
    </row>
    <row r="458" spans="5:6" x14ac:dyDescent="0.25">
      <c r="E458" s="39"/>
      <c r="F458" s="39"/>
    </row>
    <row r="459" spans="5:6" x14ac:dyDescent="0.25">
      <c r="E459" s="39"/>
      <c r="F459" s="39"/>
    </row>
    <row r="460" spans="5:6" x14ac:dyDescent="0.25">
      <c r="E460" s="39"/>
      <c r="F460" s="39"/>
    </row>
    <row r="461" spans="5:6" x14ac:dyDescent="0.25">
      <c r="E461" s="39"/>
      <c r="F461" s="39"/>
    </row>
    <row r="462" spans="5:6" x14ac:dyDescent="0.25">
      <c r="E462" s="39"/>
      <c r="F462" s="39"/>
    </row>
    <row r="463" spans="5:6" x14ac:dyDescent="0.25">
      <c r="E463" s="39"/>
      <c r="F463" s="39"/>
    </row>
    <row r="464" spans="5:6" x14ac:dyDescent="0.25">
      <c r="E464" s="39"/>
      <c r="F464" s="39"/>
    </row>
    <row r="465" spans="5:6" x14ac:dyDescent="0.25">
      <c r="E465" s="39"/>
      <c r="F465" s="39"/>
    </row>
    <row r="466" spans="5:6" x14ac:dyDescent="0.25">
      <c r="E466" s="39"/>
      <c r="F466" s="39"/>
    </row>
    <row r="467" spans="5:6" x14ac:dyDescent="0.25">
      <c r="E467" s="39"/>
      <c r="F467" s="39"/>
    </row>
    <row r="468" spans="5:6" x14ac:dyDescent="0.25">
      <c r="E468" s="39"/>
      <c r="F468" s="39"/>
    </row>
    <row r="469" spans="5:6" x14ac:dyDescent="0.25">
      <c r="E469" s="39"/>
      <c r="F469" s="39"/>
    </row>
    <row r="470" spans="5:6" x14ac:dyDescent="0.25">
      <c r="E470" s="39"/>
      <c r="F470" s="39"/>
    </row>
    <row r="471" spans="5:6" x14ac:dyDescent="0.25">
      <c r="E471" s="39"/>
      <c r="F471" s="39"/>
    </row>
    <row r="472" spans="5:6" x14ac:dyDescent="0.25">
      <c r="E472" s="39"/>
      <c r="F472" s="39"/>
    </row>
    <row r="473" spans="5:6" x14ac:dyDescent="0.25">
      <c r="E473" s="39"/>
      <c r="F473" s="39"/>
    </row>
    <row r="474" spans="5:6" x14ac:dyDescent="0.25">
      <c r="E474" s="39"/>
      <c r="F474" s="39"/>
    </row>
    <row r="475" spans="5:6" x14ac:dyDescent="0.25">
      <c r="E475" s="39"/>
      <c r="F475" s="39"/>
    </row>
    <row r="476" spans="5:6" x14ac:dyDescent="0.25">
      <c r="E476" s="39"/>
      <c r="F476" s="39"/>
    </row>
    <row r="477" spans="5:6" x14ac:dyDescent="0.25">
      <c r="E477" s="39"/>
      <c r="F477" s="39"/>
    </row>
    <row r="478" spans="5:6" x14ac:dyDescent="0.25">
      <c r="E478" s="39"/>
      <c r="F478" s="39"/>
    </row>
    <row r="479" spans="5:6" x14ac:dyDescent="0.25">
      <c r="E479" s="39"/>
      <c r="F479" s="39"/>
    </row>
    <row r="480" spans="5:6" x14ac:dyDescent="0.25">
      <c r="E480" s="39"/>
      <c r="F480" s="39"/>
    </row>
    <row r="481" spans="5:6" x14ac:dyDescent="0.25">
      <c r="E481" s="39"/>
      <c r="F481" s="39"/>
    </row>
    <row r="482" spans="5:6" x14ac:dyDescent="0.25">
      <c r="E482" s="39"/>
      <c r="F482" s="39"/>
    </row>
    <row r="483" spans="5:6" x14ac:dyDescent="0.25">
      <c r="E483" s="39"/>
      <c r="F483" s="39"/>
    </row>
    <row r="484" spans="5:6" x14ac:dyDescent="0.25">
      <c r="E484" s="39"/>
      <c r="F484" s="39"/>
    </row>
    <row r="485" spans="5:6" x14ac:dyDescent="0.25">
      <c r="E485" s="39"/>
      <c r="F485" s="39"/>
    </row>
    <row r="486" spans="5:6" x14ac:dyDescent="0.25">
      <c r="E486" s="39"/>
      <c r="F486" s="39"/>
    </row>
    <row r="487" spans="5:6" x14ac:dyDescent="0.25">
      <c r="E487" s="39"/>
      <c r="F487" s="39"/>
    </row>
    <row r="488" spans="5:6" x14ac:dyDescent="0.25">
      <c r="E488" s="39"/>
      <c r="F488" s="39"/>
    </row>
    <row r="489" spans="5:6" x14ac:dyDescent="0.25">
      <c r="E489" s="39"/>
      <c r="F489" s="39"/>
    </row>
    <row r="490" spans="5:6" x14ac:dyDescent="0.25">
      <c r="E490" s="39"/>
      <c r="F490" s="39"/>
    </row>
    <row r="491" spans="5:6" x14ac:dyDescent="0.25">
      <c r="E491" s="39"/>
      <c r="F491" s="39"/>
    </row>
    <row r="492" spans="5:6" x14ac:dyDescent="0.25">
      <c r="E492" s="39"/>
      <c r="F492" s="39"/>
    </row>
    <row r="493" spans="5:6" x14ac:dyDescent="0.25">
      <c r="E493" s="39"/>
      <c r="F493" s="39"/>
    </row>
    <row r="494" spans="5:6" x14ac:dyDescent="0.25">
      <c r="E494" s="39"/>
      <c r="F494" s="39"/>
    </row>
    <row r="495" spans="5:6" x14ac:dyDescent="0.25">
      <c r="E495" s="39"/>
      <c r="F495" s="39"/>
    </row>
    <row r="496" spans="5:6" x14ac:dyDescent="0.25">
      <c r="E496" s="39"/>
      <c r="F496" s="39"/>
    </row>
    <row r="497" spans="5:6" x14ac:dyDescent="0.25">
      <c r="E497" s="39"/>
      <c r="F497" s="39"/>
    </row>
    <row r="498" spans="5:6" x14ac:dyDescent="0.25">
      <c r="E498" s="39"/>
      <c r="F498" s="39"/>
    </row>
    <row r="499" spans="5:6" x14ac:dyDescent="0.25">
      <c r="E499" s="39"/>
      <c r="F499" s="39"/>
    </row>
    <row r="500" spans="5:6" x14ac:dyDescent="0.25">
      <c r="E500" s="39"/>
      <c r="F500" s="39"/>
    </row>
    <row r="501" spans="5:6" x14ac:dyDescent="0.25">
      <c r="E501" s="39"/>
      <c r="F501" s="39"/>
    </row>
    <row r="502" spans="5:6" x14ac:dyDescent="0.25">
      <c r="E502" s="39"/>
      <c r="F502" s="39"/>
    </row>
    <row r="503" spans="5:6" x14ac:dyDescent="0.25">
      <c r="E503" s="39"/>
      <c r="F503" s="39"/>
    </row>
    <row r="504" spans="5:6" x14ac:dyDescent="0.25">
      <c r="E504" s="39"/>
      <c r="F504" s="39"/>
    </row>
    <row r="505" spans="5:6" x14ac:dyDescent="0.25">
      <c r="E505" s="39"/>
      <c r="F505" s="39"/>
    </row>
    <row r="506" spans="5:6" x14ac:dyDescent="0.25">
      <c r="E506" s="39"/>
      <c r="F506" s="39"/>
    </row>
    <row r="507" spans="5:6" x14ac:dyDescent="0.25">
      <c r="E507" s="39"/>
      <c r="F507" s="39"/>
    </row>
    <row r="508" spans="5:6" x14ac:dyDescent="0.25">
      <c r="E508" s="39"/>
      <c r="F508" s="39"/>
    </row>
    <row r="509" spans="5:6" x14ac:dyDescent="0.25">
      <c r="E509" s="39"/>
      <c r="F509" s="39"/>
    </row>
    <row r="510" spans="5:6" x14ac:dyDescent="0.25">
      <c r="E510" s="39"/>
      <c r="F510" s="39"/>
    </row>
    <row r="511" spans="5:6" x14ac:dyDescent="0.25">
      <c r="E511" s="39"/>
      <c r="F511" s="39"/>
    </row>
    <row r="512" spans="5:6" x14ac:dyDescent="0.25">
      <c r="E512" s="39"/>
      <c r="F512" s="39"/>
    </row>
    <row r="513" spans="5:6" x14ac:dyDescent="0.25">
      <c r="E513" s="39"/>
      <c r="F513" s="39"/>
    </row>
    <row r="514" spans="5:6" x14ac:dyDescent="0.25">
      <c r="E514" s="39"/>
      <c r="F514" s="39"/>
    </row>
    <row r="515" spans="5:6" x14ac:dyDescent="0.25">
      <c r="E515" s="39"/>
      <c r="F515" s="39"/>
    </row>
    <row r="516" spans="5:6" x14ac:dyDescent="0.25">
      <c r="E516" s="39"/>
      <c r="F516" s="39"/>
    </row>
    <row r="517" spans="5:6" x14ac:dyDescent="0.25">
      <c r="E517" s="39"/>
      <c r="F517" s="39"/>
    </row>
    <row r="518" spans="5:6" x14ac:dyDescent="0.25">
      <c r="E518" s="39"/>
      <c r="F518" s="39"/>
    </row>
    <row r="519" spans="5:6" x14ac:dyDescent="0.25">
      <c r="E519" s="39"/>
      <c r="F519" s="39"/>
    </row>
    <row r="520" spans="5:6" x14ac:dyDescent="0.25">
      <c r="E520" s="39"/>
      <c r="F520" s="39"/>
    </row>
    <row r="521" spans="5:6" x14ac:dyDescent="0.25">
      <c r="E521" s="39"/>
      <c r="F521" s="39"/>
    </row>
    <row r="522" spans="5:6" x14ac:dyDescent="0.25">
      <c r="E522" s="39"/>
      <c r="F522" s="39"/>
    </row>
    <row r="523" spans="5:6" x14ac:dyDescent="0.25">
      <c r="E523" s="39"/>
      <c r="F523" s="39"/>
    </row>
    <row r="524" spans="5:6" x14ac:dyDescent="0.25">
      <c r="E524" s="39"/>
      <c r="F524" s="39"/>
    </row>
    <row r="525" spans="5:6" x14ac:dyDescent="0.25">
      <c r="E525" s="39"/>
      <c r="F525" s="39"/>
    </row>
    <row r="526" spans="5:6" x14ac:dyDescent="0.25">
      <c r="E526" s="39"/>
      <c r="F526" s="39"/>
    </row>
    <row r="527" spans="5:6" x14ac:dyDescent="0.25">
      <c r="E527" s="39"/>
      <c r="F527" s="39"/>
    </row>
    <row r="528" spans="5:6" x14ac:dyDescent="0.25">
      <c r="E528" s="39"/>
      <c r="F528" s="39"/>
    </row>
    <row r="529" spans="5:6" x14ac:dyDescent="0.25">
      <c r="E529" s="39"/>
      <c r="F529" s="39"/>
    </row>
    <row r="530" spans="5:6" x14ac:dyDescent="0.25">
      <c r="E530" s="39"/>
      <c r="F530" s="39"/>
    </row>
    <row r="531" spans="5:6" x14ac:dyDescent="0.25">
      <c r="E531" s="39"/>
      <c r="F531" s="39"/>
    </row>
    <row r="532" spans="5:6" x14ac:dyDescent="0.25">
      <c r="E532" s="39"/>
      <c r="F532" s="39"/>
    </row>
    <row r="533" spans="5:6" x14ac:dyDescent="0.25">
      <c r="E533" s="39"/>
      <c r="F533" s="39"/>
    </row>
    <row r="534" spans="5:6" x14ac:dyDescent="0.25">
      <c r="E534" s="39"/>
      <c r="F534" s="39"/>
    </row>
    <row r="535" spans="5:6" x14ac:dyDescent="0.25">
      <c r="E535" s="39"/>
      <c r="F535" s="39"/>
    </row>
    <row r="536" spans="5:6" x14ac:dyDescent="0.25">
      <c r="E536" s="39"/>
      <c r="F536" s="39"/>
    </row>
    <row r="537" spans="5:6" x14ac:dyDescent="0.25">
      <c r="E537" s="39"/>
      <c r="F537" s="39"/>
    </row>
    <row r="538" spans="5:6" x14ac:dyDescent="0.25">
      <c r="E538" s="39"/>
      <c r="F538" s="39"/>
    </row>
    <row r="539" spans="5:6" x14ac:dyDescent="0.25">
      <c r="E539" s="39"/>
      <c r="F539" s="39"/>
    </row>
    <row r="540" spans="5:6" x14ac:dyDescent="0.25">
      <c r="E540" s="39"/>
      <c r="F540" s="39"/>
    </row>
    <row r="541" spans="5:6" x14ac:dyDescent="0.25">
      <c r="E541" s="39"/>
      <c r="F541" s="39"/>
    </row>
    <row r="542" spans="5:6" x14ac:dyDescent="0.25">
      <c r="E542" s="39"/>
      <c r="F542" s="39"/>
    </row>
    <row r="543" spans="5:6" x14ac:dyDescent="0.25">
      <c r="E543" s="39"/>
      <c r="F543" s="39"/>
    </row>
    <row r="544" spans="5:6" x14ac:dyDescent="0.25">
      <c r="E544" s="39"/>
      <c r="F544" s="39"/>
    </row>
    <row r="545" spans="5:6" x14ac:dyDescent="0.25">
      <c r="E545" s="39"/>
      <c r="F545" s="39"/>
    </row>
    <row r="546" spans="5:6" x14ac:dyDescent="0.25">
      <c r="E546" s="39"/>
      <c r="F546" s="39"/>
    </row>
    <row r="547" spans="5:6" x14ac:dyDescent="0.25">
      <c r="E547" s="39"/>
      <c r="F547" s="39"/>
    </row>
    <row r="548" spans="5:6" x14ac:dyDescent="0.25">
      <c r="E548" s="39"/>
      <c r="F548" s="39"/>
    </row>
    <row r="549" spans="5:6" x14ac:dyDescent="0.25">
      <c r="E549" s="39"/>
      <c r="F549" s="39"/>
    </row>
    <row r="550" spans="5:6" x14ac:dyDescent="0.25">
      <c r="E550" s="39"/>
      <c r="F550" s="39"/>
    </row>
    <row r="551" spans="5:6" x14ac:dyDescent="0.25">
      <c r="E551" s="39"/>
      <c r="F551" s="39"/>
    </row>
    <row r="552" spans="5:6" x14ac:dyDescent="0.25">
      <c r="E552" s="39"/>
      <c r="F552" s="39"/>
    </row>
    <row r="553" spans="5:6" x14ac:dyDescent="0.25">
      <c r="E553" s="39"/>
      <c r="F553" s="39"/>
    </row>
    <row r="554" spans="5:6" x14ac:dyDescent="0.25">
      <c r="E554" s="39"/>
      <c r="F554" s="39"/>
    </row>
    <row r="555" spans="5:6" x14ac:dyDescent="0.25">
      <c r="E555" s="39"/>
      <c r="F555" s="39"/>
    </row>
    <row r="556" spans="5:6" x14ac:dyDescent="0.25">
      <c r="E556" s="39"/>
      <c r="F556" s="39"/>
    </row>
    <row r="557" spans="5:6" x14ac:dyDescent="0.25">
      <c r="E557" s="39"/>
      <c r="F557" s="39"/>
    </row>
    <row r="558" spans="5:6" x14ac:dyDescent="0.25">
      <c r="E558" s="39"/>
      <c r="F558" s="39"/>
    </row>
    <row r="559" spans="5:6" x14ac:dyDescent="0.25">
      <c r="E559" s="39"/>
      <c r="F559" s="39"/>
    </row>
    <row r="560" spans="5:6" x14ac:dyDescent="0.25">
      <c r="E560" s="39"/>
      <c r="F560" s="39"/>
    </row>
    <row r="561" spans="5:6" x14ac:dyDescent="0.25">
      <c r="E561" s="39"/>
      <c r="F561" s="39"/>
    </row>
    <row r="562" spans="5:6" x14ac:dyDescent="0.25">
      <c r="E562" s="39"/>
      <c r="F562" s="39"/>
    </row>
    <row r="563" spans="5:6" x14ac:dyDescent="0.25">
      <c r="E563" s="39"/>
      <c r="F563" s="39"/>
    </row>
    <row r="564" spans="5:6" x14ac:dyDescent="0.25">
      <c r="E564" s="39"/>
      <c r="F564" s="39"/>
    </row>
    <row r="565" spans="5:6" x14ac:dyDescent="0.25">
      <c r="E565" s="39"/>
      <c r="F565" s="39"/>
    </row>
    <row r="566" spans="5:6" x14ac:dyDescent="0.25">
      <c r="E566" s="39"/>
      <c r="F566" s="39"/>
    </row>
    <row r="567" spans="5:6" x14ac:dyDescent="0.25">
      <c r="E567" s="39"/>
      <c r="F567" s="39"/>
    </row>
    <row r="568" spans="5:6" x14ac:dyDescent="0.25">
      <c r="E568" s="39"/>
      <c r="F568" s="39"/>
    </row>
    <row r="569" spans="5:6" x14ac:dyDescent="0.25">
      <c r="E569" s="39"/>
      <c r="F569" s="39"/>
    </row>
    <row r="570" spans="5:6" x14ac:dyDescent="0.25">
      <c r="E570" s="39"/>
      <c r="F570" s="39"/>
    </row>
    <row r="571" spans="5:6" x14ac:dyDescent="0.25">
      <c r="E571" s="39"/>
      <c r="F571" s="39"/>
    </row>
    <row r="572" spans="5:6" x14ac:dyDescent="0.25">
      <c r="E572" s="39"/>
      <c r="F572" s="39"/>
    </row>
    <row r="573" spans="5:6" x14ac:dyDescent="0.25">
      <c r="E573" s="39"/>
      <c r="F573" s="39"/>
    </row>
    <row r="574" spans="5:6" x14ac:dyDescent="0.25">
      <c r="E574" s="39"/>
      <c r="F574" s="39"/>
    </row>
    <row r="575" spans="5:6" x14ac:dyDescent="0.25">
      <c r="E575" s="39"/>
      <c r="F575" s="39"/>
    </row>
    <row r="576" spans="5:6" x14ac:dyDescent="0.25">
      <c r="E576" s="39"/>
      <c r="F576" s="39"/>
    </row>
    <row r="577" spans="5:6" x14ac:dyDescent="0.25">
      <c r="E577" s="39"/>
      <c r="F577" s="39"/>
    </row>
    <row r="578" spans="5:6" x14ac:dyDescent="0.25">
      <c r="E578" s="39"/>
      <c r="F578" s="39"/>
    </row>
    <row r="579" spans="5:6" x14ac:dyDescent="0.25">
      <c r="E579" s="39"/>
      <c r="F579" s="39"/>
    </row>
    <row r="580" spans="5:6" x14ac:dyDescent="0.25">
      <c r="E580" s="39"/>
      <c r="F580" s="39"/>
    </row>
    <row r="581" spans="5:6" x14ac:dyDescent="0.25">
      <c r="E581" s="39"/>
      <c r="F581" s="39"/>
    </row>
    <row r="582" spans="5:6" x14ac:dyDescent="0.25">
      <c r="E582" s="39"/>
      <c r="F582" s="39"/>
    </row>
    <row r="583" spans="5:6" x14ac:dyDescent="0.25">
      <c r="E583" s="39"/>
      <c r="F583" s="39"/>
    </row>
    <row r="584" spans="5:6" x14ac:dyDescent="0.25">
      <c r="E584" s="39"/>
      <c r="F584" s="39"/>
    </row>
    <row r="585" spans="5:6" x14ac:dyDescent="0.25">
      <c r="E585" s="39"/>
      <c r="F585" s="39"/>
    </row>
    <row r="586" spans="5:6" x14ac:dyDescent="0.25">
      <c r="E586" s="39"/>
      <c r="F586" s="39"/>
    </row>
    <row r="587" spans="5:6" x14ac:dyDescent="0.25">
      <c r="E587" s="39"/>
      <c r="F587" s="39"/>
    </row>
    <row r="588" spans="5:6" x14ac:dyDescent="0.25">
      <c r="E588" s="39"/>
      <c r="F588" s="39"/>
    </row>
    <row r="589" spans="5:6" x14ac:dyDescent="0.25">
      <c r="E589" s="39"/>
      <c r="F589" s="39"/>
    </row>
    <row r="590" spans="5:6" x14ac:dyDescent="0.25">
      <c r="E590" s="39"/>
      <c r="F590" s="39"/>
    </row>
    <row r="591" spans="5:6" x14ac:dyDescent="0.25">
      <c r="E591" s="39"/>
      <c r="F591" s="39"/>
    </row>
    <row r="592" spans="5:6" x14ac:dyDescent="0.25">
      <c r="E592" s="39"/>
      <c r="F592" s="39"/>
    </row>
    <row r="593" spans="5:6" x14ac:dyDescent="0.25">
      <c r="E593" s="39"/>
      <c r="F593" s="39"/>
    </row>
    <row r="594" spans="5:6" x14ac:dyDescent="0.25">
      <c r="E594" s="39"/>
      <c r="F594" s="39"/>
    </row>
    <row r="595" spans="5:6" x14ac:dyDescent="0.25">
      <c r="E595" s="39"/>
      <c r="F595" s="39"/>
    </row>
    <row r="596" spans="5:6" x14ac:dyDescent="0.25">
      <c r="E596" s="39"/>
      <c r="F596" s="39"/>
    </row>
    <row r="597" spans="5:6" x14ac:dyDescent="0.25">
      <c r="E597" s="39"/>
      <c r="F597" s="39"/>
    </row>
    <row r="598" spans="5:6" x14ac:dyDescent="0.25">
      <c r="E598" s="39"/>
      <c r="F598" s="39"/>
    </row>
    <row r="599" spans="5:6" x14ac:dyDescent="0.25">
      <c r="E599" s="39"/>
      <c r="F599" s="39"/>
    </row>
    <row r="600" spans="5:6" x14ac:dyDescent="0.25">
      <c r="E600" s="39"/>
      <c r="F600" s="39"/>
    </row>
    <row r="601" spans="5:6" x14ac:dyDescent="0.25">
      <c r="E601" s="39"/>
      <c r="F601" s="39"/>
    </row>
    <row r="602" spans="5:6" x14ac:dyDescent="0.25">
      <c r="E602" s="39"/>
      <c r="F602" s="39"/>
    </row>
    <row r="603" spans="5:6" x14ac:dyDescent="0.25">
      <c r="E603" s="39"/>
      <c r="F603" s="39"/>
    </row>
    <row r="604" spans="5:6" x14ac:dyDescent="0.25">
      <c r="E604" s="39"/>
      <c r="F604" s="39"/>
    </row>
    <row r="605" spans="5:6" x14ac:dyDescent="0.25">
      <c r="E605" s="39"/>
      <c r="F605" s="39"/>
    </row>
    <row r="606" spans="5:6" x14ac:dyDescent="0.25">
      <c r="E606" s="39"/>
      <c r="F606" s="39"/>
    </row>
    <row r="607" spans="5:6" x14ac:dyDescent="0.25">
      <c r="E607" s="39"/>
      <c r="F607" s="39"/>
    </row>
    <row r="608" spans="5:6" x14ac:dyDescent="0.25">
      <c r="E608" s="39"/>
      <c r="F608" s="39"/>
    </row>
    <row r="609" spans="5:6" x14ac:dyDescent="0.25">
      <c r="E609" s="39"/>
      <c r="F609" s="39"/>
    </row>
    <row r="610" spans="5:6" x14ac:dyDescent="0.25">
      <c r="E610" s="39"/>
      <c r="F610" s="39"/>
    </row>
    <row r="611" spans="5:6" x14ac:dyDescent="0.25">
      <c r="E611" s="39"/>
      <c r="F611" s="39"/>
    </row>
    <row r="612" spans="5:6" x14ac:dyDescent="0.25">
      <c r="E612" s="39"/>
      <c r="F612" s="39"/>
    </row>
    <row r="613" spans="5:6" x14ac:dyDescent="0.25">
      <c r="E613" s="39"/>
      <c r="F613" s="39"/>
    </row>
    <row r="614" spans="5:6" x14ac:dyDescent="0.25">
      <c r="E614" s="39"/>
      <c r="F614" s="39"/>
    </row>
    <row r="615" spans="5:6" x14ac:dyDescent="0.25">
      <c r="E615" s="39"/>
      <c r="F615" s="39"/>
    </row>
    <row r="616" spans="5:6" x14ac:dyDescent="0.25">
      <c r="E616" s="39"/>
      <c r="F616" s="39"/>
    </row>
    <row r="617" spans="5:6" x14ac:dyDescent="0.25">
      <c r="E617" s="39"/>
      <c r="F617" s="39"/>
    </row>
    <row r="618" spans="5:6" x14ac:dyDescent="0.25">
      <c r="E618" s="39"/>
      <c r="F618" s="39"/>
    </row>
    <row r="619" spans="5:6" x14ac:dyDescent="0.25">
      <c r="E619" s="39"/>
      <c r="F619" s="39"/>
    </row>
    <row r="620" spans="5:6" x14ac:dyDescent="0.25">
      <c r="E620" s="39"/>
      <c r="F620" s="39"/>
    </row>
    <row r="621" spans="5:6" x14ac:dyDescent="0.25">
      <c r="E621" s="39"/>
      <c r="F621" s="39"/>
    </row>
    <row r="622" spans="5:6" x14ac:dyDescent="0.25">
      <c r="E622" s="39"/>
      <c r="F622" s="39"/>
    </row>
    <row r="623" spans="5:6" x14ac:dyDescent="0.25">
      <c r="E623" s="39"/>
      <c r="F623" s="39"/>
    </row>
    <row r="624" spans="5:6" x14ac:dyDescent="0.25">
      <c r="E624" s="39"/>
      <c r="F624" s="39"/>
    </row>
    <row r="625" spans="5:6" x14ac:dyDescent="0.25">
      <c r="E625" s="39"/>
      <c r="F625" s="39"/>
    </row>
    <row r="626" spans="5:6" x14ac:dyDescent="0.25">
      <c r="E626" s="39"/>
      <c r="F626" s="39"/>
    </row>
    <row r="627" spans="5:6" x14ac:dyDescent="0.25">
      <c r="E627" s="39"/>
      <c r="F627" s="39"/>
    </row>
    <row r="628" spans="5:6" x14ac:dyDescent="0.25">
      <c r="E628" s="39"/>
      <c r="F628" s="39"/>
    </row>
    <row r="629" spans="5:6" x14ac:dyDescent="0.25">
      <c r="E629" s="39"/>
      <c r="F629" s="39"/>
    </row>
    <row r="630" spans="5:6" x14ac:dyDescent="0.25">
      <c r="E630" s="39"/>
      <c r="F630" s="39"/>
    </row>
    <row r="631" spans="5:6" x14ac:dyDescent="0.25">
      <c r="E631" s="39"/>
      <c r="F631" s="39"/>
    </row>
    <row r="632" spans="5:6" x14ac:dyDescent="0.25">
      <c r="E632" s="39"/>
      <c r="F632" s="39"/>
    </row>
    <row r="633" spans="5:6" x14ac:dyDescent="0.25">
      <c r="E633" s="39"/>
      <c r="F633" s="39"/>
    </row>
    <row r="634" spans="5:6" x14ac:dyDescent="0.25">
      <c r="E634" s="39"/>
      <c r="F634" s="39"/>
    </row>
    <row r="635" spans="5:6" x14ac:dyDescent="0.25">
      <c r="E635" s="39"/>
      <c r="F635" s="39"/>
    </row>
    <row r="636" spans="5:6" x14ac:dyDescent="0.25">
      <c r="E636" s="39"/>
      <c r="F636" s="39"/>
    </row>
    <row r="637" spans="5:6" x14ac:dyDescent="0.25">
      <c r="E637" s="39"/>
      <c r="F637" s="39"/>
    </row>
    <row r="638" spans="5:6" x14ac:dyDescent="0.25">
      <c r="E638" s="39"/>
      <c r="F638" s="39"/>
    </row>
    <row r="639" spans="5:6" x14ac:dyDescent="0.25">
      <c r="E639" s="39"/>
      <c r="F639" s="39"/>
    </row>
    <row r="640" spans="5:6" x14ac:dyDescent="0.25">
      <c r="E640" s="39"/>
      <c r="F640" s="39"/>
    </row>
    <row r="641" spans="5:6" x14ac:dyDescent="0.25">
      <c r="E641" s="39"/>
      <c r="F641" s="39"/>
    </row>
    <row r="642" spans="5:6" x14ac:dyDescent="0.25">
      <c r="E642" s="39"/>
      <c r="F642" s="39"/>
    </row>
    <row r="643" spans="5:6" x14ac:dyDescent="0.25">
      <c r="E643" s="39"/>
      <c r="F643" s="39"/>
    </row>
    <row r="644" spans="5:6" x14ac:dyDescent="0.25">
      <c r="E644" s="39"/>
      <c r="F644" s="39"/>
    </row>
    <row r="645" spans="5:6" x14ac:dyDescent="0.25">
      <c r="E645" s="39"/>
      <c r="F645" s="39"/>
    </row>
    <row r="646" spans="5:6" x14ac:dyDescent="0.25">
      <c r="E646" s="39"/>
      <c r="F646" s="39"/>
    </row>
    <row r="647" spans="5:6" x14ac:dyDescent="0.25">
      <c r="E647" s="39"/>
      <c r="F647" s="39"/>
    </row>
    <row r="648" spans="5:6" x14ac:dyDescent="0.25">
      <c r="E648" s="39"/>
      <c r="F648" s="39"/>
    </row>
    <row r="649" spans="5:6" x14ac:dyDescent="0.25">
      <c r="E649" s="39"/>
      <c r="F649" s="39"/>
    </row>
    <row r="650" spans="5:6" x14ac:dyDescent="0.25">
      <c r="E650" s="39"/>
      <c r="F650" s="39"/>
    </row>
    <row r="651" spans="5:6" x14ac:dyDescent="0.25">
      <c r="E651" s="39"/>
      <c r="F651" s="39"/>
    </row>
    <row r="652" spans="5:6" x14ac:dyDescent="0.25">
      <c r="E652" s="39"/>
      <c r="F652" s="39"/>
    </row>
    <row r="653" spans="5:6" x14ac:dyDescent="0.25">
      <c r="E653" s="39"/>
      <c r="F653" s="39"/>
    </row>
    <row r="654" spans="5:6" x14ac:dyDescent="0.25">
      <c r="E654" s="39"/>
      <c r="F654" s="39"/>
    </row>
    <row r="655" spans="5:6" x14ac:dyDescent="0.25">
      <c r="E655" s="39"/>
      <c r="F655" s="39"/>
    </row>
    <row r="656" spans="5:6" x14ac:dyDescent="0.25">
      <c r="E656" s="39"/>
      <c r="F656" s="39"/>
    </row>
    <row r="657" spans="5:6" x14ac:dyDescent="0.25">
      <c r="E657" s="39"/>
      <c r="F657" s="39"/>
    </row>
    <row r="658" spans="5:6" x14ac:dyDescent="0.25">
      <c r="E658" s="39"/>
      <c r="F658" s="39"/>
    </row>
    <row r="659" spans="5:6" x14ac:dyDescent="0.25">
      <c r="E659" s="39"/>
      <c r="F659" s="39"/>
    </row>
    <row r="660" spans="5:6" x14ac:dyDescent="0.25">
      <c r="E660" s="39"/>
      <c r="F660" s="39"/>
    </row>
    <row r="661" spans="5:6" x14ac:dyDescent="0.25">
      <c r="E661" s="39"/>
      <c r="F661" s="39"/>
    </row>
    <row r="662" spans="5:6" x14ac:dyDescent="0.25">
      <c r="E662" s="39"/>
      <c r="F662" s="39"/>
    </row>
    <row r="663" spans="5:6" x14ac:dyDescent="0.25">
      <c r="E663" s="39"/>
      <c r="F663" s="39"/>
    </row>
    <row r="664" spans="5:6" x14ac:dyDescent="0.25">
      <c r="E664" s="39"/>
      <c r="F664" s="39"/>
    </row>
    <row r="665" spans="5:6" x14ac:dyDescent="0.25">
      <c r="E665" s="39"/>
      <c r="F665" s="39"/>
    </row>
    <row r="666" spans="5:6" x14ac:dyDescent="0.25">
      <c r="E666" s="39"/>
      <c r="F666" s="39"/>
    </row>
    <row r="667" spans="5:6" x14ac:dyDescent="0.25">
      <c r="E667" s="39"/>
      <c r="F667" s="39"/>
    </row>
    <row r="668" spans="5:6" x14ac:dyDescent="0.25">
      <c r="E668" s="39"/>
      <c r="F668" s="39"/>
    </row>
  </sheetData>
  <mergeCells count="2">
    <mergeCell ref="A2:F2"/>
    <mergeCell ref="A1:F1"/>
  </mergeCells>
  <printOptions horizontalCentered="1"/>
  <pageMargins left="0.98425196850393704" right="0.74803149606299202" top="0.511811023622047" bottom="0.511811023622047" header="0.511811023622047" footer="0.511811023622047"/>
  <pageSetup paperSize="9" scale="85" fitToHeight="0" orientation="portrait" r:id="rId1"/>
  <headerFooter alignWithMargins="0">
    <oddFooter>&amp;C&amp;11&amp;P</oddFooter>
  </headerFooter>
  <rowBreaks count="7" manualBreakCount="7">
    <brk id="94" max="16383" man="1"/>
    <brk id="173" max="16383" man="1"/>
    <brk id="252" max="16383" man="1"/>
    <brk id="324" max="16383" man="1"/>
    <brk id="465" max="16383" man="1"/>
    <brk id="548" max="16383" man="1"/>
    <brk id="60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1"/>
  <sheetViews>
    <sheetView view="pageBreakPreview" zoomScaleNormal="75" zoomScaleSheetLayoutView="100" workbookViewId="0">
      <selection activeCell="B6" sqref="B6"/>
    </sheetView>
  </sheetViews>
  <sheetFormatPr defaultColWidth="9.1796875" defaultRowHeight="14" x14ac:dyDescent="0.25"/>
  <cols>
    <col min="1" max="1" width="6.453125" style="39" bestFit="1" customWidth="1"/>
    <col min="2" max="2" width="51.1796875" style="39" customWidth="1"/>
    <col min="3" max="3" width="6.7265625" style="39" bestFit="1" customWidth="1"/>
    <col min="4" max="4" width="12.453125" style="39" customWidth="1"/>
    <col min="5" max="5" width="10.1796875" style="39" customWidth="1"/>
    <col min="6" max="6" width="14.7265625" style="58" bestFit="1" customWidth="1"/>
    <col min="7" max="16384" width="9.1796875" style="39"/>
  </cols>
  <sheetData>
    <row r="1" spans="1:6" x14ac:dyDescent="0.3">
      <c r="A1" s="273" t="s">
        <v>168</v>
      </c>
      <c r="B1" s="273"/>
      <c r="C1" s="273"/>
      <c r="D1" s="273"/>
      <c r="E1" s="273"/>
      <c r="F1" s="273"/>
    </row>
    <row r="2" spans="1:6" ht="22.5" customHeight="1" x14ac:dyDescent="0.25">
      <c r="A2" s="262" t="s">
        <v>99</v>
      </c>
      <c r="B2" s="262"/>
      <c r="C2" s="262"/>
      <c r="D2" s="262"/>
      <c r="E2" s="262"/>
      <c r="F2" s="262"/>
    </row>
    <row r="3" spans="1:6" ht="28" x14ac:dyDescent="0.25">
      <c r="A3" s="59" t="s">
        <v>11</v>
      </c>
      <c r="B3" s="90" t="s">
        <v>12</v>
      </c>
      <c r="C3" s="59" t="s">
        <v>13</v>
      </c>
      <c r="D3" s="60" t="s">
        <v>14</v>
      </c>
      <c r="E3" s="61" t="s">
        <v>84</v>
      </c>
      <c r="F3" s="62" t="s">
        <v>85</v>
      </c>
    </row>
    <row r="4" spans="1:6" ht="42" x14ac:dyDescent="0.25">
      <c r="A4" s="77"/>
      <c r="B4" s="75" t="s">
        <v>34</v>
      </c>
      <c r="C4" s="52"/>
      <c r="D4" s="47"/>
      <c r="E4" s="48"/>
      <c r="F4" s="45"/>
    </row>
    <row r="5" spans="1:6" x14ac:dyDescent="0.25">
      <c r="A5" s="77"/>
      <c r="B5" s="51"/>
      <c r="C5" s="52"/>
      <c r="D5" s="47"/>
      <c r="E5" s="48"/>
      <c r="F5" s="45"/>
    </row>
    <row r="6" spans="1:6" ht="60.75" customHeight="1" x14ac:dyDescent="0.25">
      <c r="A6" s="77">
        <v>10.01</v>
      </c>
      <c r="B6" s="76" t="s">
        <v>110</v>
      </c>
      <c r="C6" s="43" t="s">
        <v>68</v>
      </c>
      <c r="D6" s="212">
        <f>32100*6*0.15*1.05</f>
        <v>30334.5</v>
      </c>
      <c r="E6" s="65"/>
      <c r="F6" s="65">
        <f>D6*E6</f>
        <v>0</v>
      </c>
    </row>
    <row r="7" spans="1:6" x14ac:dyDescent="0.25">
      <c r="A7" s="77"/>
      <c r="B7" s="76"/>
      <c r="C7" s="72"/>
      <c r="D7" s="83"/>
      <c r="E7" s="40"/>
      <c r="F7" s="83"/>
    </row>
    <row r="8" spans="1:6" x14ac:dyDescent="0.25">
      <c r="A8" s="77"/>
      <c r="B8" s="51"/>
      <c r="C8" s="43"/>
      <c r="D8" s="84"/>
      <c r="E8" s="40"/>
      <c r="F8" s="83"/>
    </row>
    <row r="9" spans="1:6" x14ac:dyDescent="0.25">
      <c r="A9" s="77"/>
      <c r="B9" s="51"/>
      <c r="C9" s="72"/>
      <c r="D9" s="84"/>
      <c r="E9" s="40"/>
      <c r="F9" s="83"/>
    </row>
    <row r="10" spans="1:6" x14ac:dyDescent="0.25">
      <c r="A10" s="77"/>
      <c r="B10" s="51"/>
      <c r="C10" s="72"/>
      <c r="D10" s="84"/>
      <c r="E10" s="40"/>
      <c r="F10" s="83"/>
    </row>
    <row r="11" spans="1:6" x14ac:dyDescent="0.25">
      <c r="A11" s="77"/>
      <c r="B11" s="51"/>
      <c r="C11" s="72"/>
      <c r="D11" s="84"/>
      <c r="E11" s="40"/>
      <c r="F11" s="83"/>
    </row>
    <row r="12" spans="1:6" x14ac:dyDescent="0.25">
      <c r="A12" s="77"/>
      <c r="B12" s="51"/>
      <c r="C12" s="72"/>
      <c r="D12" s="84"/>
      <c r="E12" s="40"/>
      <c r="F12" s="83"/>
    </row>
    <row r="13" spans="1:6" x14ac:dyDescent="0.25">
      <c r="A13" s="77"/>
      <c r="B13" s="51"/>
      <c r="C13" s="72"/>
      <c r="D13" s="84"/>
      <c r="E13" s="40"/>
      <c r="F13" s="83"/>
    </row>
    <row r="14" spans="1:6" x14ac:dyDescent="0.25">
      <c r="A14" s="77"/>
      <c r="B14" s="51"/>
      <c r="C14" s="72"/>
      <c r="D14" s="84"/>
      <c r="E14" s="40"/>
      <c r="F14" s="83"/>
    </row>
    <row r="15" spans="1:6" x14ac:dyDescent="0.25">
      <c r="A15" s="77"/>
      <c r="B15" s="51"/>
      <c r="C15" s="72"/>
      <c r="D15" s="84"/>
      <c r="E15" s="40"/>
      <c r="F15" s="83"/>
    </row>
    <row r="16" spans="1:6" x14ac:dyDescent="0.25">
      <c r="A16" s="77"/>
      <c r="B16" s="51"/>
      <c r="C16" s="72"/>
      <c r="D16" s="84"/>
      <c r="E16" s="40"/>
      <c r="F16" s="83"/>
    </row>
    <row r="17" spans="1:6" x14ac:dyDescent="0.25">
      <c r="A17" s="77"/>
      <c r="B17" s="51"/>
      <c r="C17" s="72"/>
      <c r="D17" s="84"/>
      <c r="E17" s="40"/>
      <c r="F17" s="83"/>
    </row>
    <row r="18" spans="1:6" x14ac:dyDescent="0.25">
      <c r="A18" s="77"/>
      <c r="B18" s="51"/>
      <c r="C18" s="72"/>
      <c r="D18" s="84"/>
      <c r="E18" s="40"/>
      <c r="F18" s="83"/>
    </row>
    <row r="19" spans="1:6" x14ac:dyDescent="0.25">
      <c r="A19" s="77"/>
      <c r="B19" s="51"/>
      <c r="C19" s="72"/>
      <c r="D19" s="84"/>
      <c r="E19" s="40"/>
      <c r="F19" s="83"/>
    </row>
    <row r="20" spans="1:6" x14ac:dyDescent="0.25">
      <c r="A20" s="77"/>
      <c r="B20" s="51"/>
      <c r="C20" s="72"/>
      <c r="D20" s="84"/>
      <c r="E20" s="40"/>
      <c r="F20" s="83"/>
    </row>
    <row r="21" spans="1:6" x14ac:dyDescent="0.25">
      <c r="A21" s="77"/>
      <c r="B21" s="51"/>
      <c r="C21" s="72"/>
      <c r="D21" s="84"/>
      <c r="E21" s="40"/>
      <c r="F21" s="83"/>
    </row>
    <row r="22" spans="1:6" x14ac:dyDescent="0.25">
      <c r="A22" s="77"/>
      <c r="B22" s="51"/>
      <c r="C22" s="72"/>
      <c r="D22" s="84"/>
      <c r="E22" s="40"/>
      <c r="F22" s="83"/>
    </row>
    <row r="23" spans="1:6" x14ac:dyDescent="0.25">
      <c r="A23" s="77"/>
      <c r="B23" s="51"/>
      <c r="C23" s="72"/>
      <c r="D23" s="84"/>
      <c r="E23" s="40"/>
      <c r="F23" s="83"/>
    </row>
    <row r="24" spans="1:6" x14ac:dyDescent="0.25">
      <c r="A24" s="77"/>
      <c r="B24" s="51"/>
      <c r="C24" s="72"/>
      <c r="D24" s="84"/>
      <c r="E24" s="40"/>
      <c r="F24" s="83"/>
    </row>
    <row r="25" spans="1:6" x14ac:dyDescent="0.25">
      <c r="A25" s="77"/>
      <c r="B25" s="51"/>
      <c r="C25" s="72"/>
      <c r="D25" s="84"/>
      <c r="E25" s="40"/>
      <c r="F25" s="83"/>
    </row>
    <row r="26" spans="1:6" x14ac:dyDescent="0.25">
      <c r="A26" s="77"/>
      <c r="B26" s="51"/>
      <c r="C26" s="72"/>
      <c r="D26" s="84"/>
      <c r="E26" s="40"/>
      <c r="F26" s="83"/>
    </row>
    <row r="27" spans="1:6" x14ac:dyDescent="0.25">
      <c r="A27" s="77"/>
      <c r="B27" s="51"/>
      <c r="C27" s="72"/>
      <c r="D27" s="84"/>
      <c r="E27" s="40"/>
      <c r="F27" s="83"/>
    </row>
    <row r="28" spans="1:6" x14ac:dyDescent="0.25">
      <c r="A28" s="77"/>
      <c r="B28" s="51"/>
      <c r="C28" s="72"/>
      <c r="D28" s="84"/>
      <c r="E28" s="40"/>
      <c r="F28" s="83"/>
    </row>
    <row r="29" spans="1:6" x14ac:dyDescent="0.25">
      <c r="A29" s="77"/>
      <c r="B29" s="51"/>
      <c r="C29" s="72"/>
      <c r="D29" s="84"/>
      <c r="E29" s="40"/>
      <c r="F29" s="83"/>
    </row>
    <row r="30" spans="1:6" x14ac:dyDescent="0.25">
      <c r="A30" s="77"/>
      <c r="B30" s="51"/>
      <c r="C30" s="72"/>
      <c r="D30" s="84"/>
      <c r="E30" s="40"/>
      <c r="F30" s="83"/>
    </row>
    <row r="31" spans="1:6" x14ac:dyDescent="0.25">
      <c r="A31" s="77"/>
      <c r="B31" s="51"/>
      <c r="C31" s="72"/>
      <c r="D31" s="84"/>
      <c r="E31" s="40"/>
      <c r="F31" s="83"/>
    </row>
    <row r="32" spans="1:6" x14ac:dyDescent="0.25">
      <c r="A32" s="77"/>
      <c r="B32" s="51"/>
      <c r="C32" s="72"/>
      <c r="D32" s="84"/>
      <c r="E32" s="40"/>
      <c r="F32" s="83"/>
    </row>
    <row r="33" spans="1:6" x14ac:dyDescent="0.25">
      <c r="A33" s="77"/>
      <c r="B33" s="51"/>
      <c r="C33" s="72"/>
      <c r="D33" s="84"/>
      <c r="E33" s="40"/>
      <c r="F33" s="83"/>
    </row>
    <row r="34" spans="1:6" x14ac:dyDescent="0.25">
      <c r="A34" s="77"/>
      <c r="B34" s="51"/>
      <c r="C34" s="72"/>
      <c r="D34" s="84"/>
      <c r="E34" s="40"/>
      <c r="F34" s="83"/>
    </row>
    <row r="35" spans="1:6" x14ac:dyDescent="0.25">
      <c r="A35" s="77"/>
      <c r="B35" s="51"/>
      <c r="C35" s="72"/>
      <c r="D35" s="84"/>
      <c r="E35" s="40"/>
      <c r="F35" s="83"/>
    </row>
    <row r="36" spans="1:6" x14ac:dyDescent="0.25">
      <c r="A36" s="77"/>
      <c r="B36" s="51"/>
      <c r="C36" s="72"/>
      <c r="D36" s="84"/>
      <c r="E36" s="40"/>
      <c r="F36" s="83"/>
    </row>
    <row r="37" spans="1:6" x14ac:dyDescent="0.25">
      <c r="A37" s="77"/>
      <c r="B37" s="51"/>
      <c r="C37" s="72"/>
      <c r="D37" s="84"/>
      <c r="E37" s="40"/>
      <c r="F37" s="83"/>
    </row>
    <row r="38" spans="1:6" x14ac:dyDescent="0.25">
      <c r="A38" s="77"/>
      <c r="B38" s="51"/>
      <c r="C38" s="72"/>
      <c r="D38" s="84"/>
      <c r="E38" s="40"/>
      <c r="F38" s="83"/>
    </row>
    <row r="39" spans="1:6" x14ac:dyDescent="0.25">
      <c r="A39" s="77"/>
      <c r="B39" s="51"/>
      <c r="C39" s="72"/>
      <c r="D39" s="84"/>
      <c r="E39" s="40"/>
      <c r="F39" s="83"/>
    </row>
    <row r="40" spans="1:6" x14ac:dyDescent="0.25">
      <c r="A40" s="77"/>
      <c r="B40" s="51"/>
      <c r="C40" s="72"/>
      <c r="D40" s="84"/>
      <c r="E40" s="40"/>
      <c r="F40" s="83"/>
    </row>
    <row r="41" spans="1:6" x14ac:dyDescent="0.25">
      <c r="A41" s="77"/>
      <c r="B41" s="51"/>
      <c r="C41" s="72"/>
      <c r="D41" s="84"/>
      <c r="E41" s="40"/>
      <c r="F41" s="83"/>
    </row>
    <row r="42" spans="1:6" x14ac:dyDescent="0.25">
      <c r="A42" s="77"/>
      <c r="B42" s="51"/>
      <c r="C42" s="72"/>
      <c r="D42" s="84"/>
      <c r="E42" s="40"/>
      <c r="F42" s="83"/>
    </row>
    <row r="43" spans="1:6" x14ac:dyDescent="0.25">
      <c r="A43" s="77"/>
      <c r="B43" s="51"/>
      <c r="C43" s="72"/>
      <c r="D43" s="84"/>
      <c r="E43" s="40"/>
      <c r="F43" s="83"/>
    </row>
    <row r="44" spans="1:6" x14ac:dyDescent="0.25">
      <c r="A44" s="77"/>
      <c r="B44" s="51"/>
      <c r="C44" s="72"/>
      <c r="D44" s="84"/>
      <c r="E44" s="40"/>
      <c r="F44" s="83"/>
    </row>
    <row r="45" spans="1:6" x14ac:dyDescent="0.25">
      <c r="A45" s="77"/>
      <c r="B45" s="51"/>
      <c r="C45" s="72"/>
      <c r="D45" s="84"/>
      <c r="E45" s="40"/>
      <c r="F45" s="83"/>
    </row>
    <row r="46" spans="1:6" x14ac:dyDescent="0.25">
      <c r="A46" s="77"/>
      <c r="B46" s="51"/>
      <c r="C46" s="72"/>
      <c r="D46" s="84"/>
      <c r="E46" s="40"/>
      <c r="F46" s="83"/>
    </row>
    <row r="47" spans="1:6" x14ac:dyDescent="0.25">
      <c r="A47" s="77"/>
      <c r="B47" s="51"/>
      <c r="C47" s="72"/>
      <c r="D47" s="84"/>
      <c r="E47" s="40"/>
      <c r="F47" s="83"/>
    </row>
    <row r="48" spans="1:6" x14ac:dyDescent="0.25">
      <c r="A48" s="77"/>
      <c r="B48" s="51"/>
      <c r="C48" s="72"/>
      <c r="D48" s="84"/>
      <c r="E48" s="40"/>
      <c r="F48" s="83"/>
    </row>
    <row r="49" spans="1:6" x14ac:dyDescent="0.25">
      <c r="A49" s="77"/>
      <c r="B49" s="51"/>
      <c r="C49" s="72"/>
      <c r="D49" s="84"/>
      <c r="E49" s="40"/>
      <c r="F49" s="83"/>
    </row>
    <row r="50" spans="1:6" x14ac:dyDescent="0.25">
      <c r="A50" s="77"/>
      <c r="B50" s="51"/>
      <c r="C50" s="72"/>
      <c r="D50" s="84"/>
      <c r="E50" s="40"/>
      <c r="F50" s="83"/>
    </row>
    <row r="51" spans="1:6" x14ac:dyDescent="0.25">
      <c r="A51" s="77"/>
      <c r="B51" s="51"/>
      <c r="C51" s="72"/>
      <c r="D51" s="84"/>
      <c r="E51" s="40"/>
      <c r="F51" s="83"/>
    </row>
    <row r="52" spans="1:6" x14ac:dyDescent="0.25">
      <c r="A52" s="77"/>
      <c r="B52" s="51"/>
      <c r="C52" s="72"/>
      <c r="D52" s="84"/>
      <c r="E52" s="40"/>
      <c r="F52" s="83"/>
    </row>
    <row r="53" spans="1:6" x14ac:dyDescent="0.25">
      <c r="A53" s="77"/>
      <c r="B53" s="51"/>
      <c r="C53" s="72"/>
      <c r="D53" s="84"/>
      <c r="E53" s="40"/>
      <c r="F53" s="83"/>
    </row>
    <row r="54" spans="1:6" x14ac:dyDescent="0.25">
      <c r="A54" s="77"/>
      <c r="B54" s="51"/>
      <c r="C54" s="72"/>
      <c r="D54" s="84"/>
      <c r="E54" s="40"/>
      <c r="F54" s="83"/>
    </row>
    <row r="55" spans="1:6" x14ac:dyDescent="0.25">
      <c r="A55" s="77"/>
      <c r="B55" s="51"/>
      <c r="C55" s="72"/>
      <c r="D55" s="84"/>
      <c r="E55" s="40"/>
      <c r="F55" s="83"/>
    </row>
    <row r="56" spans="1:6" x14ac:dyDescent="0.25">
      <c r="A56" s="77"/>
      <c r="B56" s="51"/>
      <c r="C56" s="72"/>
      <c r="D56" s="84"/>
      <c r="E56" s="40"/>
      <c r="F56" s="83"/>
    </row>
    <row r="57" spans="1:6" x14ac:dyDescent="0.25">
      <c r="A57" s="77"/>
      <c r="B57" s="51"/>
      <c r="C57" s="72"/>
      <c r="D57" s="84"/>
      <c r="E57" s="40"/>
      <c r="F57" s="83"/>
    </row>
    <row r="58" spans="1:6" x14ac:dyDescent="0.25">
      <c r="A58" s="77"/>
      <c r="B58" s="51"/>
      <c r="D58" s="83"/>
      <c r="E58" s="48"/>
      <c r="F58" s="45"/>
    </row>
    <row r="59" spans="1:6" ht="23.25" customHeight="1" x14ac:dyDescent="0.25">
      <c r="A59" s="85"/>
      <c r="B59" s="54" t="s">
        <v>21</v>
      </c>
      <c r="C59" s="86"/>
      <c r="D59" s="87"/>
      <c r="E59" s="88"/>
      <c r="F59" s="89">
        <f>SUM(F6:F58)</f>
        <v>0</v>
      </c>
    </row>
    <row r="64" spans="1:6" x14ac:dyDescent="0.25">
      <c r="F64" s="39"/>
    </row>
    <row r="65" spans="6:6" x14ac:dyDescent="0.25">
      <c r="F65" s="39"/>
    </row>
    <row r="66" spans="6:6" x14ac:dyDescent="0.25">
      <c r="F66" s="39"/>
    </row>
    <row r="67" spans="6:6" x14ac:dyDescent="0.25">
      <c r="F67" s="39"/>
    </row>
    <row r="68" spans="6:6" x14ac:dyDescent="0.25">
      <c r="F68" s="39"/>
    </row>
    <row r="69" spans="6:6" x14ac:dyDescent="0.25">
      <c r="F69" s="39"/>
    </row>
    <row r="70" spans="6:6" x14ac:dyDescent="0.25">
      <c r="F70" s="39"/>
    </row>
    <row r="71" spans="6:6" x14ac:dyDescent="0.25">
      <c r="F71" s="39"/>
    </row>
    <row r="72" spans="6:6" x14ac:dyDescent="0.25">
      <c r="F72" s="39"/>
    </row>
    <row r="73" spans="6:6" x14ac:dyDescent="0.25">
      <c r="F73" s="39"/>
    </row>
    <row r="74" spans="6:6" x14ac:dyDescent="0.25">
      <c r="F74" s="39"/>
    </row>
    <row r="75" spans="6:6" x14ac:dyDescent="0.25">
      <c r="F75" s="39"/>
    </row>
    <row r="76" spans="6:6" x14ac:dyDescent="0.25">
      <c r="F76" s="39"/>
    </row>
    <row r="77" spans="6:6" x14ac:dyDescent="0.25">
      <c r="F77" s="39"/>
    </row>
    <row r="78" spans="6:6" x14ac:dyDescent="0.25">
      <c r="F78" s="39"/>
    </row>
    <row r="79" spans="6:6" x14ac:dyDescent="0.25">
      <c r="F79" s="39"/>
    </row>
    <row r="80" spans="6:6" x14ac:dyDescent="0.25">
      <c r="F80" s="39"/>
    </row>
    <row r="81" spans="6:6" x14ac:dyDescent="0.25">
      <c r="F81" s="39"/>
    </row>
    <row r="82" spans="6:6" x14ac:dyDescent="0.25">
      <c r="F82" s="39"/>
    </row>
    <row r="83" spans="6:6" x14ac:dyDescent="0.25">
      <c r="F83" s="39"/>
    </row>
    <row r="84" spans="6:6" x14ac:dyDescent="0.25">
      <c r="F84" s="39"/>
    </row>
    <row r="85" spans="6:6" x14ac:dyDescent="0.25">
      <c r="F85" s="39"/>
    </row>
    <row r="86" spans="6:6" x14ac:dyDescent="0.25">
      <c r="F86" s="39"/>
    </row>
    <row r="87" spans="6:6" x14ac:dyDescent="0.25">
      <c r="F87" s="39"/>
    </row>
    <row r="88" spans="6:6" x14ac:dyDescent="0.25">
      <c r="F88" s="39"/>
    </row>
    <row r="89" spans="6:6" x14ac:dyDescent="0.25">
      <c r="F89" s="39"/>
    </row>
    <row r="90" spans="6:6" x14ac:dyDescent="0.25">
      <c r="F90" s="39"/>
    </row>
    <row r="91" spans="6:6" x14ac:dyDescent="0.25">
      <c r="F91" s="39"/>
    </row>
    <row r="92" spans="6:6" x14ac:dyDescent="0.25">
      <c r="F92" s="39"/>
    </row>
    <row r="93" spans="6:6" x14ac:dyDescent="0.25">
      <c r="F93" s="39"/>
    </row>
    <row r="94" spans="6:6" x14ac:dyDescent="0.25">
      <c r="F94" s="39"/>
    </row>
    <row r="95" spans="6:6" x14ac:dyDescent="0.25">
      <c r="F95" s="39"/>
    </row>
    <row r="96" spans="6:6" x14ac:dyDescent="0.25">
      <c r="F96" s="39"/>
    </row>
    <row r="97" spans="6:6" x14ac:dyDescent="0.25">
      <c r="F97" s="39"/>
    </row>
    <row r="98" spans="6:6" x14ac:dyDescent="0.25">
      <c r="F98" s="39"/>
    </row>
    <row r="99" spans="6:6" x14ac:dyDescent="0.25">
      <c r="F99" s="39"/>
    </row>
    <row r="100" spans="6:6" x14ac:dyDescent="0.25">
      <c r="F100" s="39"/>
    </row>
    <row r="101" spans="6:6" x14ac:dyDescent="0.25">
      <c r="F101" s="39"/>
    </row>
    <row r="102" spans="6:6" x14ac:dyDescent="0.25">
      <c r="F102" s="39"/>
    </row>
    <row r="103" spans="6:6" x14ac:dyDescent="0.25">
      <c r="F103" s="39"/>
    </row>
    <row r="104" spans="6:6" x14ac:dyDescent="0.25">
      <c r="F104" s="39"/>
    </row>
    <row r="105" spans="6:6" x14ac:dyDescent="0.25">
      <c r="F105" s="39"/>
    </row>
    <row r="106" spans="6:6" x14ac:dyDescent="0.25">
      <c r="F106" s="39"/>
    </row>
    <row r="107" spans="6:6" x14ac:dyDescent="0.25">
      <c r="F107" s="39"/>
    </row>
    <row r="108" spans="6:6" x14ac:dyDescent="0.25">
      <c r="F108" s="39"/>
    </row>
    <row r="109" spans="6:6" x14ac:dyDescent="0.25">
      <c r="F109" s="39"/>
    </row>
    <row r="110" spans="6:6" x14ac:dyDescent="0.25">
      <c r="F110" s="39"/>
    </row>
    <row r="111" spans="6:6" x14ac:dyDescent="0.25">
      <c r="F111" s="39"/>
    </row>
    <row r="112" spans="6:6" x14ac:dyDescent="0.25">
      <c r="F112" s="39"/>
    </row>
    <row r="113" spans="6:6" x14ac:dyDescent="0.25">
      <c r="F113" s="39"/>
    </row>
    <row r="114" spans="6:6" x14ac:dyDescent="0.25">
      <c r="F114" s="39"/>
    </row>
    <row r="115" spans="6:6" x14ac:dyDescent="0.25">
      <c r="F115" s="39"/>
    </row>
    <row r="116" spans="6:6" x14ac:dyDescent="0.25">
      <c r="F116" s="39"/>
    </row>
    <row r="117" spans="6:6" x14ac:dyDescent="0.25">
      <c r="F117" s="39"/>
    </row>
    <row r="118" spans="6:6" x14ac:dyDescent="0.25">
      <c r="F118" s="39"/>
    </row>
    <row r="119" spans="6:6" x14ac:dyDescent="0.25">
      <c r="F119" s="39"/>
    </row>
    <row r="120" spans="6:6" x14ac:dyDescent="0.25">
      <c r="F120" s="39"/>
    </row>
    <row r="121" spans="6:6" x14ac:dyDescent="0.25">
      <c r="F121" s="39"/>
    </row>
    <row r="122" spans="6:6" x14ac:dyDescent="0.25">
      <c r="F122" s="39"/>
    </row>
    <row r="123" spans="6:6" x14ac:dyDescent="0.25">
      <c r="F123" s="39"/>
    </row>
    <row r="124" spans="6:6" x14ac:dyDescent="0.25">
      <c r="F124" s="39"/>
    </row>
    <row r="125" spans="6:6" x14ac:dyDescent="0.25">
      <c r="F125" s="39"/>
    </row>
    <row r="126" spans="6:6" x14ac:dyDescent="0.25">
      <c r="F126" s="39"/>
    </row>
    <row r="127" spans="6:6" x14ac:dyDescent="0.25">
      <c r="F127" s="39"/>
    </row>
    <row r="128" spans="6:6" x14ac:dyDescent="0.25">
      <c r="F128" s="39"/>
    </row>
    <row r="129" spans="6:6" x14ac:dyDescent="0.25">
      <c r="F129" s="39"/>
    </row>
    <row r="130" spans="6:6" x14ac:dyDescent="0.25">
      <c r="F130" s="39"/>
    </row>
    <row r="131" spans="6:6" x14ac:dyDescent="0.25">
      <c r="F131" s="39"/>
    </row>
    <row r="132" spans="6:6" x14ac:dyDescent="0.25">
      <c r="F132" s="39"/>
    </row>
    <row r="133" spans="6:6" x14ac:dyDescent="0.25">
      <c r="F133" s="39"/>
    </row>
    <row r="134" spans="6:6" x14ac:dyDescent="0.25">
      <c r="F134" s="39"/>
    </row>
    <row r="135" spans="6:6" x14ac:dyDescent="0.25">
      <c r="F135" s="39"/>
    </row>
    <row r="136" spans="6:6" x14ac:dyDescent="0.25">
      <c r="F136" s="39"/>
    </row>
    <row r="137" spans="6:6" x14ac:dyDescent="0.25">
      <c r="F137" s="39"/>
    </row>
    <row r="138" spans="6:6" x14ac:dyDescent="0.25">
      <c r="F138" s="39"/>
    </row>
    <row r="139" spans="6:6" x14ac:dyDescent="0.25">
      <c r="F139" s="39"/>
    </row>
    <row r="140" spans="6:6" x14ac:dyDescent="0.25">
      <c r="F140" s="39"/>
    </row>
    <row r="141" spans="6:6" x14ac:dyDescent="0.25">
      <c r="F141" s="39"/>
    </row>
    <row r="142" spans="6:6" x14ac:dyDescent="0.25">
      <c r="F142" s="39"/>
    </row>
    <row r="143" spans="6:6" x14ac:dyDescent="0.25">
      <c r="F143" s="39"/>
    </row>
    <row r="144" spans="6:6" x14ac:dyDescent="0.25">
      <c r="F144" s="39"/>
    </row>
    <row r="145" spans="6:6" x14ac:dyDescent="0.25">
      <c r="F145" s="39"/>
    </row>
    <row r="146" spans="6:6" x14ac:dyDescent="0.25">
      <c r="F146" s="39"/>
    </row>
    <row r="147" spans="6:6" x14ac:dyDescent="0.25">
      <c r="F147" s="39"/>
    </row>
    <row r="148" spans="6:6" x14ac:dyDescent="0.25">
      <c r="F148" s="39"/>
    </row>
    <row r="149" spans="6:6" x14ac:dyDescent="0.25">
      <c r="F149" s="39"/>
    </row>
    <row r="150" spans="6:6" x14ac:dyDescent="0.25">
      <c r="F150" s="39"/>
    </row>
    <row r="151" spans="6:6" x14ac:dyDescent="0.25">
      <c r="F151" s="39"/>
    </row>
    <row r="152" spans="6:6" x14ac:dyDescent="0.25">
      <c r="F152" s="39"/>
    </row>
    <row r="153" spans="6:6" x14ac:dyDescent="0.25">
      <c r="F153" s="39"/>
    </row>
    <row r="154" spans="6:6" x14ac:dyDescent="0.25">
      <c r="F154" s="39"/>
    </row>
    <row r="155" spans="6:6" x14ac:dyDescent="0.25">
      <c r="F155" s="39"/>
    </row>
    <row r="156" spans="6:6" x14ac:dyDescent="0.25">
      <c r="F156" s="39"/>
    </row>
    <row r="157" spans="6:6" x14ac:dyDescent="0.25">
      <c r="F157" s="39"/>
    </row>
    <row r="158" spans="6:6" x14ac:dyDescent="0.25">
      <c r="F158" s="39"/>
    </row>
    <row r="159" spans="6:6" x14ac:dyDescent="0.25">
      <c r="F159" s="39"/>
    </row>
    <row r="160" spans="6:6" x14ac:dyDescent="0.25">
      <c r="F160" s="39"/>
    </row>
    <row r="161" spans="6:6" x14ac:dyDescent="0.25">
      <c r="F161" s="39"/>
    </row>
    <row r="162" spans="6:6" x14ac:dyDescent="0.25">
      <c r="F162" s="39"/>
    </row>
    <row r="163" spans="6:6" x14ac:dyDescent="0.25">
      <c r="F163" s="39"/>
    </row>
    <row r="164" spans="6:6" x14ac:dyDescent="0.25">
      <c r="F164" s="39"/>
    </row>
    <row r="165" spans="6:6" x14ac:dyDescent="0.25">
      <c r="F165" s="39"/>
    </row>
    <row r="166" spans="6:6" x14ac:dyDescent="0.25">
      <c r="F166" s="39"/>
    </row>
    <row r="167" spans="6:6" x14ac:dyDescent="0.25">
      <c r="F167" s="39"/>
    </row>
    <row r="168" spans="6:6" x14ac:dyDescent="0.25">
      <c r="F168" s="39"/>
    </row>
    <row r="169" spans="6:6" x14ac:dyDescent="0.25">
      <c r="F169" s="39"/>
    </row>
    <row r="170" spans="6:6" x14ac:dyDescent="0.25">
      <c r="F170" s="39"/>
    </row>
    <row r="171" spans="6:6" x14ac:dyDescent="0.25">
      <c r="F171" s="39"/>
    </row>
    <row r="172" spans="6:6" x14ac:dyDescent="0.25">
      <c r="F172" s="39"/>
    </row>
    <row r="173" spans="6:6" x14ac:dyDescent="0.25">
      <c r="F173" s="39"/>
    </row>
    <row r="174" spans="6:6" x14ac:dyDescent="0.25">
      <c r="F174" s="39"/>
    </row>
    <row r="175" spans="6:6" x14ac:dyDescent="0.25">
      <c r="F175" s="39"/>
    </row>
    <row r="176" spans="6:6" x14ac:dyDescent="0.25">
      <c r="F176" s="39"/>
    </row>
    <row r="177" spans="6:6" x14ac:dyDescent="0.25">
      <c r="F177" s="39"/>
    </row>
    <row r="178" spans="6:6" x14ac:dyDescent="0.25">
      <c r="F178" s="39"/>
    </row>
    <row r="179" spans="6:6" x14ac:dyDescent="0.25">
      <c r="F179" s="39"/>
    </row>
    <row r="180" spans="6:6" x14ac:dyDescent="0.25">
      <c r="F180" s="39"/>
    </row>
    <row r="181" spans="6:6" x14ac:dyDescent="0.25">
      <c r="F181" s="39"/>
    </row>
    <row r="182" spans="6:6" x14ac:dyDescent="0.25">
      <c r="F182" s="39"/>
    </row>
    <row r="183" spans="6:6" x14ac:dyDescent="0.25">
      <c r="F183" s="39"/>
    </row>
    <row r="184" spans="6:6" x14ac:dyDescent="0.25">
      <c r="F184" s="39"/>
    </row>
    <row r="185" spans="6:6" x14ac:dyDescent="0.25">
      <c r="F185" s="39"/>
    </row>
    <row r="186" spans="6:6" x14ac:dyDescent="0.25">
      <c r="F186" s="39"/>
    </row>
    <row r="187" spans="6:6" x14ac:dyDescent="0.25">
      <c r="F187" s="39"/>
    </row>
    <row r="188" spans="6:6" x14ac:dyDescent="0.25">
      <c r="F188" s="39"/>
    </row>
    <row r="189" spans="6:6" x14ac:dyDescent="0.25">
      <c r="F189" s="39"/>
    </row>
    <row r="190" spans="6:6" x14ac:dyDescent="0.25">
      <c r="F190" s="39"/>
    </row>
    <row r="191" spans="6:6" x14ac:dyDescent="0.25">
      <c r="F191" s="39"/>
    </row>
    <row r="192" spans="6:6" x14ac:dyDescent="0.25">
      <c r="F192" s="39"/>
    </row>
    <row r="193" spans="6:6" x14ac:dyDescent="0.25">
      <c r="F193" s="39"/>
    </row>
    <row r="194" spans="6:6" x14ac:dyDescent="0.25">
      <c r="F194" s="39"/>
    </row>
    <row r="195" spans="6:6" x14ac:dyDescent="0.25">
      <c r="F195" s="39"/>
    </row>
    <row r="196" spans="6:6" x14ac:dyDescent="0.25">
      <c r="F196" s="39"/>
    </row>
    <row r="197" spans="6:6" x14ac:dyDescent="0.25">
      <c r="F197" s="39"/>
    </row>
    <row r="198" spans="6:6" x14ac:dyDescent="0.25">
      <c r="F198" s="39"/>
    </row>
    <row r="199" spans="6:6" x14ac:dyDescent="0.25">
      <c r="F199" s="39"/>
    </row>
    <row r="200" spans="6:6" x14ac:dyDescent="0.25">
      <c r="F200" s="39"/>
    </row>
    <row r="201" spans="6:6" x14ac:dyDescent="0.25">
      <c r="F201" s="39"/>
    </row>
    <row r="202" spans="6:6" x14ac:dyDescent="0.25">
      <c r="F202" s="39"/>
    </row>
    <row r="203" spans="6:6" x14ac:dyDescent="0.25">
      <c r="F203" s="39"/>
    </row>
    <row r="204" spans="6:6" x14ac:dyDescent="0.25">
      <c r="F204" s="39"/>
    </row>
    <row r="205" spans="6:6" x14ac:dyDescent="0.25">
      <c r="F205" s="39"/>
    </row>
    <row r="206" spans="6:6" x14ac:dyDescent="0.25">
      <c r="F206" s="39"/>
    </row>
    <row r="207" spans="6:6" x14ac:dyDescent="0.25">
      <c r="F207" s="39"/>
    </row>
    <row r="208" spans="6:6" x14ac:dyDescent="0.25">
      <c r="F208" s="39"/>
    </row>
    <row r="209" spans="6:6" x14ac:dyDescent="0.25">
      <c r="F209" s="39"/>
    </row>
    <row r="210" spans="6:6" x14ac:dyDescent="0.25">
      <c r="F210" s="39"/>
    </row>
    <row r="211" spans="6:6" x14ac:dyDescent="0.25">
      <c r="F211" s="39"/>
    </row>
    <row r="212" spans="6:6" x14ac:dyDescent="0.25">
      <c r="F212" s="39"/>
    </row>
    <row r="213" spans="6:6" x14ac:dyDescent="0.25">
      <c r="F213" s="39"/>
    </row>
    <row r="214" spans="6:6" x14ac:dyDescent="0.25">
      <c r="F214" s="39"/>
    </row>
    <row r="215" spans="6:6" x14ac:dyDescent="0.25">
      <c r="F215" s="39"/>
    </row>
    <row r="216" spans="6:6" x14ac:dyDescent="0.25">
      <c r="F216" s="39"/>
    </row>
    <row r="217" spans="6:6" x14ac:dyDescent="0.25">
      <c r="F217" s="39"/>
    </row>
    <row r="218" spans="6:6" x14ac:dyDescent="0.25">
      <c r="F218" s="39"/>
    </row>
    <row r="219" spans="6:6" x14ac:dyDescent="0.25">
      <c r="F219" s="39"/>
    </row>
    <row r="220" spans="6:6" x14ac:dyDescent="0.25">
      <c r="F220" s="39"/>
    </row>
    <row r="221" spans="6:6" x14ac:dyDescent="0.25">
      <c r="F221" s="39"/>
    </row>
    <row r="222" spans="6:6" x14ac:dyDescent="0.25">
      <c r="F222" s="39"/>
    </row>
    <row r="223" spans="6:6" x14ac:dyDescent="0.25">
      <c r="F223" s="39"/>
    </row>
    <row r="224" spans="6:6" x14ac:dyDescent="0.25">
      <c r="F224" s="39"/>
    </row>
    <row r="225" spans="6:6" x14ac:dyDescent="0.25">
      <c r="F225" s="39"/>
    </row>
    <row r="226" spans="6:6" x14ac:dyDescent="0.25">
      <c r="F226" s="39"/>
    </row>
    <row r="227" spans="6:6" x14ac:dyDescent="0.25">
      <c r="F227" s="39"/>
    </row>
    <row r="228" spans="6:6" x14ac:dyDescent="0.25">
      <c r="F228" s="39"/>
    </row>
    <row r="229" spans="6:6" x14ac:dyDescent="0.25">
      <c r="F229" s="39"/>
    </row>
    <row r="230" spans="6:6" x14ac:dyDescent="0.25">
      <c r="F230" s="39"/>
    </row>
    <row r="231" spans="6:6" x14ac:dyDescent="0.25">
      <c r="F231" s="39"/>
    </row>
    <row r="232" spans="6:6" x14ac:dyDescent="0.25">
      <c r="F232" s="39"/>
    </row>
    <row r="233" spans="6:6" x14ac:dyDescent="0.25">
      <c r="F233" s="39"/>
    </row>
    <row r="234" spans="6:6" x14ac:dyDescent="0.25">
      <c r="F234" s="39"/>
    </row>
    <row r="235" spans="6:6" x14ac:dyDescent="0.25">
      <c r="F235" s="39"/>
    </row>
    <row r="236" spans="6:6" x14ac:dyDescent="0.25">
      <c r="F236" s="39"/>
    </row>
    <row r="237" spans="6:6" x14ac:dyDescent="0.25">
      <c r="F237" s="39"/>
    </row>
    <row r="238" spans="6:6" x14ac:dyDescent="0.25">
      <c r="F238" s="39"/>
    </row>
    <row r="239" spans="6:6" x14ac:dyDescent="0.25">
      <c r="F239" s="39"/>
    </row>
    <row r="240" spans="6:6" x14ac:dyDescent="0.25">
      <c r="F240" s="39"/>
    </row>
    <row r="241" spans="6:6" x14ac:dyDescent="0.25">
      <c r="F241" s="39"/>
    </row>
    <row r="242" spans="6:6" x14ac:dyDescent="0.25">
      <c r="F242" s="39"/>
    </row>
    <row r="243" spans="6:6" x14ac:dyDescent="0.25">
      <c r="F243" s="39"/>
    </row>
    <row r="244" spans="6:6" x14ac:dyDescent="0.25">
      <c r="F244" s="39"/>
    </row>
    <row r="245" spans="6:6" x14ac:dyDescent="0.25">
      <c r="F245" s="39"/>
    </row>
    <row r="246" spans="6:6" x14ac:dyDescent="0.25">
      <c r="F246" s="39"/>
    </row>
    <row r="247" spans="6:6" x14ac:dyDescent="0.25">
      <c r="F247" s="39"/>
    </row>
    <row r="248" spans="6:6" x14ac:dyDescent="0.25">
      <c r="F248" s="39"/>
    </row>
    <row r="249" spans="6:6" x14ac:dyDescent="0.25">
      <c r="F249" s="39"/>
    </row>
    <row r="250" spans="6:6" x14ac:dyDescent="0.25">
      <c r="F250" s="39"/>
    </row>
    <row r="251" spans="6:6" x14ac:dyDescent="0.25">
      <c r="F251" s="39"/>
    </row>
    <row r="252" spans="6:6" x14ac:dyDescent="0.25">
      <c r="F252" s="39"/>
    </row>
    <row r="253" spans="6:6" x14ac:dyDescent="0.25">
      <c r="F253" s="39"/>
    </row>
    <row r="254" spans="6:6" x14ac:dyDescent="0.25">
      <c r="F254" s="39"/>
    </row>
    <row r="255" spans="6:6" x14ac:dyDescent="0.25">
      <c r="F255" s="39"/>
    </row>
    <row r="256" spans="6:6" x14ac:dyDescent="0.25">
      <c r="F256" s="39"/>
    </row>
    <row r="257" spans="6:6" x14ac:dyDescent="0.25">
      <c r="F257" s="39"/>
    </row>
    <row r="258" spans="6:6" x14ac:dyDescent="0.25">
      <c r="F258" s="39"/>
    </row>
    <row r="259" spans="6:6" x14ac:dyDescent="0.25">
      <c r="F259" s="39"/>
    </row>
    <row r="260" spans="6:6" x14ac:dyDescent="0.25">
      <c r="F260" s="39"/>
    </row>
    <row r="261" spans="6:6" x14ac:dyDescent="0.25">
      <c r="F261" s="39"/>
    </row>
    <row r="262" spans="6:6" x14ac:dyDescent="0.25">
      <c r="F262" s="39"/>
    </row>
    <row r="263" spans="6:6" x14ac:dyDescent="0.25">
      <c r="F263" s="39"/>
    </row>
    <row r="264" spans="6:6" x14ac:dyDescent="0.25">
      <c r="F264" s="39"/>
    </row>
    <row r="265" spans="6:6" x14ac:dyDescent="0.25">
      <c r="F265" s="39"/>
    </row>
    <row r="266" spans="6:6" x14ac:dyDescent="0.25">
      <c r="F266" s="39"/>
    </row>
    <row r="267" spans="6:6" x14ac:dyDescent="0.25">
      <c r="F267" s="39"/>
    </row>
    <row r="268" spans="6:6" x14ac:dyDescent="0.25">
      <c r="F268" s="39"/>
    </row>
    <row r="269" spans="6:6" x14ac:dyDescent="0.25">
      <c r="F269" s="39"/>
    </row>
    <row r="270" spans="6:6" x14ac:dyDescent="0.25">
      <c r="F270" s="39"/>
    </row>
    <row r="271" spans="6:6" x14ac:dyDescent="0.25">
      <c r="F271" s="39"/>
    </row>
    <row r="272" spans="6:6" x14ac:dyDescent="0.25">
      <c r="F272" s="39"/>
    </row>
    <row r="273" spans="6:6" x14ac:dyDescent="0.25">
      <c r="F273" s="39"/>
    </row>
    <row r="274" spans="6:6" x14ac:dyDescent="0.25">
      <c r="F274" s="39"/>
    </row>
    <row r="275" spans="6:6" x14ac:dyDescent="0.25">
      <c r="F275" s="39"/>
    </row>
    <row r="276" spans="6:6" x14ac:dyDescent="0.25">
      <c r="F276" s="39"/>
    </row>
    <row r="277" spans="6:6" x14ac:dyDescent="0.25">
      <c r="F277" s="39"/>
    </row>
    <row r="278" spans="6:6" x14ac:dyDescent="0.25">
      <c r="F278" s="39"/>
    </row>
    <row r="279" spans="6:6" x14ac:dyDescent="0.25">
      <c r="F279" s="39"/>
    </row>
    <row r="280" spans="6:6" x14ac:dyDescent="0.25">
      <c r="F280" s="39"/>
    </row>
    <row r="281" spans="6:6" x14ac:dyDescent="0.25">
      <c r="F281" s="39"/>
    </row>
    <row r="282" spans="6:6" x14ac:dyDescent="0.25">
      <c r="F282" s="39"/>
    </row>
    <row r="283" spans="6:6" x14ac:dyDescent="0.25">
      <c r="F283" s="39"/>
    </row>
    <row r="284" spans="6:6" x14ac:dyDescent="0.25">
      <c r="F284" s="39"/>
    </row>
    <row r="285" spans="6:6" x14ac:dyDescent="0.25">
      <c r="F285" s="39"/>
    </row>
    <row r="286" spans="6:6" x14ac:dyDescent="0.25">
      <c r="F286" s="39"/>
    </row>
    <row r="287" spans="6:6" x14ac:dyDescent="0.25">
      <c r="F287" s="39"/>
    </row>
    <row r="288" spans="6:6" x14ac:dyDescent="0.25">
      <c r="F288" s="39"/>
    </row>
    <row r="289" spans="6:6" x14ac:dyDescent="0.25">
      <c r="F289" s="39"/>
    </row>
    <row r="290" spans="6:6" x14ac:dyDescent="0.25">
      <c r="F290" s="39"/>
    </row>
    <row r="291" spans="6:6" x14ac:dyDescent="0.25">
      <c r="F291" s="39"/>
    </row>
    <row r="292" spans="6:6" x14ac:dyDescent="0.25">
      <c r="F292" s="39"/>
    </row>
    <row r="293" spans="6:6" x14ac:dyDescent="0.25">
      <c r="F293" s="39"/>
    </row>
    <row r="294" spans="6:6" x14ac:dyDescent="0.25">
      <c r="F294" s="39"/>
    </row>
    <row r="295" spans="6:6" x14ac:dyDescent="0.25">
      <c r="F295" s="39"/>
    </row>
    <row r="296" spans="6:6" x14ac:dyDescent="0.25">
      <c r="F296" s="39"/>
    </row>
    <row r="297" spans="6:6" x14ac:dyDescent="0.25">
      <c r="F297" s="39"/>
    </row>
    <row r="298" spans="6:6" x14ac:dyDescent="0.25">
      <c r="F298" s="39"/>
    </row>
    <row r="299" spans="6:6" x14ac:dyDescent="0.25">
      <c r="F299" s="39"/>
    </row>
    <row r="300" spans="6:6" x14ac:dyDescent="0.25">
      <c r="F300" s="39"/>
    </row>
    <row r="301" spans="6:6" x14ac:dyDescent="0.25">
      <c r="F301" s="39"/>
    </row>
    <row r="302" spans="6:6" x14ac:dyDescent="0.25">
      <c r="F302" s="39"/>
    </row>
    <row r="303" spans="6:6" x14ac:dyDescent="0.25">
      <c r="F303" s="39"/>
    </row>
    <row r="304" spans="6:6" x14ac:dyDescent="0.25">
      <c r="F304" s="39"/>
    </row>
    <row r="305" spans="6:6" x14ac:dyDescent="0.25">
      <c r="F305" s="39"/>
    </row>
    <row r="306" spans="6:6" x14ac:dyDescent="0.25">
      <c r="F306" s="39"/>
    </row>
    <row r="307" spans="6:6" x14ac:dyDescent="0.25">
      <c r="F307" s="39"/>
    </row>
    <row r="308" spans="6:6" x14ac:dyDescent="0.25">
      <c r="F308" s="39"/>
    </row>
    <row r="309" spans="6:6" x14ac:dyDescent="0.25">
      <c r="F309" s="39"/>
    </row>
    <row r="310" spans="6:6" x14ac:dyDescent="0.25">
      <c r="F310" s="39"/>
    </row>
    <row r="311" spans="6:6" x14ac:dyDescent="0.25">
      <c r="F311" s="39"/>
    </row>
    <row r="312" spans="6:6" x14ac:dyDescent="0.25">
      <c r="F312" s="39"/>
    </row>
    <row r="313" spans="6:6" x14ac:dyDescent="0.25">
      <c r="F313" s="39"/>
    </row>
    <row r="314" spans="6:6" x14ac:dyDescent="0.25">
      <c r="F314" s="39"/>
    </row>
    <row r="315" spans="6:6" x14ac:dyDescent="0.25">
      <c r="F315" s="39"/>
    </row>
    <row r="316" spans="6:6" x14ac:dyDescent="0.25">
      <c r="F316" s="39"/>
    </row>
    <row r="317" spans="6:6" x14ac:dyDescent="0.25">
      <c r="F317" s="39"/>
    </row>
    <row r="318" spans="6:6" x14ac:dyDescent="0.25">
      <c r="F318" s="39"/>
    </row>
    <row r="319" spans="6:6" x14ac:dyDescent="0.25">
      <c r="F319" s="39"/>
    </row>
    <row r="320" spans="6:6" x14ac:dyDescent="0.25">
      <c r="F320" s="39"/>
    </row>
    <row r="321" spans="6:6" x14ac:dyDescent="0.25">
      <c r="F321" s="39"/>
    </row>
    <row r="322" spans="6:6" x14ac:dyDescent="0.25">
      <c r="F322" s="39"/>
    </row>
    <row r="323" spans="6:6" x14ac:dyDescent="0.25">
      <c r="F323" s="39"/>
    </row>
    <row r="324" spans="6:6" x14ac:dyDescent="0.25">
      <c r="F324" s="39"/>
    </row>
    <row r="325" spans="6:6" x14ac:dyDescent="0.25">
      <c r="F325" s="39"/>
    </row>
    <row r="326" spans="6:6" x14ac:dyDescent="0.25">
      <c r="F326" s="39"/>
    </row>
    <row r="327" spans="6:6" x14ac:dyDescent="0.25">
      <c r="F327" s="39"/>
    </row>
    <row r="328" spans="6:6" x14ac:dyDescent="0.25">
      <c r="F328" s="39"/>
    </row>
    <row r="329" spans="6:6" x14ac:dyDescent="0.25">
      <c r="F329" s="39"/>
    </row>
    <row r="330" spans="6:6" x14ac:dyDescent="0.25">
      <c r="F330" s="39"/>
    </row>
    <row r="331" spans="6:6" x14ac:dyDescent="0.25">
      <c r="F331" s="39"/>
    </row>
    <row r="332" spans="6:6" x14ac:dyDescent="0.25">
      <c r="F332" s="39"/>
    </row>
    <row r="333" spans="6:6" x14ac:dyDescent="0.25">
      <c r="F333" s="39"/>
    </row>
    <row r="334" spans="6:6" x14ac:dyDescent="0.25">
      <c r="F334" s="39"/>
    </row>
    <row r="335" spans="6:6" x14ac:dyDescent="0.25">
      <c r="F335" s="39"/>
    </row>
    <row r="336" spans="6:6" x14ac:dyDescent="0.25">
      <c r="F336" s="39"/>
    </row>
    <row r="337" spans="6:6" x14ac:dyDescent="0.25">
      <c r="F337" s="39"/>
    </row>
    <row r="338" spans="6:6" x14ac:dyDescent="0.25">
      <c r="F338" s="39"/>
    </row>
    <row r="339" spans="6:6" x14ac:dyDescent="0.25">
      <c r="F339" s="39"/>
    </row>
    <row r="340" spans="6:6" x14ac:dyDescent="0.25">
      <c r="F340" s="39"/>
    </row>
    <row r="341" spans="6:6" x14ac:dyDescent="0.25">
      <c r="F341" s="39"/>
    </row>
    <row r="342" spans="6:6" x14ac:dyDescent="0.25">
      <c r="F342" s="39"/>
    </row>
    <row r="343" spans="6:6" x14ac:dyDescent="0.25">
      <c r="F343" s="39"/>
    </row>
    <row r="344" spans="6:6" x14ac:dyDescent="0.25">
      <c r="F344" s="39"/>
    </row>
    <row r="345" spans="6:6" x14ac:dyDescent="0.25">
      <c r="F345" s="39"/>
    </row>
    <row r="346" spans="6:6" x14ac:dyDescent="0.25">
      <c r="F346" s="39"/>
    </row>
    <row r="347" spans="6:6" x14ac:dyDescent="0.25">
      <c r="F347" s="39"/>
    </row>
    <row r="348" spans="6:6" x14ac:dyDescent="0.25">
      <c r="F348" s="39"/>
    </row>
    <row r="349" spans="6:6" x14ac:dyDescent="0.25">
      <c r="F349" s="39"/>
    </row>
    <row r="350" spans="6:6" x14ac:dyDescent="0.25">
      <c r="F350" s="39"/>
    </row>
    <row r="351" spans="6:6" x14ac:dyDescent="0.25">
      <c r="F351" s="39"/>
    </row>
    <row r="352" spans="6:6" x14ac:dyDescent="0.25">
      <c r="F352" s="39"/>
    </row>
    <row r="353" spans="6:6" x14ac:dyDescent="0.25">
      <c r="F353" s="39"/>
    </row>
    <row r="354" spans="6:6" x14ac:dyDescent="0.25">
      <c r="F354" s="39"/>
    </row>
    <row r="355" spans="6:6" x14ac:dyDescent="0.25">
      <c r="F355" s="39"/>
    </row>
    <row r="356" spans="6:6" x14ac:dyDescent="0.25">
      <c r="F356" s="39"/>
    </row>
    <row r="357" spans="6:6" x14ac:dyDescent="0.25">
      <c r="F357" s="39"/>
    </row>
    <row r="358" spans="6:6" x14ac:dyDescent="0.25">
      <c r="F358" s="39"/>
    </row>
    <row r="359" spans="6:6" x14ac:dyDescent="0.25">
      <c r="F359" s="39"/>
    </row>
    <row r="360" spans="6:6" x14ac:dyDescent="0.25">
      <c r="F360" s="39"/>
    </row>
    <row r="361" spans="6:6" x14ac:dyDescent="0.25">
      <c r="F361" s="39"/>
    </row>
    <row r="362" spans="6:6" x14ac:dyDescent="0.25">
      <c r="F362" s="39"/>
    </row>
    <row r="363" spans="6:6" x14ac:dyDescent="0.25">
      <c r="F363" s="39"/>
    </row>
    <row r="364" spans="6:6" x14ac:dyDescent="0.25">
      <c r="F364" s="39"/>
    </row>
    <row r="365" spans="6:6" x14ac:dyDescent="0.25">
      <c r="F365" s="39"/>
    </row>
    <row r="366" spans="6:6" x14ac:dyDescent="0.25">
      <c r="F366" s="39"/>
    </row>
    <row r="367" spans="6:6" x14ac:dyDescent="0.25">
      <c r="F367" s="39"/>
    </row>
    <row r="368" spans="6:6" x14ac:dyDescent="0.25">
      <c r="F368" s="39"/>
    </row>
    <row r="369" spans="6:6" x14ac:dyDescent="0.25">
      <c r="F369" s="39"/>
    </row>
    <row r="370" spans="6:6" x14ac:dyDescent="0.25">
      <c r="F370" s="39"/>
    </row>
    <row r="371" spans="6:6" x14ac:dyDescent="0.25">
      <c r="F371" s="39"/>
    </row>
    <row r="372" spans="6:6" x14ac:dyDescent="0.25">
      <c r="F372" s="39"/>
    </row>
    <row r="373" spans="6:6" x14ac:dyDescent="0.25">
      <c r="F373" s="39"/>
    </row>
    <row r="374" spans="6:6" x14ac:dyDescent="0.25">
      <c r="F374" s="39"/>
    </row>
    <row r="375" spans="6:6" x14ac:dyDescent="0.25">
      <c r="F375" s="39"/>
    </row>
    <row r="376" spans="6:6" x14ac:dyDescent="0.25">
      <c r="F376" s="39"/>
    </row>
    <row r="377" spans="6:6" x14ac:dyDescent="0.25">
      <c r="F377" s="39"/>
    </row>
    <row r="378" spans="6:6" x14ac:dyDescent="0.25">
      <c r="F378" s="39"/>
    </row>
    <row r="379" spans="6:6" x14ac:dyDescent="0.25">
      <c r="F379" s="39"/>
    </row>
    <row r="380" spans="6:6" x14ac:dyDescent="0.25">
      <c r="F380" s="39"/>
    </row>
    <row r="381" spans="6:6" x14ac:dyDescent="0.25">
      <c r="F381" s="39"/>
    </row>
    <row r="382" spans="6:6" x14ac:dyDescent="0.25">
      <c r="F382" s="39"/>
    </row>
    <row r="383" spans="6:6" x14ac:dyDescent="0.25">
      <c r="F383" s="39"/>
    </row>
    <row r="384" spans="6:6" x14ac:dyDescent="0.25">
      <c r="F384" s="39"/>
    </row>
    <row r="385" spans="6:6" x14ac:dyDescent="0.25">
      <c r="F385" s="39"/>
    </row>
    <row r="386" spans="6:6" x14ac:dyDescent="0.25">
      <c r="F386" s="39"/>
    </row>
    <row r="387" spans="6:6" x14ac:dyDescent="0.25">
      <c r="F387" s="39"/>
    </row>
    <row r="388" spans="6:6" x14ac:dyDescent="0.25">
      <c r="F388" s="39"/>
    </row>
    <row r="389" spans="6:6" x14ac:dyDescent="0.25">
      <c r="F389" s="39"/>
    </row>
    <row r="390" spans="6:6" x14ac:dyDescent="0.25">
      <c r="F390" s="39"/>
    </row>
    <row r="391" spans="6:6" x14ac:dyDescent="0.25">
      <c r="F391" s="39"/>
    </row>
    <row r="392" spans="6:6" x14ac:dyDescent="0.25">
      <c r="F392" s="39"/>
    </row>
    <row r="393" spans="6:6" x14ac:dyDescent="0.25">
      <c r="F393" s="39"/>
    </row>
    <row r="394" spans="6:6" x14ac:dyDescent="0.25">
      <c r="F394" s="39"/>
    </row>
    <row r="395" spans="6:6" x14ac:dyDescent="0.25">
      <c r="F395" s="39"/>
    </row>
    <row r="396" spans="6:6" x14ac:dyDescent="0.25">
      <c r="F396" s="39"/>
    </row>
    <row r="397" spans="6:6" x14ac:dyDescent="0.25">
      <c r="F397" s="39"/>
    </row>
    <row r="398" spans="6:6" x14ac:dyDescent="0.25">
      <c r="F398" s="39"/>
    </row>
    <row r="399" spans="6:6" x14ac:dyDescent="0.25">
      <c r="F399" s="39"/>
    </row>
    <row r="400" spans="6:6" x14ac:dyDescent="0.25">
      <c r="F400" s="39"/>
    </row>
    <row r="401" spans="6:6" x14ac:dyDescent="0.25">
      <c r="F401" s="39"/>
    </row>
    <row r="402" spans="6:6" x14ac:dyDescent="0.25">
      <c r="F402" s="39"/>
    </row>
    <row r="403" spans="6:6" x14ac:dyDescent="0.25">
      <c r="F403" s="39"/>
    </row>
    <row r="404" spans="6:6" x14ac:dyDescent="0.25">
      <c r="F404" s="39"/>
    </row>
    <row r="405" spans="6:6" x14ac:dyDescent="0.25">
      <c r="F405" s="39"/>
    </row>
    <row r="406" spans="6:6" x14ac:dyDescent="0.25">
      <c r="F406" s="39"/>
    </row>
    <row r="407" spans="6:6" x14ac:dyDescent="0.25">
      <c r="F407" s="39"/>
    </row>
    <row r="408" spans="6:6" x14ac:dyDescent="0.25">
      <c r="F408" s="39"/>
    </row>
    <row r="409" spans="6:6" x14ac:dyDescent="0.25">
      <c r="F409" s="39"/>
    </row>
    <row r="410" spans="6:6" x14ac:dyDescent="0.25">
      <c r="F410" s="39"/>
    </row>
    <row r="411" spans="6:6" x14ac:dyDescent="0.25">
      <c r="F411" s="39"/>
    </row>
    <row r="412" spans="6:6" x14ac:dyDescent="0.25">
      <c r="F412" s="39"/>
    </row>
    <row r="413" spans="6:6" x14ac:dyDescent="0.25">
      <c r="F413" s="39"/>
    </row>
    <row r="414" spans="6:6" x14ac:dyDescent="0.25">
      <c r="F414" s="39"/>
    </row>
    <row r="415" spans="6:6" x14ac:dyDescent="0.25">
      <c r="F415" s="39"/>
    </row>
    <row r="416" spans="6:6" x14ac:dyDescent="0.25">
      <c r="F416" s="39"/>
    </row>
    <row r="417" spans="6:6" x14ac:dyDescent="0.25">
      <c r="F417" s="39"/>
    </row>
    <row r="418" spans="6:6" x14ac:dyDescent="0.25">
      <c r="F418" s="39"/>
    </row>
    <row r="419" spans="6:6" x14ac:dyDescent="0.25">
      <c r="F419" s="39"/>
    </row>
    <row r="420" spans="6:6" x14ac:dyDescent="0.25">
      <c r="F420" s="39"/>
    </row>
    <row r="421" spans="6:6" x14ac:dyDescent="0.25">
      <c r="F421" s="39"/>
    </row>
    <row r="422" spans="6:6" x14ac:dyDescent="0.25">
      <c r="F422" s="39"/>
    </row>
    <row r="423" spans="6:6" x14ac:dyDescent="0.25">
      <c r="F423" s="39"/>
    </row>
    <row r="424" spans="6:6" x14ac:dyDescent="0.25">
      <c r="F424" s="39"/>
    </row>
    <row r="425" spans="6:6" x14ac:dyDescent="0.25">
      <c r="F425" s="39"/>
    </row>
    <row r="426" spans="6:6" x14ac:dyDescent="0.25">
      <c r="F426" s="39"/>
    </row>
    <row r="427" spans="6:6" x14ac:dyDescent="0.25">
      <c r="F427" s="39"/>
    </row>
    <row r="428" spans="6:6" x14ac:dyDescent="0.25">
      <c r="F428" s="39"/>
    </row>
    <row r="429" spans="6:6" x14ac:dyDescent="0.25">
      <c r="F429" s="39"/>
    </row>
    <row r="430" spans="6:6" x14ac:dyDescent="0.25">
      <c r="F430" s="39"/>
    </row>
    <row r="431" spans="6:6" x14ac:dyDescent="0.25">
      <c r="F431" s="39"/>
    </row>
    <row r="432" spans="6:6" x14ac:dyDescent="0.25">
      <c r="F432" s="39"/>
    </row>
    <row r="433" spans="6:6" x14ac:dyDescent="0.25">
      <c r="F433" s="39"/>
    </row>
    <row r="434" spans="6:6" x14ac:dyDescent="0.25">
      <c r="F434" s="39"/>
    </row>
    <row r="435" spans="6:6" x14ac:dyDescent="0.25">
      <c r="F435" s="39"/>
    </row>
    <row r="436" spans="6:6" x14ac:dyDescent="0.25">
      <c r="F436" s="39"/>
    </row>
    <row r="437" spans="6:6" x14ac:dyDescent="0.25">
      <c r="F437" s="39"/>
    </row>
    <row r="438" spans="6:6" x14ac:dyDescent="0.25">
      <c r="F438" s="39"/>
    </row>
    <row r="439" spans="6:6" x14ac:dyDescent="0.25">
      <c r="F439" s="39"/>
    </row>
    <row r="440" spans="6:6" x14ac:dyDescent="0.25">
      <c r="F440" s="39"/>
    </row>
    <row r="441" spans="6:6" x14ac:dyDescent="0.25">
      <c r="F441" s="39"/>
    </row>
    <row r="442" spans="6:6" x14ac:dyDescent="0.25">
      <c r="F442" s="39"/>
    </row>
    <row r="443" spans="6:6" x14ac:dyDescent="0.25">
      <c r="F443" s="39"/>
    </row>
    <row r="444" spans="6:6" x14ac:dyDescent="0.25">
      <c r="F444" s="39"/>
    </row>
    <row r="445" spans="6:6" x14ac:dyDescent="0.25">
      <c r="F445" s="39"/>
    </row>
    <row r="446" spans="6:6" x14ac:dyDescent="0.25">
      <c r="F446" s="39"/>
    </row>
    <row r="447" spans="6:6" x14ac:dyDescent="0.25">
      <c r="F447" s="39"/>
    </row>
    <row r="448" spans="6:6" x14ac:dyDescent="0.25">
      <c r="F448" s="39"/>
    </row>
    <row r="449" spans="6:6" x14ac:dyDescent="0.25">
      <c r="F449" s="39"/>
    </row>
    <row r="450" spans="6:6" x14ac:dyDescent="0.25">
      <c r="F450" s="39"/>
    </row>
    <row r="451" spans="6:6" x14ac:dyDescent="0.25">
      <c r="F451" s="39"/>
    </row>
    <row r="452" spans="6:6" x14ac:dyDescent="0.25">
      <c r="F452" s="39"/>
    </row>
    <row r="453" spans="6:6" x14ac:dyDescent="0.25">
      <c r="F453" s="39"/>
    </row>
    <row r="454" spans="6:6" x14ac:dyDescent="0.25">
      <c r="F454" s="39"/>
    </row>
    <row r="455" spans="6:6" x14ac:dyDescent="0.25">
      <c r="F455" s="39"/>
    </row>
    <row r="456" spans="6:6" x14ac:dyDescent="0.25">
      <c r="F456" s="39"/>
    </row>
    <row r="457" spans="6:6" x14ac:dyDescent="0.25">
      <c r="F457" s="39"/>
    </row>
    <row r="458" spans="6:6" x14ac:dyDescent="0.25">
      <c r="F458" s="39"/>
    </row>
    <row r="459" spans="6:6" x14ac:dyDescent="0.25">
      <c r="F459" s="39"/>
    </row>
    <row r="460" spans="6:6" x14ac:dyDescent="0.25">
      <c r="F460" s="39"/>
    </row>
    <row r="461" spans="6:6" x14ac:dyDescent="0.25">
      <c r="F461" s="39"/>
    </row>
    <row r="462" spans="6:6" x14ac:dyDescent="0.25">
      <c r="F462" s="39"/>
    </row>
    <row r="463" spans="6:6" x14ac:dyDescent="0.25">
      <c r="F463" s="39"/>
    </row>
    <row r="464" spans="6:6" x14ac:dyDescent="0.25">
      <c r="F464" s="39"/>
    </row>
    <row r="465" spans="6:6" x14ac:dyDescent="0.25">
      <c r="F465" s="39"/>
    </row>
    <row r="466" spans="6:6" x14ac:dyDescent="0.25">
      <c r="F466" s="39"/>
    </row>
    <row r="467" spans="6:6" x14ac:dyDescent="0.25">
      <c r="F467" s="39"/>
    </row>
    <row r="468" spans="6:6" x14ac:dyDescent="0.25">
      <c r="F468" s="39"/>
    </row>
    <row r="469" spans="6:6" x14ac:dyDescent="0.25">
      <c r="F469" s="39"/>
    </row>
    <row r="470" spans="6:6" x14ac:dyDescent="0.25">
      <c r="F470" s="39"/>
    </row>
    <row r="471" spans="6:6" x14ac:dyDescent="0.25">
      <c r="F471" s="39"/>
    </row>
    <row r="472" spans="6:6" x14ac:dyDescent="0.25">
      <c r="F472" s="39"/>
    </row>
    <row r="473" spans="6:6" x14ac:dyDescent="0.25">
      <c r="F473" s="39"/>
    </row>
    <row r="474" spans="6:6" x14ac:dyDescent="0.25">
      <c r="F474" s="39"/>
    </row>
    <row r="475" spans="6:6" x14ac:dyDescent="0.25">
      <c r="F475" s="39"/>
    </row>
    <row r="476" spans="6:6" x14ac:dyDescent="0.25">
      <c r="F476" s="39"/>
    </row>
    <row r="477" spans="6:6" x14ac:dyDescent="0.25">
      <c r="F477" s="39"/>
    </row>
    <row r="478" spans="6:6" x14ac:dyDescent="0.25">
      <c r="F478" s="39"/>
    </row>
    <row r="479" spans="6:6" x14ac:dyDescent="0.25">
      <c r="F479" s="39"/>
    </row>
    <row r="480" spans="6:6" x14ac:dyDescent="0.25">
      <c r="F480" s="39"/>
    </row>
    <row r="481" spans="6:6" x14ac:dyDescent="0.25">
      <c r="F481" s="39"/>
    </row>
    <row r="482" spans="6:6" x14ac:dyDescent="0.25">
      <c r="F482" s="39"/>
    </row>
    <row r="483" spans="6:6" x14ac:dyDescent="0.25">
      <c r="F483" s="39"/>
    </row>
    <row r="484" spans="6:6" x14ac:dyDescent="0.25">
      <c r="F484" s="39"/>
    </row>
    <row r="485" spans="6:6" x14ac:dyDescent="0.25">
      <c r="F485" s="39"/>
    </row>
    <row r="486" spans="6:6" x14ac:dyDescent="0.25">
      <c r="F486" s="39"/>
    </row>
    <row r="487" spans="6:6" x14ac:dyDescent="0.25">
      <c r="F487" s="39"/>
    </row>
    <row r="488" spans="6:6" x14ac:dyDescent="0.25">
      <c r="F488" s="39"/>
    </row>
    <row r="489" spans="6:6" x14ac:dyDescent="0.25">
      <c r="F489" s="39"/>
    </row>
    <row r="490" spans="6:6" x14ac:dyDescent="0.25">
      <c r="F490" s="39"/>
    </row>
    <row r="491" spans="6:6" x14ac:dyDescent="0.25">
      <c r="F491" s="39"/>
    </row>
    <row r="492" spans="6:6" x14ac:dyDescent="0.25">
      <c r="F492" s="39"/>
    </row>
    <row r="493" spans="6:6" x14ac:dyDescent="0.25">
      <c r="F493" s="39"/>
    </row>
    <row r="494" spans="6:6" x14ac:dyDescent="0.25">
      <c r="F494" s="39"/>
    </row>
    <row r="495" spans="6:6" x14ac:dyDescent="0.25">
      <c r="F495" s="39"/>
    </row>
    <row r="496" spans="6:6" x14ac:dyDescent="0.25">
      <c r="F496" s="39"/>
    </row>
    <row r="497" spans="6:6" x14ac:dyDescent="0.25">
      <c r="F497" s="39"/>
    </row>
    <row r="498" spans="6:6" x14ac:dyDescent="0.25">
      <c r="F498" s="39"/>
    </row>
    <row r="499" spans="6:6" x14ac:dyDescent="0.25">
      <c r="F499" s="39"/>
    </row>
    <row r="500" spans="6:6" x14ac:dyDescent="0.25">
      <c r="F500" s="39"/>
    </row>
    <row r="501" spans="6:6" x14ac:dyDescent="0.25">
      <c r="F501" s="39"/>
    </row>
    <row r="502" spans="6:6" x14ac:dyDescent="0.25">
      <c r="F502" s="39"/>
    </row>
    <row r="503" spans="6:6" x14ac:dyDescent="0.25">
      <c r="F503" s="39"/>
    </row>
    <row r="504" spans="6:6" x14ac:dyDescent="0.25">
      <c r="F504" s="39"/>
    </row>
    <row r="505" spans="6:6" x14ac:dyDescent="0.25">
      <c r="F505" s="39"/>
    </row>
    <row r="506" spans="6:6" x14ac:dyDescent="0.25">
      <c r="F506" s="39"/>
    </row>
    <row r="507" spans="6:6" x14ac:dyDescent="0.25">
      <c r="F507" s="39"/>
    </row>
    <row r="508" spans="6:6" x14ac:dyDescent="0.25">
      <c r="F508" s="39"/>
    </row>
    <row r="509" spans="6:6" x14ac:dyDescent="0.25">
      <c r="F509" s="39"/>
    </row>
    <row r="510" spans="6:6" x14ac:dyDescent="0.25">
      <c r="F510" s="39"/>
    </row>
    <row r="511" spans="6:6" x14ac:dyDescent="0.25">
      <c r="F511" s="39"/>
    </row>
    <row r="512" spans="6:6" x14ac:dyDescent="0.25">
      <c r="F512" s="39"/>
    </row>
    <row r="513" spans="6:6" x14ac:dyDescent="0.25">
      <c r="F513" s="39"/>
    </row>
    <row r="514" spans="6:6" x14ac:dyDescent="0.25">
      <c r="F514" s="39"/>
    </row>
    <row r="515" spans="6:6" x14ac:dyDescent="0.25">
      <c r="F515" s="39"/>
    </row>
    <row r="516" spans="6:6" x14ac:dyDescent="0.25">
      <c r="F516" s="39"/>
    </row>
    <row r="517" spans="6:6" x14ac:dyDescent="0.25">
      <c r="F517" s="39"/>
    </row>
    <row r="518" spans="6:6" x14ac:dyDescent="0.25">
      <c r="F518" s="39"/>
    </row>
    <row r="519" spans="6:6" x14ac:dyDescent="0.25">
      <c r="F519" s="39"/>
    </row>
    <row r="520" spans="6:6" x14ac:dyDescent="0.25">
      <c r="F520" s="39"/>
    </row>
    <row r="521" spans="6:6" x14ac:dyDescent="0.25">
      <c r="F521" s="39"/>
    </row>
    <row r="522" spans="6:6" x14ac:dyDescent="0.25">
      <c r="F522" s="39"/>
    </row>
    <row r="523" spans="6:6" x14ac:dyDescent="0.25">
      <c r="F523" s="39"/>
    </row>
    <row r="524" spans="6:6" x14ac:dyDescent="0.25">
      <c r="F524" s="39"/>
    </row>
    <row r="525" spans="6:6" x14ac:dyDescent="0.25">
      <c r="F525" s="39"/>
    </row>
    <row r="526" spans="6:6" x14ac:dyDescent="0.25">
      <c r="F526" s="39"/>
    </row>
    <row r="527" spans="6:6" x14ac:dyDescent="0.25">
      <c r="F527" s="39"/>
    </row>
    <row r="528" spans="6:6" x14ac:dyDescent="0.25">
      <c r="F528" s="39"/>
    </row>
    <row r="529" spans="6:6" x14ac:dyDescent="0.25">
      <c r="F529" s="39"/>
    </row>
    <row r="530" spans="6:6" x14ac:dyDescent="0.25">
      <c r="F530" s="39"/>
    </row>
    <row r="531" spans="6:6" x14ac:dyDescent="0.25">
      <c r="F531" s="39"/>
    </row>
    <row r="532" spans="6:6" x14ac:dyDescent="0.25">
      <c r="F532" s="39"/>
    </row>
    <row r="533" spans="6:6" x14ac:dyDescent="0.25">
      <c r="F533" s="39"/>
    </row>
    <row r="534" spans="6:6" x14ac:dyDescent="0.25">
      <c r="F534" s="39"/>
    </row>
    <row r="535" spans="6:6" x14ac:dyDescent="0.25">
      <c r="F535" s="39"/>
    </row>
    <row r="536" spans="6:6" x14ac:dyDescent="0.25">
      <c r="F536" s="39"/>
    </row>
    <row r="537" spans="6:6" x14ac:dyDescent="0.25">
      <c r="F537" s="39"/>
    </row>
    <row r="538" spans="6:6" x14ac:dyDescent="0.25">
      <c r="F538" s="39"/>
    </row>
    <row r="539" spans="6:6" x14ac:dyDescent="0.25">
      <c r="F539" s="39"/>
    </row>
    <row r="540" spans="6:6" x14ac:dyDescent="0.25">
      <c r="F540" s="39"/>
    </row>
    <row r="541" spans="6:6" x14ac:dyDescent="0.25">
      <c r="F541" s="39"/>
    </row>
    <row r="542" spans="6:6" x14ac:dyDescent="0.25">
      <c r="F542" s="39"/>
    </row>
    <row r="543" spans="6:6" x14ac:dyDescent="0.25">
      <c r="F543" s="39"/>
    </row>
    <row r="544" spans="6:6" x14ac:dyDescent="0.25">
      <c r="F544" s="39"/>
    </row>
    <row r="545" spans="6:6" x14ac:dyDescent="0.25">
      <c r="F545" s="39"/>
    </row>
    <row r="546" spans="6:6" x14ac:dyDescent="0.25">
      <c r="F546" s="39"/>
    </row>
    <row r="547" spans="6:6" x14ac:dyDescent="0.25">
      <c r="F547" s="39"/>
    </row>
    <row r="548" spans="6:6" x14ac:dyDescent="0.25">
      <c r="F548" s="39"/>
    </row>
    <row r="549" spans="6:6" x14ac:dyDescent="0.25">
      <c r="F549" s="39"/>
    </row>
    <row r="550" spans="6:6" x14ac:dyDescent="0.25">
      <c r="F550" s="39"/>
    </row>
    <row r="551" spans="6:6" x14ac:dyDescent="0.25">
      <c r="F551" s="39"/>
    </row>
    <row r="552" spans="6:6" x14ac:dyDescent="0.25">
      <c r="F552" s="39"/>
    </row>
    <row r="553" spans="6:6" x14ac:dyDescent="0.25">
      <c r="F553" s="39"/>
    </row>
    <row r="554" spans="6:6" x14ac:dyDescent="0.25">
      <c r="F554" s="39"/>
    </row>
    <row r="555" spans="6:6" x14ac:dyDescent="0.25">
      <c r="F555" s="39"/>
    </row>
    <row r="556" spans="6:6" x14ac:dyDescent="0.25">
      <c r="F556" s="39"/>
    </row>
    <row r="557" spans="6:6" x14ac:dyDescent="0.25">
      <c r="F557" s="39"/>
    </row>
    <row r="558" spans="6:6" x14ac:dyDescent="0.25">
      <c r="F558" s="39"/>
    </row>
    <row r="559" spans="6:6" x14ac:dyDescent="0.25">
      <c r="F559" s="39"/>
    </row>
    <row r="560" spans="6:6" x14ac:dyDescent="0.25">
      <c r="F560" s="39"/>
    </row>
    <row r="561" spans="6:6" x14ac:dyDescent="0.25">
      <c r="F561" s="39"/>
    </row>
    <row r="562" spans="6:6" x14ac:dyDescent="0.25">
      <c r="F562" s="39"/>
    </row>
    <row r="563" spans="6:6" x14ac:dyDescent="0.25">
      <c r="F563" s="39"/>
    </row>
    <row r="564" spans="6:6" x14ac:dyDescent="0.25">
      <c r="F564" s="39"/>
    </row>
    <row r="565" spans="6:6" x14ac:dyDescent="0.25">
      <c r="F565" s="39"/>
    </row>
    <row r="566" spans="6:6" x14ac:dyDescent="0.25">
      <c r="F566" s="39"/>
    </row>
    <row r="567" spans="6:6" x14ac:dyDescent="0.25">
      <c r="F567" s="39"/>
    </row>
    <row r="568" spans="6:6" x14ac:dyDescent="0.25">
      <c r="F568" s="39"/>
    </row>
    <row r="569" spans="6:6" x14ac:dyDescent="0.25">
      <c r="F569" s="39"/>
    </row>
    <row r="570" spans="6:6" x14ac:dyDescent="0.25">
      <c r="F570" s="39"/>
    </row>
    <row r="571" spans="6:6" x14ac:dyDescent="0.25">
      <c r="F571" s="39"/>
    </row>
    <row r="572" spans="6:6" x14ac:dyDescent="0.25">
      <c r="F572" s="39"/>
    </row>
    <row r="573" spans="6:6" x14ac:dyDescent="0.25">
      <c r="F573" s="39"/>
    </row>
    <row r="574" spans="6:6" x14ac:dyDescent="0.25">
      <c r="F574" s="39"/>
    </row>
    <row r="575" spans="6:6" x14ac:dyDescent="0.25">
      <c r="F575" s="39"/>
    </row>
    <row r="576" spans="6:6" x14ac:dyDescent="0.25">
      <c r="F576" s="39"/>
    </row>
    <row r="577" spans="6:6" x14ac:dyDescent="0.25">
      <c r="F577" s="39"/>
    </row>
    <row r="578" spans="6:6" x14ac:dyDescent="0.25">
      <c r="F578" s="39"/>
    </row>
    <row r="579" spans="6:6" x14ac:dyDescent="0.25">
      <c r="F579" s="39"/>
    </row>
    <row r="580" spans="6:6" x14ac:dyDescent="0.25">
      <c r="F580" s="39"/>
    </row>
    <row r="581" spans="6:6" x14ac:dyDescent="0.25">
      <c r="F581" s="39"/>
    </row>
    <row r="582" spans="6:6" x14ac:dyDescent="0.25">
      <c r="F582" s="39"/>
    </row>
    <row r="583" spans="6:6" x14ac:dyDescent="0.25">
      <c r="F583" s="39"/>
    </row>
    <row r="584" spans="6:6" x14ac:dyDescent="0.25">
      <c r="F584" s="39"/>
    </row>
    <row r="585" spans="6:6" x14ac:dyDescent="0.25">
      <c r="F585" s="39"/>
    </row>
    <row r="586" spans="6:6" x14ac:dyDescent="0.25">
      <c r="F586" s="39"/>
    </row>
    <row r="587" spans="6:6" x14ac:dyDescent="0.25">
      <c r="F587" s="39"/>
    </row>
    <row r="588" spans="6:6" x14ac:dyDescent="0.25">
      <c r="F588" s="39"/>
    </row>
    <row r="589" spans="6:6" x14ac:dyDescent="0.25">
      <c r="F589" s="39"/>
    </row>
    <row r="590" spans="6:6" x14ac:dyDescent="0.25">
      <c r="F590" s="39"/>
    </row>
    <row r="591" spans="6:6" x14ac:dyDescent="0.25">
      <c r="F591" s="39"/>
    </row>
    <row r="592" spans="6:6" x14ac:dyDescent="0.25">
      <c r="F592" s="39"/>
    </row>
    <row r="593" spans="6:6" x14ac:dyDescent="0.25">
      <c r="F593" s="39"/>
    </row>
    <row r="594" spans="6:6" x14ac:dyDescent="0.25">
      <c r="F594" s="39"/>
    </row>
    <row r="595" spans="6:6" x14ac:dyDescent="0.25">
      <c r="F595" s="39"/>
    </row>
    <row r="596" spans="6:6" x14ac:dyDescent="0.25">
      <c r="F596" s="39"/>
    </row>
    <row r="597" spans="6:6" x14ac:dyDescent="0.25">
      <c r="F597" s="39"/>
    </row>
    <row r="598" spans="6:6" x14ac:dyDescent="0.25">
      <c r="F598" s="39"/>
    </row>
    <row r="599" spans="6:6" x14ac:dyDescent="0.25">
      <c r="F599" s="39"/>
    </row>
    <row r="600" spans="6:6" x14ac:dyDescent="0.25">
      <c r="F600" s="39"/>
    </row>
    <row r="601" spans="6:6" x14ac:dyDescent="0.25">
      <c r="F601" s="39"/>
    </row>
    <row r="602" spans="6:6" x14ac:dyDescent="0.25">
      <c r="F602" s="39"/>
    </row>
    <row r="603" spans="6:6" x14ac:dyDescent="0.25">
      <c r="F603" s="39"/>
    </row>
    <row r="604" spans="6:6" x14ac:dyDescent="0.25">
      <c r="F604" s="39"/>
    </row>
    <row r="605" spans="6:6" x14ac:dyDescent="0.25">
      <c r="F605" s="39"/>
    </row>
    <row r="606" spans="6:6" x14ac:dyDescent="0.25">
      <c r="F606" s="39"/>
    </row>
    <row r="607" spans="6:6" x14ac:dyDescent="0.25">
      <c r="F607" s="39"/>
    </row>
    <row r="608" spans="6:6" x14ac:dyDescent="0.25">
      <c r="F608" s="39"/>
    </row>
    <row r="609" spans="6:6" x14ac:dyDescent="0.25">
      <c r="F609" s="39"/>
    </row>
    <row r="610" spans="6:6" x14ac:dyDescent="0.25">
      <c r="F610" s="39"/>
    </row>
    <row r="611" spans="6:6" x14ac:dyDescent="0.25">
      <c r="F611" s="39"/>
    </row>
    <row r="612" spans="6:6" x14ac:dyDescent="0.25">
      <c r="F612" s="39"/>
    </row>
    <row r="613" spans="6:6" x14ac:dyDescent="0.25">
      <c r="F613" s="39"/>
    </row>
    <row r="614" spans="6:6" x14ac:dyDescent="0.25">
      <c r="F614" s="39"/>
    </row>
    <row r="615" spans="6:6" x14ac:dyDescent="0.25">
      <c r="F615" s="39"/>
    </row>
    <row r="616" spans="6:6" x14ac:dyDescent="0.25">
      <c r="F616" s="39"/>
    </row>
    <row r="617" spans="6:6" x14ac:dyDescent="0.25">
      <c r="F617" s="39"/>
    </row>
    <row r="618" spans="6:6" x14ac:dyDescent="0.25">
      <c r="F618" s="39"/>
    </row>
    <row r="619" spans="6:6" x14ac:dyDescent="0.25">
      <c r="F619" s="39"/>
    </row>
    <row r="620" spans="6:6" x14ac:dyDescent="0.25">
      <c r="F620" s="39"/>
    </row>
    <row r="621" spans="6:6" x14ac:dyDescent="0.25">
      <c r="F621" s="39"/>
    </row>
    <row r="622" spans="6:6" x14ac:dyDescent="0.25">
      <c r="F622" s="39"/>
    </row>
    <row r="623" spans="6:6" x14ac:dyDescent="0.25">
      <c r="F623" s="39"/>
    </row>
    <row r="624" spans="6:6" x14ac:dyDescent="0.25">
      <c r="F624" s="39"/>
    </row>
    <row r="625" spans="6:6" x14ac:dyDescent="0.25">
      <c r="F625" s="39"/>
    </row>
    <row r="626" spans="6:6" x14ac:dyDescent="0.25">
      <c r="F626" s="39"/>
    </row>
    <row r="627" spans="6:6" x14ac:dyDescent="0.25">
      <c r="F627" s="39"/>
    </row>
    <row r="628" spans="6:6" x14ac:dyDescent="0.25">
      <c r="F628" s="39"/>
    </row>
    <row r="629" spans="6:6" x14ac:dyDescent="0.25">
      <c r="F629" s="39"/>
    </row>
    <row r="630" spans="6:6" x14ac:dyDescent="0.25">
      <c r="F630" s="39"/>
    </row>
    <row r="631" spans="6:6" x14ac:dyDescent="0.25">
      <c r="F631" s="39"/>
    </row>
    <row r="632" spans="6:6" x14ac:dyDescent="0.25">
      <c r="F632" s="39"/>
    </row>
    <row r="633" spans="6:6" x14ac:dyDescent="0.25">
      <c r="F633" s="39"/>
    </row>
    <row r="634" spans="6:6" x14ac:dyDescent="0.25">
      <c r="F634" s="39"/>
    </row>
    <row r="635" spans="6:6" x14ac:dyDescent="0.25">
      <c r="F635" s="39"/>
    </row>
    <row r="636" spans="6:6" x14ac:dyDescent="0.25">
      <c r="F636" s="39"/>
    </row>
    <row r="637" spans="6:6" x14ac:dyDescent="0.25">
      <c r="F637" s="39"/>
    </row>
    <row r="638" spans="6:6" x14ac:dyDescent="0.25">
      <c r="F638" s="39"/>
    </row>
    <row r="639" spans="6:6" x14ac:dyDescent="0.25">
      <c r="F639" s="39"/>
    </row>
    <row r="640" spans="6:6" x14ac:dyDescent="0.25">
      <c r="F640" s="39"/>
    </row>
    <row r="641" spans="6:6" x14ac:dyDescent="0.25">
      <c r="F641" s="39"/>
    </row>
  </sheetData>
  <mergeCells count="2">
    <mergeCell ref="A2:F2"/>
    <mergeCell ref="A1:F1"/>
  </mergeCells>
  <printOptions horizontalCentered="1"/>
  <pageMargins left="0.98425196850393704" right="0.74803149606299202" top="0.511811023622047" bottom="0.511811023622047" header="0.511811023622047" footer="0.511811023622047"/>
  <pageSetup paperSize="9" scale="85" fitToHeight="0" orientation="portrait" r:id="rId1"/>
  <headerFooter alignWithMargins="0">
    <oddFooter>&amp;C&amp;11&amp;P</oddFooter>
  </headerFooter>
  <rowBreaks count="7" manualBreakCount="7">
    <brk id="67" max="16383" man="1"/>
    <brk id="146" max="16383" man="1"/>
    <brk id="225" max="16383" man="1"/>
    <brk id="297" max="16383" man="1"/>
    <brk id="438" max="16383" man="1"/>
    <brk id="521" max="16383" man="1"/>
    <brk id="57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
  <sheetViews>
    <sheetView zoomScale="50" zoomScaleNormal="50" workbookViewId="0">
      <selection sqref="A1:F11"/>
    </sheetView>
  </sheetViews>
  <sheetFormatPr defaultRowHeight="12.5" x14ac:dyDescent="0.25"/>
  <cols>
    <col min="1" max="1" width="13.1796875" customWidth="1"/>
    <col min="2" max="2" width="106.7265625" customWidth="1"/>
    <col min="3" max="3" width="13.7265625" customWidth="1"/>
    <col min="4" max="4" width="24.453125" customWidth="1"/>
    <col min="5" max="5" width="30.26953125" customWidth="1"/>
    <col min="6" max="6" width="40.7265625" customWidth="1"/>
    <col min="7" max="22" width="9.1796875" style="38" customWidth="1"/>
  </cols>
  <sheetData>
    <row r="1" spans="1:6" ht="28" x14ac:dyDescent="0.25">
      <c r="A1" s="263" t="s">
        <v>61</v>
      </c>
      <c r="B1" s="264"/>
      <c r="C1" s="264"/>
      <c r="D1" s="264"/>
      <c r="E1" s="264"/>
      <c r="F1" s="265"/>
    </row>
    <row r="2" spans="1:6" ht="28" x14ac:dyDescent="0.25">
      <c r="A2" s="9" t="s">
        <v>11</v>
      </c>
      <c r="B2" s="9" t="s">
        <v>12</v>
      </c>
      <c r="C2" s="9" t="s">
        <v>13</v>
      </c>
      <c r="D2" s="10" t="s">
        <v>14</v>
      </c>
      <c r="E2" s="1" t="s">
        <v>15</v>
      </c>
      <c r="F2" s="20" t="s">
        <v>16</v>
      </c>
    </row>
    <row r="3" spans="1:6" ht="28" x14ac:dyDescent="0.25">
      <c r="A3" s="12"/>
      <c r="B3" s="13"/>
      <c r="C3" s="12"/>
      <c r="D3" s="24"/>
      <c r="E3" s="2"/>
      <c r="F3" s="21"/>
    </row>
    <row r="4" spans="1:6" ht="27.5" x14ac:dyDescent="0.25">
      <c r="A4" s="3"/>
      <c r="B4" s="25"/>
      <c r="C4" s="26"/>
      <c r="D4" s="27"/>
      <c r="E4" s="4"/>
      <c r="F4" s="22"/>
    </row>
    <row r="5" spans="1:6" ht="82.5" x14ac:dyDescent="0.25">
      <c r="A5" s="34"/>
      <c r="B5" s="15" t="s">
        <v>58</v>
      </c>
      <c r="C5" s="16"/>
      <c r="D5" s="17"/>
      <c r="E5" s="15"/>
      <c r="F5" s="15"/>
    </row>
    <row r="6" spans="1:6" ht="27.5" x14ac:dyDescent="0.25">
      <c r="A6" s="34"/>
      <c r="B6" s="15"/>
      <c r="C6" s="16"/>
      <c r="D6" s="17"/>
      <c r="E6" s="15"/>
      <c r="F6" s="15"/>
    </row>
    <row r="7" spans="1:6" ht="55" x14ac:dyDescent="0.25">
      <c r="A7" s="15">
        <v>12.01</v>
      </c>
      <c r="B7" s="15" t="s">
        <v>59</v>
      </c>
      <c r="C7" s="16" t="s">
        <v>55</v>
      </c>
      <c r="D7" s="35">
        <v>3200</v>
      </c>
      <c r="E7" s="35"/>
      <c r="F7" s="35"/>
    </row>
    <row r="8" spans="1:6" ht="27" x14ac:dyDescent="0.25">
      <c r="A8" s="34"/>
      <c r="B8" s="34"/>
      <c r="C8" s="36"/>
      <c r="D8" s="37"/>
      <c r="E8" s="34"/>
      <c r="F8" s="34"/>
    </row>
    <row r="9" spans="1:6" ht="32" x14ac:dyDescent="0.25">
      <c r="A9" s="34">
        <v>12.02</v>
      </c>
      <c r="B9" s="15" t="s">
        <v>60</v>
      </c>
      <c r="C9" s="16" t="s">
        <v>55</v>
      </c>
      <c r="D9" s="35">
        <v>1900</v>
      </c>
      <c r="E9" s="35"/>
      <c r="F9" s="35"/>
    </row>
    <row r="10" spans="1:6" ht="27.5" x14ac:dyDescent="0.25">
      <c r="A10" s="3"/>
      <c r="B10" s="28"/>
      <c r="C10" s="5"/>
      <c r="D10" s="6"/>
      <c r="E10" s="7"/>
      <c r="F10" s="11"/>
    </row>
    <row r="11" spans="1:6" ht="28" x14ac:dyDescent="0.25">
      <c r="A11" s="30"/>
      <c r="B11" s="18" t="s">
        <v>21</v>
      </c>
      <c r="C11" s="19"/>
      <c r="D11" s="31"/>
      <c r="E11" s="32"/>
      <c r="F11" s="33">
        <f>SUM(F7:F10)</f>
        <v>0</v>
      </c>
    </row>
    <row r="12" spans="1:6" ht="27.5" x14ac:dyDescent="0.25">
      <c r="A12" s="14"/>
      <c r="B12" s="14"/>
      <c r="C12" s="14"/>
      <c r="D12" s="29"/>
      <c r="E12" s="8"/>
      <c r="F12" s="23"/>
    </row>
  </sheetData>
  <mergeCells count="1">
    <mergeCell ref="A1:F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10</vt:i4>
      </vt:variant>
    </vt:vector>
  </HeadingPairs>
  <TitlesOfParts>
    <vt:vector size="25" baseType="lpstr">
      <vt:lpstr>Cover Lot 4</vt:lpstr>
      <vt:lpstr>Bill 1</vt:lpstr>
      <vt:lpstr>Bill 4</vt:lpstr>
      <vt:lpstr>Bill 5</vt:lpstr>
      <vt:lpstr>Bill 7 </vt:lpstr>
      <vt:lpstr>Bill 8</vt:lpstr>
      <vt:lpstr>Bill 9</vt:lpstr>
      <vt:lpstr>Bill 10</vt:lpstr>
      <vt:lpstr>Bill 12</vt:lpstr>
      <vt:lpstr> Bill  12</vt:lpstr>
      <vt:lpstr>Bill 17 </vt:lpstr>
      <vt:lpstr>Bill 20</vt:lpstr>
      <vt:lpstr>Bill 21</vt:lpstr>
      <vt:lpstr>Bill 22- Dayworks</vt:lpstr>
      <vt:lpstr>Summary</vt:lpstr>
      <vt:lpstr>'Bill 10'!Print_Area</vt:lpstr>
      <vt:lpstr>'Bill 17 '!Print_Area</vt:lpstr>
      <vt:lpstr>'Bill 20'!Print_Area</vt:lpstr>
      <vt:lpstr>'Bill 21'!Print_Area</vt:lpstr>
      <vt:lpstr>'Bill 22- Dayworks'!Print_Area</vt:lpstr>
      <vt:lpstr>'Bill 4'!Print_Area</vt:lpstr>
      <vt:lpstr>'Bill 5'!Print_Area</vt:lpstr>
      <vt:lpstr>'Bill 8'!Print_Area</vt:lpstr>
      <vt:lpstr>'Bill 9'!Print_Area</vt:lpstr>
      <vt:lpstr>Summary!Print_Area</vt:lpstr>
    </vt:vector>
  </TitlesOfParts>
  <Company>Roads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Francis Kariuki KIIRU</dc:creator>
  <cp:lastModifiedBy>Harriet Leonard Atimaku</cp:lastModifiedBy>
  <cp:lastPrinted>2018-07-03T19:52:48Z</cp:lastPrinted>
  <dcterms:created xsi:type="dcterms:W3CDTF">2004-02-27T11:10:32Z</dcterms:created>
  <dcterms:modified xsi:type="dcterms:W3CDTF">2018-10-23T07:23:39Z</dcterms:modified>
</cp:coreProperties>
</file>