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hamza.mohammad\Desktop\Inspection\"/>
    </mc:Choice>
  </mc:AlternateContent>
  <bookViews>
    <workbookView xWindow="0" yWindow="0" windowWidth="19200" windowHeight="11595"/>
  </bookViews>
  <sheets>
    <sheet name="Introduction" sheetId="1" r:id="rId1"/>
    <sheet name="Questionnaire" sheetId="2" r:id="rId2"/>
  </sheets>
  <externalReferences>
    <externalReference r:id="rId3"/>
    <externalReference r:id="rId4"/>
  </externalReferenc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Y142" i="2" l="1"/>
  <c r="X142" i="2"/>
  <c r="P142" i="2"/>
  <c r="X141" i="2"/>
  <c r="P141" i="2"/>
  <c r="Y141" i="2" s="1"/>
  <c r="X140" i="2"/>
  <c r="P140" i="2"/>
  <c r="Y140" i="2" s="1"/>
  <c r="Y139" i="2"/>
  <c r="X139" i="2"/>
  <c r="Y138" i="2"/>
  <c r="X138" i="2"/>
  <c r="Y137" i="2"/>
  <c r="X137" i="2"/>
  <c r="P137" i="2"/>
  <c r="Y136" i="2"/>
  <c r="X136" i="2"/>
  <c r="P136" i="2"/>
  <c r="X135" i="2"/>
  <c r="P135" i="2"/>
  <c r="Y135" i="2" s="1"/>
  <c r="X134" i="2"/>
  <c r="P134" i="2"/>
  <c r="Y134" i="2" s="1"/>
  <c r="Y133" i="2"/>
  <c r="X133" i="2"/>
  <c r="P133" i="2"/>
  <c r="Y132" i="2"/>
  <c r="X132" i="2"/>
  <c r="P132" i="2"/>
  <c r="X131" i="2"/>
  <c r="P131" i="2"/>
  <c r="Y131" i="2" s="1"/>
  <c r="X130" i="2"/>
  <c r="P130" i="2"/>
  <c r="Y130" i="2" s="1"/>
  <c r="Y129" i="2"/>
  <c r="X129" i="2"/>
  <c r="P129" i="2"/>
  <c r="Y128" i="2"/>
  <c r="X128" i="2"/>
  <c r="P128" i="2"/>
  <c r="Y127" i="2"/>
  <c r="X127" i="2"/>
  <c r="Y126" i="2"/>
  <c r="X126" i="2"/>
  <c r="Y125" i="2"/>
  <c r="X125" i="2"/>
  <c r="Y124" i="2"/>
  <c r="Y121" i="2" s="1"/>
  <c r="X124" i="2"/>
  <c r="Y119" i="2"/>
  <c r="X119" i="2"/>
  <c r="P119" i="2"/>
  <c r="Y118" i="2"/>
  <c r="X118" i="2"/>
  <c r="X117" i="2"/>
  <c r="P117" i="2"/>
  <c r="Y117" i="2" s="1"/>
  <c r="Y116" i="2"/>
  <c r="X116" i="2"/>
  <c r="P116" i="2"/>
  <c r="Y115" i="2"/>
  <c r="X115" i="2"/>
  <c r="X114" i="2"/>
  <c r="P114" i="2"/>
  <c r="Y114" i="2" s="1"/>
  <c r="Y112" i="2"/>
  <c r="X112" i="2"/>
  <c r="P112" i="2"/>
  <c r="Y110" i="2"/>
  <c r="X110" i="2"/>
  <c r="P110" i="2"/>
  <c r="X109" i="2"/>
  <c r="P109" i="2"/>
  <c r="Y109" i="2" s="1"/>
  <c r="X107" i="2"/>
  <c r="P107" i="2"/>
  <c r="Y107" i="2" s="1"/>
  <c r="Y105" i="2"/>
  <c r="Y120" i="2" s="1"/>
  <c r="X105" i="2"/>
  <c r="P105" i="2"/>
  <c r="Y103" i="2"/>
  <c r="X103" i="2"/>
  <c r="P103" i="2"/>
  <c r="Y102" i="2"/>
  <c r="X102" i="2"/>
  <c r="P102" i="2"/>
  <c r="X101" i="2"/>
  <c r="P101" i="2"/>
  <c r="Y101" i="2" s="1"/>
  <c r="X100" i="2"/>
  <c r="P100" i="2"/>
  <c r="Y100" i="2" s="1"/>
  <c r="Y99" i="2"/>
  <c r="X99" i="2"/>
  <c r="P99" i="2"/>
  <c r="Y97" i="2"/>
  <c r="X97" i="2"/>
  <c r="X96" i="2"/>
  <c r="P96" i="2"/>
  <c r="Y96" i="2" s="1"/>
  <c r="X95" i="2"/>
  <c r="P95" i="2"/>
  <c r="Y95" i="2" s="1"/>
  <c r="Y94" i="2"/>
  <c r="X94" i="2"/>
  <c r="P94" i="2"/>
  <c r="Y93" i="2"/>
  <c r="X93" i="2"/>
  <c r="P93" i="2"/>
  <c r="X92" i="2"/>
  <c r="P92" i="2"/>
  <c r="Y92" i="2" s="1"/>
  <c r="X91" i="2"/>
  <c r="P91" i="2"/>
  <c r="Y91" i="2" s="1"/>
  <c r="Y90" i="2"/>
  <c r="X90" i="2"/>
  <c r="P90" i="2"/>
  <c r="Y89" i="2"/>
  <c r="X89" i="2"/>
  <c r="P89" i="2"/>
  <c r="X88" i="2"/>
  <c r="P88" i="2"/>
  <c r="Y88" i="2" s="1"/>
  <c r="X87" i="2"/>
  <c r="P87" i="2"/>
  <c r="Y87" i="2" s="1"/>
  <c r="Y86" i="2"/>
  <c r="X86" i="2"/>
  <c r="P86" i="2"/>
  <c r="Y85" i="2"/>
  <c r="X85" i="2"/>
  <c r="P85" i="2"/>
  <c r="X84" i="2"/>
  <c r="P84" i="2"/>
  <c r="Y84" i="2" s="1"/>
  <c r="X83" i="2"/>
  <c r="P83" i="2"/>
  <c r="Y83" i="2" s="1"/>
  <c r="Y82" i="2"/>
  <c r="X82" i="2"/>
  <c r="P82" i="2"/>
  <c r="Y81" i="2"/>
  <c r="X81" i="2"/>
  <c r="P81" i="2"/>
  <c r="X80" i="2"/>
  <c r="P80" i="2"/>
  <c r="Y80" i="2" s="1"/>
  <c r="Y78" i="2" s="1"/>
  <c r="Y77" i="2"/>
  <c r="X77" i="2"/>
  <c r="Y76" i="2"/>
  <c r="X76" i="2"/>
  <c r="P76" i="2"/>
  <c r="Y75" i="2"/>
  <c r="X75" i="2"/>
  <c r="P75" i="2"/>
  <c r="X74" i="2"/>
  <c r="P74" i="2"/>
  <c r="Y74" i="2" s="1"/>
  <c r="X73" i="2"/>
  <c r="P73" i="2"/>
  <c r="Y73" i="2" s="1"/>
  <c r="Y72" i="2"/>
  <c r="X72" i="2"/>
  <c r="P72" i="2"/>
  <c r="Y71" i="2"/>
  <c r="X71" i="2"/>
  <c r="P71" i="2"/>
  <c r="X70" i="2"/>
  <c r="P70" i="2"/>
  <c r="Y70" i="2" s="1"/>
  <c r="X69" i="2"/>
  <c r="P69" i="2"/>
  <c r="Y69" i="2" s="1"/>
  <c r="Y68" i="2"/>
  <c r="X68" i="2"/>
  <c r="P68" i="2"/>
  <c r="Y67" i="2"/>
  <c r="X67" i="2"/>
  <c r="X65" i="2"/>
  <c r="P65" i="2"/>
  <c r="Y65" i="2" s="1"/>
  <c r="Y62" i="2" s="1"/>
  <c r="AA64" i="2"/>
  <c r="AA63" i="2"/>
  <c r="P58" i="2"/>
  <c r="P57" i="2"/>
  <c r="P56" i="2"/>
  <c r="X55" i="2"/>
  <c r="P55" i="2"/>
  <c r="Y55" i="2" s="1"/>
  <c r="X54" i="2"/>
  <c r="P54" i="2"/>
  <c r="Y54" i="2" s="1"/>
  <c r="P53" i="2"/>
  <c r="P52" i="2"/>
  <c r="Y51" i="2"/>
  <c r="X51" i="2"/>
  <c r="P51" i="2"/>
  <c r="X50" i="2"/>
  <c r="P50" i="2"/>
  <c r="Y50" i="2" s="1"/>
  <c r="X49" i="2"/>
  <c r="P49" i="2"/>
  <c r="Y49" i="2" s="1"/>
  <c r="Y48" i="2"/>
  <c r="X48" i="2"/>
  <c r="P48" i="2"/>
  <c r="Y47" i="2"/>
  <c r="X47" i="2"/>
  <c r="P47" i="2"/>
  <c r="X46" i="2"/>
  <c r="P46" i="2"/>
  <c r="Y46" i="2" s="1"/>
  <c r="X45" i="2"/>
  <c r="P45" i="2"/>
  <c r="Y45" i="2" s="1"/>
  <c r="Y44" i="2"/>
  <c r="X44" i="2"/>
  <c r="P44" i="2"/>
  <c r="Y43" i="2"/>
  <c r="X43" i="2"/>
  <c r="P43" i="2"/>
  <c r="X42" i="2"/>
  <c r="P42" i="2"/>
  <c r="Y42" i="2" s="1"/>
  <c r="X41" i="2"/>
  <c r="P41" i="2"/>
  <c r="Y41" i="2" s="1"/>
  <c r="Y40" i="2"/>
  <c r="X40" i="2"/>
  <c r="P40" i="2"/>
  <c r="Y39" i="2"/>
  <c r="X39" i="2"/>
  <c r="P39" i="2"/>
  <c r="Y37" i="2"/>
  <c r="X37" i="2"/>
  <c r="P37" i="2"/>
  <c r="X36" i="2"/>
  <c r="P36" i="2"/>
  <c r="Y36" i="2" s="1"/>
  <c r="X35" i="2"/>
  <c r="P35" i="2"/>
  <c r="Y35" i="2" s="1"/>
  <c r="Y34" i="2"/>
  <c r="X34" i="2"/>
  <c r="P34" i="2"/>
  <c r="Y32" i="2"/>
  <c r="X32" i="2"/>
  <c r="P32" i="2"/>
  <c r="X31" i="2"/>
  <c r="P31" i="2"/>
  <c r="Y31" i="2" s="1"/>
  <c r="X30" i="2"/>
  <c r="P30" i="2"/>
  <c r="Y30" i="2" s="1"/>
  <c r="Y29" i="2"/>
  <c r="X29" i="2"/>
  <c r="P29" i="2"/>
  <c r="Y28" i="2"/>
  <c r="X28" i="2"/>
  <c r="P28" i="2"/>
  <c r="X27" i="2"/>
  <c r="P27" i="2"/>
  <c r="Y27" i="2" s="1"/>
  <c r="Y25" i="2"/>
  <c r="X25" i="2"/>
  <c r="Y24" i="2"/>
  <c r="X24" i="2"/>
  <c r="P24" i="2"/>
  <c r="X23" i="2"/>
  <c r="P23" i="2"/>
  <c r="Y23" i="2" s="1"/>
  <c r="X22" i="2"/>
  <c r="P22" i="2"/>
  <c r="Y22" i="2" s="1"/>
  <c r="Y21" i="2"/>
  <c r="X21" i="2"/>
  <c r="P21" i="2"/>
  <c r="Y19" i="2"/>
  <c r="X19" i="2"/>
  <c r="P19" i="2"/>
  <c r="X18" i="2"/>
  <c r="P18" i="2"/>
  <c r="Y18" i="2" s="1"/>
  <c r="X17" i="2"/>
  <c r="P17" i="2"/>
  <c r="Y17" i="2" s="1"/>
  <c r="Y16" i="2"/>
  <c r="X16" i="2"/>
  <c r="P16" i="2"/>
  <c r="Y15" i="2"/>
  <c r="X15" i="2"/>
  <c r="P15" i="2"/>
  <c r="X14" i="2"/>
  <c r="P14" i="2"/>
  <c r="Y14" i="2" s="1"/>
  <c r="X13" i="2"/>
  <c r="P13" i="2"/>
  <c r="Y13" i="2" s="1"/>
  <c r="Y8" i="2"/>
  <c r="X8" i="2"/>
  <c r="P8" i="2"/>
  <c r="Y7" i="2"/>
  <c r="X7" i="2"/>
  <c r="P7" i="2"/>
  <c r="D4" i="2"/>
  <c r="C4" i="2"/>
  <c r="B4" i="2"/>
  <c r="A4" i="2"/>
  <c r="R2" i="2"/>
  <c r="Y38" i="2" l="1"/>
  <c r="Y5" i="2" s="1"/>
  <c r="Y52" i="2"/>
  <c r="Y98" i="2"/>
  <c r="Y104" i="2"/>
</calcChain>
</file>

<file path=xl/comments1.xml><?xml version="1.0" encoding="utf-8"?>
<comments xmlns="http://schemas.openxmlformats.org/spreadsheetml/2006/main">
  <authors>
    <author>ina.haydoutov</author>
  </authors>
  <commentList>
    <comment ref="R3" authorId="0" shapeId="0">
      <text>
        <r>
          <rPr>
            <b/>
            <sz val="10"/>
            <color indexed="81"/>
            <rFont val="Tahoma"/>
            <family val="2"/>
          </rPr>
          <t>ina.haydoutov:</t>
        </r>
        <r>
          <rPr>
            <sz val="10"/>
            <color indexed="81"/>
            <rFont val="Tahoma"/>
            <family val="2"/>
          </rPr>
          <t xml:space="preserve">
Answer expected : to give an indication to the correctoe
 this column is under progress,  we will fill it later</t>
        </r>
      </text>
    </comment>
  </commentList>
</comments>
</file>

<file path=xl/sharedStrings.xml><?xml version="1.0" encoding="utf-8"?>
<sst xmlns="http://schemas.openxmlformats.org/spreadsheetml/2006/main" count="549" uniqueCount="347">
  <si>
    <t>SYR16RFI03: Technical questionnaire Inspection company</t>
  </si>
  <si>
    <t>Yes/No Question</t>
  </si>
  <si>
    <t>FT</t>
  </si>
  <si>
    <t>Doc</t>
  </si>
  <si>
    <t>Info to output</t>
  </si>
  <si>
    <r>
      <t xml:space="preserve">Question                                                                   </t>
    </r>
    <r>
      <rPr>
        <sz val="11"/>
        <color theme="1"/>
        <rFont val="Calibri"/>
        <family val="2"/>
        <scheme val="minor"/>
      </rPr>
      <t>Please tick the question with an</t>
    </r>
    <r>
      <rPr>
        <b/>
        <sz val="11"/>
        <color theme="1"/>
        <rFont val="Calibri"/>
        <family val="2"/>
        <scheme val="minor"/>
      </rPr>
      <t xml:space="preserve"> 'x'</t>
    </r>
  </si>
  <si>
    <t>Yes</t>
  </si>
  <si>
    <t>No</t>
  </si>
  <si>
    <r>
      <t>Documents               provided</t>
    </r>
    <r>
      <rPr>
        <b/>
        <sz val="10"/>
        <color theme="1"/>
        <rFont val="Calibri"/>
        <family val="2"/>
        <scheme val="minor"/>
      </rPr>
      <t xml:space="preserve"> (X)</t>
    </r>
  </si>
  <si>
    <t>Remarks</t>
  </si>
  <si>
    <t>Name of the document provided</t>
  </si>
  <si>
    <t>score</t>
  </si>
  <si>
    <t>Answer expected</t>
  </si>
  <si>
    <t>Further comments from the corrector</t>
  </si>
  <si>
    <t>Score FT</t>
  </si>
  <si>
    <t>Final Score</t>
  </si>
  <si>
    <r>
      <t>1)</t>
    </r>
    <r>
      <rPr>
        <b/>
        <sz val="7"/>
        <color theme="1"/>
        <rFont val="Times New Roman"/>
        <family val="1"/>
      </rPr>
      <t xml:space="preserve">      </t>
    </r>
    <r>
      <rPr>
        <b/>
        <sz val="11"/>
        <color theme="1"/>
        <rFont val="Calibri"/>
        <family val="2"/>
        <scheme val="minor"/>
      </rPr>
      <t>Inspection service</t>
    </r>
  </si>
  <si>
    <r>
      <t>a)</t>
    </r>
    <r>
      <rPr>
        <sz val="7"/>
        <color theme="1"/>
        <rFont val="Times New Roman"/>
        <family val="1"/>
      </rPr>
      <t xml:space="preserve">      </t>
    </r>
    <r>
      <rPr>
        <sz val="11"/>
        <color theme="1"/>
        <rFont val="Calibri"/>
        <family val="2"/>
        <scheme val="minor"/>
      </rPr>
      <t>Main Activity</t>
    </r>
  </si>
  <si>
    <t>Percentage (%)</t>
  </si>
  <si>
    <t>x</t>
  </si>
  <si>
    <r>
      <t>·</t>
    </r>
    <r>
      <rPr>
        <sz val="7"/>
        <color rgb="FF000000"/>
        <rFont val="Times New Roman"/>
        <family val="1"/>
      </rPr>
      <t xml:space="preserve">         </t>
    </r>
    <r>
      <rPr>
        <sz val="11"/>
        <color rgb="FF000000"/>
        <rFont val="Calibri"/>
        <family val="2"/>
        <scheme val="minor"/>
      </rPr>
      <t>Food and Agro products</t>
    </r>
  </si>
  <si>
    <r>
      <t>·</t>
    </r>
    <r>
      <rPr>
        <sz val="7"/>
        <color rgb="FF000000"/>
        <rFont val="Times New Roman"/>
        <family val="1"/>
      </rPr>
      <t xml:space="preserve">         </t>
    </r>
    <r>
      <rPr>
        <sz val="11"/>
        <color rgb="FF000000"/>
        <rFont val="Calibri"/>
        <family val="2"/>
        <scheme val="minor"/>
      </rPr>
      <t>Pharmaceutical products</t>
    </r>
  </si>
  <si>
    <r>
      <t>·</t>
    </r>
    <r>
      <rPr>
        <sz val="7"/>
        <color rgb="FF000000"/>
        <rFont val="Times New Roman"/>
        <family val="1"/>
      </rPr>
      <t xml:space="preserve">         </t>
    </r>
    <r>
      <rPr>
        <sz val="11"/>
        <color rgb="FF000000"/>
        <rFont val="Calibri"/>
        <family val="2"/>
        <scheme val="minor"/>
      </rPr>
      <t>Construction material</t>
    </r>
  </si>
  <si>
    <t>for our information</t>
  </si>
  <si>
    <r>
      <t>·</t>
    </r>
    <r>
      <rPr>
        <sz val="7"/>
        <color rgb="FF000000"/>
        <rFont val="Times New Roman"/>
        <family val="1"/>
      </rPr>
      <t xml:space="preserve">         </t>
    </r>
    <r>
      <rPr>
        <sz val="11"/>
        <color rgb="FF000000"/>
        <rFont val="Calibri"/>
        <family val="2"/>
        <scheme val="minor"/>
      </rPr>
      <t>Other : please specify on the cell below</t>
    </r>
  </si>
  <si>
    <r>
      <t>b)</t>
    </r>
    <r>
      <rPr>
        <sz val="7"/>
        <color theme="1"/>
        <rFont val="Times New Roman"/>
        <family val="1"/>
      </rPr>
      <t xml:space="preserve">      </t>
    </r>
    <r>
      <rPr>
        <sz val="11"/>
        <color theme="1"/>
        <rFont val="Calibri"/>
        <family val="2"/>
        <scheme val="minor"/>
      </rPr>
      <t>Food Inspection</t>
    </r>
  </si>
  <si>
    <t>Do you inspect the following commodities?</t>
  </si>
  <si>
    <r>
      <t>·</t>
    </r>
    <r>
      <rPr>
        <sz val="7"/>
        <color theme="1"/>
        <rFont val="Times New Roman"/>
        <family val="1"/>
      </rPr>
      <t xml:space="preserve">         </t>
    </r>
    <r>
      <rPr>
        <sz val="11"/>
        <color theme="1"/>
        <rFont val="Calibri"/>
        <family val="2"/>
        <scheme val="minor"/>
      </rPr>
      <t>Cereal (grains)</t>
    </r>
  </si>
  <si>
    <r>
      <t>·</t>
    </r>
    <r>
      <rPr>
        <sz val="7"/>
        <color theme="1"/>
        <rFont val="Times New Roman"/>
        <family val="1"/>
      </rPr>
      <t xml:space="preserve">         </t>
    </r>
    <r>
      <rPr>
        <sz val="11"/>
        <color theme="1"/>
        <rFont val="Calibri"/>
        <family val="2"/>
        <scheme val="minor"/>
      </rPr>
      <t>Cereal products (flours, fortified blended foods)</t>
    </r>
  </si>
  <si>
    <r>
      <t>·</t>
    </r>
    <r>
      <rPr>
        <sz val="7"/>
        <color theme="1"/>
        <rFont val="Times New Roman"/>
        <family val="1"/>
      </rPr>
      <t xml:space="preserve">         </t>
    </r>
    <r>
      <rPr>
        <sz val="11"/>
        <color theme="1"/>
        <rFont val="Calibri"/>
        <family val="2"/>
        <scheme val="minor"/>
      </rPr>
      <t>Biscuits (plain and filled)</t>
    </r>
  </si>
  <si>
    <r>
      <t>·</t>
    </r>
    <r>
      <rPr>
        <sz val="7"/>
        <color theme="1"/>
        <rFont val="Times New Roman"/>
        <family val="1"/>
      </rPr>
      <t xml:space="preserve">         </t>
    </r>
    <r>
      <rPr>
        <sz val="11"/>
        <color theme="1"/>
        <rFont val="Calibri"/>
        <family val="2"/>
        <scheme val="minor"/>
      </rPr>
      <t>Pulses</t>
    </r>
  </si>
  <si>
    <r>
      <t>·</t>
    </r>
    <r>
      <rPr>
        <sz val="7"/>
        <color theme="1"/>
        <rFont val="Times New Roman"/>
        <family val="1"/>
      </rPr>
      <t xml:space="preserve">         </t>
    </r>
    <r>
      <rPr>
        <sz val="11"/>
        <color theme="1"/>
        <rFont val="Calibri"/>
        <family val="2"/>
        <scheme val="minor"/>
      </rPr>
      <t>Oil / Fat</t>
    </r>
  </si>
  <si>
    <r>
      <t>·</t>
    </r>
    <r>
      <rPr>
        <sz val="7"/>
        <color theme="1"/>
        <rFont val="Times New Roman"/>
        <family val="1"/>
      </rPr>
      <t xml:space="preserve">         </t>
    </r>
    <r>
      <rPr>
        <sz val="11"/>
        <color theme="1"/>
        <rFont val="Calibri"/>
        <family val="2"/>
        <scheme val="minor"/>
      </rPr>
      <t>Canned products</t>
    </r>
  </si>
  <si>
    <r>
      <t>·</t>
    </r>
    <r>
      <rPr>
        <sz val="7"/>
        <color theme="1"/>
        <rFont val="Times New Roman"/>
        <family val="1"/>
      </rPr>
      <t xml:space="preserve">         </t>
    </r>
    <r>
      <rPr>
        <sz val="11"/>
        <color theme="1"/>
        <rFont val="Calibri"/>
        <family val="2"/>
        <scheme val="minor"/>
      </rPr>
      <t>Milk (dry powder-UHT)</t>
    </r>
  </si>
  <si>
    <r>
      <t>·</t>
    </r>
    <r>
      <rPr>
        <sz val="7"/>
        <color theme="1"/>
        <rFont val="Times New Roman"/>
        <family val="1"/>
      </rPr>
      <t xml:space="preserve">         </t>
    </r>
    <r>
      <rPr>
        <sz val="11"/>
        <color theme="1"/>
        <rFont val="Calibri"/>
        <family val="2"/>
        <scheme val="minor"/>
      </rPr>
      <t>Juice</t>
    </r>
  </si>
  <si>
    <r>
      <t>·</t>
    </r>
    <r>
      <rPr>
        <sz val="7"/>
        <color theme="1"/>
        <rFont val="Times New Roman"/>
        <family val="1"/>
      </rPr>
      <t xml:space="preserve">         </t>
    </r>
    <r>
      <rPr>
        <sz val="11"/>
        <color theme="1"/>
        <rFont val="Calibri"/>
        <family val="2"/>
        <scheme val="minor"/>
      </rPr>
      <t>Minerals and Vitamins</t>
    </r>
  </si>
  <si>
    <r>
      <t>·</t>
    </r>
    <r>
      <rPr>
        <sz val="7"/>
        <color theme="1"/>
        <rFont val="Times New Roman"/>
        <family val="1"/>
      </rPr>
      <t xml:space="preserve">         </t>
    </r>
    <r>
      <rPr>
        <sz val="11"/>
        <color theme="1"/>
        <rFont val="Calibri"/>
        <family val="2"/>
        <scheme val="minor"/>
      </rPr>
      <t>Others: sugar, salt, dry thyme, yeast</t>
    </r>
  </si>
  <si>
    <t>Does your inspectors fill in an inspection checklist</t>
  </si>
  <si>
    <t>Please provide your sampling procedure</t>
  </si>
  <si>
    <t>check the reference</t>
  </si>
  <si>
    <t>Do you subcontract inspection to another inspection company.If yes, please go to section 8.</t>
  </si>
  <si>
    <t>it is not recommended that an inspection company subcontract another inspection company. Is the reason receivable?</t>
  </si>
  <si>
    <r>
      <t>c)</t>
    </r>
    <r>
      <rPr>
        <sz val="7"/>
        <color theme="1"/>
        <rFont val="Times New Roman"/>
        <family val="1"/>
      </rPr>
      <t xml:space="preserve">       </t>
    </r>
    <r>
      <rPr>
        <sz val="11"/>
        <color theme="1"/>
        <rFont val="Calibri"/>
        <family val="2"/>
        <scheme val="minor"/>
      </rPr>
      <t>Factory Inspection/Audit</t>
    </r>
  </si>
  <si>
    <t>Is the company experienced in GMP audit?</t>
  </si>
  <si>
    <t>If yes, does the company have a qualified staff? (specify the qualification)</t>
  </si>
  <si>
    <t>are the qualifications provided relevant?</t>
  </si>
  <si>
    <t>Can you please provide the CV of such auditor?</t>
  </si>
  <si>
    <t>are the CV provided in adequation?</t>
  </si>
  <si>
    <t>Is the company experienced with HACCP audit?</t>
  </si>
  <si>
    <t>If yes, does the company have an accredited staff? (provide a copy of the accreditation, scope, validity date)</t>
  </si>
  <si>
    <t>Can you please provide the CV of such auditor?( The CV should mentioned the number of audits performed and the type of audits)</t>
  </si>
  <si>
    <r>
      <t>d)</t>
    </r>
    <r>
      <rPr>
        <sz val="7"/>
        <color theme="1"/>
        <rFont val="Times New Roman"/>
        <family val="1"/>
      </rPr>
      <t xml:space="preserve">      </t>
    </r>
    <r>
      <rPr>
        <sz val="11"/>
        <color theme="1"/>
        <rFont val="Calibri"/>
        <family val="2"/>
        <scheme val="minor"/>
      </rPr>
      <t>Fumigation supervision</t>
    </r>
  </si>
  <si>
    <r>
      <t>i)</t>
    </r>
    <r>
      <rPr>
        <sz val="7"/>
        <color theme="1"/>
        <rFont val="Times New Roman"/>
        <family val="1"/>
      </rPr>
      <t xml:space="preserve">        </t>
    </r>
    <r>
      <rPr>
        <sz val="11"/>
        <color theme="1"/>
        <rFont val="Calibri"/>
        <family val="2"/>
        <scheme val="minor"/>
      </rPr>
      <t>Does the company perform fumigation</t>
    </r>
  </si>
  <si>
    <r>
      <t>ii)</t>
    </r>
    <r>
      <rPr>
        <sz val="7"/>
        <color theme="1"/>
        <rFont val="Times New Roman"/>
        <family val="1"/>
      </rPr>
      <t xml:space="preserve">       </t>
    </r>
    <r>
      <rPr>
        <sz val="11"/>
        <color theme="1"/>
        <rFont val="Calibri"/>
        <family val="2"/>
        <scheme val="minor"/>
      </rPr>
      <t>Do you have a license to perform fumigation</t>
    </r>
  </si>
  <si>
    <t>yes</t>
  </si>
  <si>
    <r>
      <t>iii)</t>
    </r>
    <r>
      <rPr>
        <sz val="7"/>
        <color theme="1"/>
        <rFont val="Times New Roman"/>
        <family val="1"/>
      </rPr>
      <t xml:space="preserve">     </t>
    </r>
    <r>
      <rPr>
        <sz val="11"/>
        <color theme="1"/>
        <rFont val="Calibri"/>
        <family val="2"/>
        <scheme val="minor"/>
      </rPr>
      <t>If yes, please provide a copy</t>
    </r>
  </si>
  <si>
    <t>please check the relevance of the document</t>
  </si>
  <si>
    <r>
      <t>iv)</t>
    </r>
    <r>
      <rPr>
        <sz val="7"/>
        <color theme="1"/>
        <rFont val="Times New Roman"/>
        <family val="1"/>
      </rPr>
      <t xml:space="preserve">     </t>
    </r>
    <r>
      <rPr>
        <sz val="11"/>
        <color theme="1"/>
        <rFont val="Calibri"/>
        <family val="2"/>
        <scheme val="minor"/>
      </rPr>
      <t>Does the company have the skills to perform fumigation supervision and verification?</t>
    </r>
  </si>
  <si>
    <t>is a document provided to attest it</t>
  </si>
  <si>
    <r>
      <t>2)</t>
    </r>
    <r>
      <rPr>
        <b/>
        <sz val="7"/>
        <color theme="1"/>
        <rFont val="Times New Roman"/>
        <family val="1"/>
      </rPr>
      <t xml:space="preserve">      </t>
    </r>
    <r>
      <rPr>
        <b/>
        <sz val="11"/>
        <color theme="1"/>
        <rFont val="Calibri"/>
        <family val="2"/>
        <scheme val="minor"/>
      </rPr>
      <t>Certification</t>
    </r>
  </si>
  <si>
    <t>Accreditations (National or International)</t>
  </si>
  <si>
    <t>Please list them and attach them along with their scope</t>
  </si>
  <si>
    <t>Certifications (International)</t>
  </si>
  <si>
    <t>Please list them and attached them along with their scope</t>
  </si>
  <si>
    <r>
      <t>a)</t>
    </r>
    <r>
      <rPr>
        <sz val="7"/>
        <color theme="1"/>
        <rFont val="Times New Roman"/>
        <family val="1"/>
      </rPr>
      <t xml:space="preserve">      </t>
    </r>
    <r>
      <rPr>
        <sz val="11"/>
        <color theme="1"/>
        <rFont val="Calibri"/>
        <family val="2"/>
        <scheme val="minor"/>
      </rPr>
      <t>ISO 9001</t>
    </r>
  </si>
  <si>
    <r>
      <t>b)</t>
    </r>
    <r>
      <rPr>
        <sz val="7"/>
        <color theme="1"/>
        <rFont val="Times New Roman"/>
        <family val="1"/>
      </rPr>
      <t xml:space="preserve">      </t>
    </r>
    <r>
      <rPr>
        <sz val="11"/>
        <color theme="1"/>
        <rFont val="Calibri"/>
        <family val="2"/>
        <scheme val="minor"/>
      </rPr>
      <t>ISO 17020</t>
    </r>
  </si>
  <si>
    <t>Is the company audited?</t>
  </si>
  <si>
    <t>If yes please specify frequency: __________________</t>
  </si>
  <si>
    <t>scope of audit: ________________________________</t>
  </si>
  <si>
    <t>Is the company part of one of the following association, if yes, which one (circle the name) &amp; provide a copy of the membership.</t>
  </si>
  <si>
    <r>
      <t>c)</t>
    </r>
    <r>
      <rPr>
        <sz val="7"/>
        <color theme="1"/>
        <rFont val="Times New Roman"/>
        <family val="1"/>
      </rPr>
      <t xml:space="preserve">       </t>
    </r>
    <r>
      <rPr>
        <sz val="11"/>
        <color theme="1"/>
        <rFont val="Calibri"/>
        <family val="2"/>
        <scheme val="minor"/>
      </rPr>
      <t>Gafta</t>
    </r>
  </si>
  <si>
    <r>
      <t>d)</t>
    </r>
    <r>
      <rPr>
        <sz val="7"/>
        <color theme="1"/>
        <rFont val="Times New Roman"/>
        <family val="1"/>
      </rPr>
      <t xml:space="preserve">      </t>
    </r>
    <r>
      <rPr>
        <sz val="11"/>
        <color theme="1"/>
        <rFont val="Calibri"/>
        <family val="2"/>
        <scheme val="minor"/>
      </rPr>
      <t>Fosfa</t>
    </r>
  </si>
  <si>
    <r>
      <t>e)</t>
    </r>
    <r>
      <rPr>
        <sz val="7"/>
        <color theme="1"/>
        <rFont val="Times New Roman"/>
        <family val="1"/>
      </rPr>
      <t xml:space="preserve">      </t>
    </r>
    <r>
      <rPr>
        <sz val="11"/>
        <color theme="1"/>
        <rFont val="Calibri"/>
        <family val="2"/>
        <scheme val="minor"/>
      </rPr>
      <t>Others? Please specify</t>
    </r>
  </si>
  <si>
    <r>
      <t>3)</t>
    </r>
    <r>
      <rPr>
        <b/>
        <sz val="7"/>
        <color theme="1"/>
        <rFont val="Times New Roman"/>
        <family val="1"/>
      </rPr>
      <t xml:space="preserve">      </t>
    </r>
    <r>
      <rPr>
        <b/>
        <sz val="11"/>
        <color theme="1"/>
        <rFont val="Calibri"/>
        <family val="2"/>
        <scheme val="minor"/>
      </rPr>
      <t>Company details</t>
    </r>
  </si>
  <si>
    <r>
      <t>a)</t>
    </r>
    <r>
      <rPr>
        <sz val="7"/>
        <color theme="1"/>
        <rFont val="Times New Roman"/>
        <family val="1"/>
      </rPr>
      <t xml:space="preserve">      </t>
    </r>
    <r>
      <rPr>
        <sz val="11"/>
        <color theme="1"/>
        <rFont val="Calibri"/>
        <family val="2"/>
        <scheme val="minor"/>
      </rPr>
      <t>Age of the company</t>
    </r>
  </si>
  <si>
    <r>
      <t>b)</t>
    </r>
    <r>
      <rPr>
        <sz val="7"/>
        <color theme="1"/>
        <rFont val="Times New Roman"/>
        <family val="1"/>
      </rPr>
      <t xml:space="preserve">      </t>
    </r>
    <r>
      <rPr>
        <sz val="11"/>
        <color theme="1"/>
        <rFont val="Calibri"/>
        <family val="2"/>
        <scheme val="minor"/>
      </rPr>
      <t>Year of business registration (attached a copy of the certificate of incorporation, memorandum of association, articles of association and trading licences for the last two years)</t>
    </r>
  </si>
  <si>
    <t>Were the document provided?</t>
  </si>
  <si>
    <r>
      <t>c)</t>
    </r>
    <r>
      <rPr>
        <sz val="7"/>
        <color theme="1"/>
        <rFont val="Times New Roman"/>
        <family val="1"/>
      </rPr>
      <t xml:space="preserve">       </t>
    </r>
    <r>
      <rPr>
        <sz val="11"/>
        <color theme="1"/>
        <rFont val="Calibri"/>
        <family val="2"/>
        <scheme val="minor"/>
      </rPr>
      <t>Provide copies of Audited Accounts for the last two years. Misrepresentation of financial background can lead to disqualification of proposals.</t>
    </r>
  </si>
  <si>
    <r>
      <t>d)</t>
    </r>
    <r>
      <rPr>
        <sz val="7"/>
        <color theme="1"/>
        <rFont val="Times New Roman"/>
        <family val="1"/>
      </rPr>
      <t xml:space="preserve">      </t>
    </r>
    <r>
      <rPr>
        <sz val="11"/>
        <color theme="1"/>
        <rFont val="Calibri"/>
        <family val="2"/>
        <scheme val="minor"/>
      </rPr>
      <t>Number of samples handled per year</t>
    </r>
  </si>
  <si>
    <r>
      <t>e)</t>
    </r>
    <r>
      <rPr>
        <sz val="7"/>
        <color theme="1"/>
        <rFont val="Times New Roman"/>
        <family val="1"/>
      </rPr>
      <t xml:space="preserve">      </t>
    </r>
    <r>
      <rPr>
        <sz val="11"/>
        <color theme="1"/>
        <rFont val="Calibri"/>
        <family val="2"/>
        <scheme val="minor"/>
      </rPr>
      <t>Number of samples handled last year</t>
    </r>
  </si>
  <si>
    <r>
      <t>f)</t>
    </r>
    <r>
      <rPr>
        <sz val="7"/>
        <color theme="1"/>
        <rFont val="Times New Roman"/>
        <family val="1"/>
      </rPr>
      <t xml:space="preserve">       </t>
    </r>
    <r>
      <rPr>
        <sz val="11"/>
        <color theme="1"/>
        <rFont val="Calibri"/>
        <family val="2"/>
        <scheme val="minor"/>
      </rPr>
      <t>Number of inspection per year</t>
    </r>
  </si>
  <si>
    <r>
      <t>g)</t>
    </r>
    <r>
      <rPr>
        <sz val="7"/>
        <color theme="1"/>
        <rFont val="Times New Roman"/>
        <family val="1"/>
      </rPr>
      <t xml:space="preserve">      </t>
    </r>
    <r>
      <rPr>
        <sz val="11"/>
        <color theme="1"/>
        <rFont val="Calibri"/>
        <family val="2"/>
        <scheme val="minor"/>
      </rPr>
      <t>Number of inspection last year</t>
    </r>
  </si>
  <si>
    <r>
      <t>h)</t>
    </r>
    <r>
      <rPr>
        <sz val="7"/>
        <color theme="1"/>
        <rFont val="Times New Roman"/>
        <family val="1"/>
      </rPr>
      <t xml:space="preserve">      </t>
    </r>
    <r>
      <rPr>
        <sz val="11"/>
        <color theme="1"/>
        <rFont val="Calibri"/>
        <family val="2"/>
        <scheme val="minor"/>
      </rPr>
      <t>Number of analysis carried out</t>
    </r>
  </si>
  <si>
    <t>i)      Is the compnay able to render services inside Syria? If yes, please advise the contact details of your local agent and the coverage per the Syrian governorates</t>
  </si>
  <si>
    <t>37a</t>
  </si>
  <si>
    <r>
      <t>4)</t>
    </r>
    <r>
      <rPr>
        <b/>
        <sz val="7"/>
        <color theme="1"/>
        <rFont val="Times New Roman"/>
        <family val="1"/>
      </rPr>
      <t xml:space="preserve">      </t>
    </r>
    <r>
      <rPr>
        <b/>
        <sz val="11"/>
        <color theme="1"/>
        <rFont val="Calibri"/>
        <family val="2"/>
        <scheme val="minor"/>
      </rPr>
      <t>Staffing and Training</t>
    </r>
  </si>
  <si>
    <t>Number of staff</t>
  </si>
  <si>
    <r>
      <t>a)</t>
    </r>
    <r>
      <rPr>
        <sz val="7"/>
        <color theme="1"/>
        <rFont val="Times New Roman"/>
        <family val="1"/>
      </rPr>
      <t xml:space="preserve">      </t>
    </r>
    <r>
      <rPr>
        <sz val="11"/>
        <color theme="1"/>
        <rFont val="Calibri"/>
        <family val="2"/>
        <scheme val="minor"/>
      </rPr>
      <t>How many people are permanently employed?</t>
    </r>
  </si>
  <si>
    <r>
      <t>b)</t>
    </r>
    <r>
      <rPr>
        <sz val="7"/>
        <color theme="1"/>
        <rFont val="Times New Roman"/>
        <family val="1"/>
      </rPr>
      <t xml:space="preserve">      </t>
    </r>
    <r>
      <rPr>
        <sz val="11"/>
        <color theme="1"/>
        <rFont val="Calibri"/>
        <family val="2"/>
        <scheme val="minor"/>
      </rPr>
      <t>How many people are casually employed?</t>
    </r>
  </si>
  <si>
    <t>c)     Do you have in-country inspectors</t>
  </si>
  <si>
    <t>If yes, please specify how many</t>
  </si>
  <si>
    <t>3b</t>
  </si>
  <si>
    <r>
      <t>d)</t>
    </r>
    <r>
      <rPr>
        <sz val="7"/>
        <color theme="1"/>
        <rFont val="Times New Roman"/>
        <family val="1"/>
      </rPr>
      <t>      </t>
    </r>
    <r>
      <rPr>
        <sz val="11"/>
        <color theme="1"/>
        <rFont val="Calibri"/>
        <family val="2"/>
        <scheme val="minor"/>
      </rPr>
      <t>Please provide your organizational chart with job description</t>
    </r>
  </si>
  <si>
    <t>Please check the document, Are the document provided relevant?</t>
  </si>
  <si>
    <r>
      <t>e)</t>
    </r>
    <r>
      <rPr>
        <sz val="7"/>
        <color theme="1"/>
        <rFont val="Times New Roman"/>
        <family val="1"/>
      </rPr>
      <t xml:space="preserve">      </t>
    </r>
    <r>
      <rPr>
        <sz val="11"/>
        <color theme="1"/>
        <rFont val="Calibri"/>
        <family val="2"/>
        <scheme val="minor"/>
      </rPr>
      <t>Please provide information on average year of experience per function</t>
    </r>
  </si>
  <si>
    <r>
      <t>f)</t>
    </r>
    <r>
      <rPr>
        <sz val="7"/>
        <color theme="1"/>
        <rFont val="Times New Roman"/>
        <family val="1"/>
      </rPr>
      <t xml:space="preserve">      </t>
    </r>
    <r>
      <rPr>
        <sz val="11"/>
        <color theme="1"/>
        <rFont val="Calibri"/>
        <family val="2"/>
        <scheme val="minor"/>
      </rPr>
      <t>Is staff training implemented?</t>
    </r>
  </si>
  <si>
    <t>If yes, can you provide a proof of staff attendance to training as training content?</t>
  </si>
  <si>
    <r>
      <t>g)</t>
    </r>
    <r>
      <rPr>
        <sz val="7"/>
        <color theme="1"/>
        <rFont val="Times New Roman"/>
        <family val="1"/>
      </rPr>
      <t xml:space="preserve">      </t>
    </r>
    <r>
      <rPr>
        <sz val="11"/>
        <color theme="1"/>
        <rFont val="Calibri"/>
        <family val="2"/>
        <scheme val="minor"/>
      </rPr>
      <t>Do you evaluate training needs?</t>
    </r>
  </si>
  <si>
    <t xml:space="preserve"> If yes, please explain.</t>
  </si>
  <si>
    <r>
      <t>h)</t>
    </r>
    <r>
      <rPr>
        <sz val="7"/>
        <color theme="1"/>
        <rFont val="Times New Roman"/>
        <family val="1"/>
      </rPr>
      <t xml:space="preserve">      </t>
    </r>
    <r>
      <rPr>
        <sz val="11"/>
        <color theme="1"/>
        <rFont val="Calibri"/>
        <family val="2"/>
        <scheme val="minor"/>
      </rPr>
      <t>Do you have documented trainings records?</t>
    </r>
  </si>
  <si>
    <r>
      <t>i)</t>
    </r>
    <r>
      <rPr>
        <sz val="11"/>
        <color theme="1"/>
        <rFont val="Times New Roman"/>
        <family val="1"/>
      </rPr>
      <t>    Can</t>
    </r>
    <r>
      <rPr>
        <sz val="11"/>
        <color theme="1"/>
        <rFont val="Calibri"/>
        <family val="2"/>
        <scheme val="minor"/>
      </rPr>
      <t xml:space="preserve"> the company dedicate more than one inspector for WFP large quantity contract</t>
    </r>
  </si>
  <si>
    <r>
      <t>j)</t>
    </r>
    <r>
      <rPr>
        <sz val="7"/>
        <color theme="1"/>
        <rFont val="Times New Roman"/>
        <family val="1"/>
      </rPr>
      <t xml:space="preserve">        </t>
    </r>
    <r>
      <rPr>
        <sz val="11"/>
        <color theme="1"/>
        <rFont val="Calibri"/>
        <family val="2"/>
        <scheme val="minor"/>
      </rPr>
      <t>Does your staff sign a ‘code of ethics’ policy’?</t>
    </r>
  </si>
  <si>
    <r>
      <t>k)</t>
    </r>
    <r>
      <rPr>
        <sz val="7"/>
        <color theme="1"/>
        <rFont val="Times New Roman"/>
        <family val="1"/>
      </rPr>
      <t xml:space="preserve">      </t>
    </r>
    <r>
      <rPr>
        <sz val="11"/>
        <color theme="1"/>
        <rFont val="Calibri"/>
        <family val="2"/>
        <scheme val="minor"/>
      </rPr>
      <t>If yes, can you provide a draft copy of the policy?</t>
    </r>
  </si>
  <si>
    <t>Please check the relevance of the document</t>
  </si>
  <si>
    <r>
      <t>l)</t>
    </r>
    <r>
      <rPr>
        <sz val="7"/>
        <color theme="1"/>
        <rFont val="Times New Roman"/>
        <family val="1"/>
      </rPr>
      <t xml:space="preserve">        </t>
    </r>
    <r>
      <rPr>
        <sz val="11"/>
        <color theme="1"/>
        <rFont val="Calibri"/>
        <family val="2"/>
        <scheme val="minor"/>
      </rPr>
      <t>Please provide a list of staff names and their respective CVs that you would like to dedicate to WFP food / factory inspections</t>
    </r>
  </si>
  <si>
    <r>
      <t>5)</t>
    </r>
    <r>
      <rPr>
        <b/>
        <sz val="7"/>
        <color theme="1"/>
        <rFont val="Times New Roman"/>
        <family val="1"/>
      </rPr>
      <t xml:space="preserve">      </t>
    </r>
    <r>
      <rPr>
        <b/>
        <sz val="11"/>
        <color theme="1"/>
        <rFont val="Calibri"/>
        <family val="2"/>
        <scheme val="minor"/>
      </rPr>
      <t>Equipment available for inspection purpose</t>
    </r>
  </si>
  <si>
    <r>
      <t>a)</t>
    </r>
    <r>
      <rPr>
        <b/>
        <sz val="7"/>
        <color theme="1"/>
        <rFont val="Times New Roman"/>
        <family val="1"/>
      </rPr>
      <t xml:space="preserve">      </t>
    </r>
    <r>
      <rPr>
        <sz val="11"/>
        <color theme="1"/>
        <rFont val="Calibri"/>
        <family val="2"/>
        <scheme val="minor"/>
      </rPr>
      <t>Do you have the following equipments?</t>
    </r>
  </si>
  <si>
    <r>
      <t>·</t>
    </r>
    <r>
      <rPr>
        <sz val="7"/>
        <color theme="1"/>
        <rFont val="Times New Roman"/>
        <family val="1"/>
      </rPr>
      <t xml:space="preserve">         </t>
    </r>
    <r>
      <rPr>
        <sz val="11"/>
        <color theme="1"/>
        <rFont val="Calibri"/>
        <family val="2"/>
        <scheme val="minor"/>
      </rPr>
      <t>Grain divider, type:</t>
    </r>
  </si>
  <si>
    <r>
      <t>·</t>
    </r>
    <r>
      <rPr>
        <sz val="7"/>
        <color theme="1"/>
        <rFont val="Times New Roman"/>
        <family val="1"/>
      </rPr>
      <t xml:space="preserve">         </t>
    </r>
    <r>
      <rPr>
        <sz val="11"/>
        <color theme="1"/>
        <rFont val="Calibri"/>
        <family val="2"/>
        <scheme val="minor"/>
      </rPr>
      <t>Flour divider, type:</t>
    </r>
  </si>
  <si>
    <r>
      <t>·</t>
    </r>
    <r>
      <rPr>
        <sz val="7"/>
        <color theme="1"/>
        <rFont val="Times New Roman"/>
        <family val="1"/>
      </rPr>
      <t xml:space="preserve">         </t>
    </r>
    <r>
      <rPr>
        <sz val="11"/>
        <color theme="1"/>
        <rFont val="Calibri"/>
        <family val="2"/>
        <scheme val="minor"/>
      </rPr>
      <t>Spears, type(s)</t>
    </r>
  </si>
  <si>
    <r>
      <t>·</t>
    </r>
    <r>
      <rPr>
        <sz val="7"/>
        <color theme="1"/>
        <rFont val="Times New Roman"/>
        <family val="1"/>
      </rPr>
      <t xml:space="preserve">         </t>
    </r>
    <r>
      <rPr>
        <sz val="11"/>
        <color theme="1"/>
        <rFont val="Calibri"/>
        <family val="2"/>
        <scheme val="minor"/>
      </rPr>
      <t>Sampling scoop, type(s)</t>
    </r>
  </si>
  <si>
    <r>
      <t>·</t>
    </r>
    <r>
      <rPr>
        <sz val="7"/>
        <color theme="1"/>
        <rFont val="Times New Roman"/>
        <family val="1"/>
      </rPr>
      <t xml:space="preserve">         </t>
    </r>
    <r>
      <rPr>
        <sz val="11"/>
        <color theme="1"/>
        <rFont val="Calibri"/>
        <family val="2"/>
        <scheme val="minor"/>
      </rPr>
      <t>Sterilization equipment, type:</t>
    </r>
  </si>
  <si>
    <r>
      <t>·</t>
    </r>
    <r>
      <rPr>
        <sz val="7"/>
        <color theme="1"/>
        <rFont val="Times New Roman"/>
        <family val="1"/>
      </rPr>
      <t xml:space="preserve">         </t>
    </r>
    <r>
      <rPr>
        <sz val="11"/>
        <color theme="1"/>
        <rFont val="Calibri"/>
        <family val="2"/>
        <scheme val="minor"/>
      </rPr>
      <t>Sample container(s), type(s):</t>
    </r>
  </si>
  <si>
    <r>
      <t>·</t>
    </r>
    <r>
      <rPr>
        <sz val="7"/>
        <color theme="1"/>
        <rFont val="Times New Roman"/>
        <family val="1"/>
      </rPr>
      <t xml:space="preserve">         </t>
    </r>
    <r>
      <rPr>
        <sz val="11"/>
        <color theme="1"/>
        <rFont val="Calibri"/>
        <family val="2"/>
        <scheme val="minor"/>
      </rPr>
      <t>Sample seal(s), type(s):</t>
    </r>
  </si>
  <si>
    <r>
      <t>·</t>
    </r>
    <r>
      <rPr>
        <sz val="7"/>
        <color theme="1"/>
        <rFont val="Times New Roman"/>
        <family val="1"/>
      </rPr>
      <t xml:space="preserve">         </t>
    </r>
    <r>
      <rPr>
        <sz val="11"/>
        <color theme="1"/>
        <rFont val="Calibri"/>
        <family val="2"/>
        <scheme val="minor"/>
      </rPr>
      <t>Seal coding, please explain:</t>
    </r>
  </si>
  <si>
    <r>
      <t>·</t>
    </r>
    <r>
      <rPr>
        <sz val="7"/>
        <color theme="1"/>
        <rFont val="Times New Roman"/>
        <family val="1"/>
      </rPr>
      <t xml:space="preserve">         </t>
    </r>
    <r>
      <rPr>
        <sz val="11"/>
        <color theme="1"/>
        <rFont val="Calibri"/>
        <family val="2"/>
        <scheme val="minor"/>
      </rPr>
      <t>Moisture meter</t>
    </r>
  </si>
  <si>
    <r>
      <t>·</t>
    </r>
    <r>
      <rPr>
        <sz val="7"/>
        <color theme="1"/>
        <rFont val="Times New Roman"/>
        <family val="1"/>
      </rPr>
      <t xml:space="preserve">         </t>
    </r>
    <r>
      <rPr>
        <sz val="11"/>
        <color theme="1"/>
        <rFont val="Calibri"/>
        <family val="2"/>
        <scheme val="minor"/>
      </rPr>
      <t>Thermometer</t>
    </r>
  </si>
  <si>
    <r>
      <t>·</t>
    </r>
    <r>
      <rPr>
        <sz val="7"/>
        <color theme="1"/>
        <rFont val="Times New Roman"/>
        <family val="1"/>
      </rPr>
      <t xml:space="preserve">         </t>
    </r>
    <r>
      <rPr>
        <sz val="11"/>
        <color theme="1"/>
        <rFont val="Calibri"/>
        <family val="2"/>
        <scheme val="minor"/>
      </rPr>
      <t>Scale</t>
    </r>
  </si>
  <si>
    <r>
      <t>·</t>
    </r>
    <r>
      <rPr>
        <sz val="7"/>
        <color theme="1"/>
        <rFont val="Times New Roman"/>
        <family val="1"/>
      </rPr>
      <t xml:space="preserve">         </t>
    </r>
    <r>
      <rPr>
        <sz val="11"/>
        <color theme="1"/>
        <rFont val="Calibri"/>
        <family val="2"/>
        <scheme val="minor"/>
      </rPr>
      <t>Sieves</t>
    </r>
  </si>
  <si>
    <r>
      <t>·</t>
    </r>
    <r>
      <rPr>
        <sz val="7"/>
        <color theme="1"/>
        <rFont val="Times New Roman"/>
        <family val="1"/>
      </rPr>
      <t xml:space="preserve">         </t>
    </r>
    <r>
      <rPr>
        <sz val="11"/>
        <color theme="1"/>
        <rFont val="Calibri"/>
        <family val="2"/>
        <scheme val="minor"/>
      </rPr>
      <t>Aflatoxin test kit</t>
    </r>
  </si>
  <si>
    <r>
      <t>·</t>
    </r>
    <r>
      <rPr>
        <sz val="7"/>
        <color theme="1"/>
        <rFont val="Times New Roman"/>
        <family val="1"/>
      </rPr>
      <t xml:space="preserve">         </t>
    </r>
    <r>
      <rPr>
        <sz val="11"/>
        <color theme="1"/>
        <rFont val="Calibri"/>
        <family val="2"/>
        <scheme val="minor"/>
      </rPr>
      <t>GMO test kit</t>
    </r>
  </si>
  <si>
    <r>
      <t>b)</t>
    </r>
    <r>
      <rPr>
        <sz val="7"/>
        <color theme="1"/>
        <rFont val="Times New Roman"/>
        <family val="1"/>
      </rPr>
      <t xml:space="preserve">      </t>
    </r>
    <r>
      <rPr>
        <sz val="11"/>
        <color theme="1"/>
        <rFont val="Calibri"/>
        <family val="2"/>
        <scheme val="minor"/>
      </rPr>
      <t>Is there a maintenance schedule implemented for the different equipment?</t>
    </r>
  </si>
  <si>
    <t xml:space="preserve">        If yes submit a copy of the schedule</t>
  </si>
  <si>
    <t>Please check the copy of the schedule</t>
  </si>
  <si>
    <r>
      <t>d)</t>
    </r>
    <r>
      <rPr>
        <sz val="7"/>
        <color theme="1"/>
        <rFont val="Times New Roman"/>
        <family val="1"/>
      </rPr>
      <t xml:space="preserve">      </t>
    </r>
    <r>
      <rPr>
        <sz val="11"/>
        <color theme="1"/>
        <rFont val="Calibri"/>
        <family val="2"/>
        <scheme val="minor"/>
      </rPr>
      <t>Is there a calibration routine?</t>
    </r>
  </si>
  <si>
    <r>
      <rPr>
        <sz val="7"/>
        <color theme="1"/>
        <rFont val="Times New Roman"/>
        <family val="1"/>
      </rPr>
      <t xml:space="preserve">          </t>
    </r>
    <r>
      <rPr>
        <sz val="11"/>
        <color theme="1"/>
        <rFont val="Calibri"/>
        <family val="2"/>
        <scheme val="minor"/>
      </rPr>
      <t>If yes submit a copy of the schedule</t>
    </r>
  </si>
  <si>
    <t>please check the copy of the schedule</t>
  </si>
  <si>
    <r>
      <t>6)</t>
    </r>
    <r>
      <rPr>
        <b/>
        <sz val="7"/>
        <color theme="1"/>
        <rFont val="Times New Roman"/>
        <family val="1"/>
      </rPr>
      <t xml:space="preserve">      </t>
    </r>
    <r>
      <rPr>
        <b/>
        <sz val="11"/>
        <color theme="1"/>
        <rFont val="Calibri"/>
        <family val="2"/>
        <scheme val="minor"/>
      </rPr>
      <t>Quality management system</t>
    </r>
  </si>
  <si>
    <r>
      <t>a)</t>
    </r>
    <r>
      <rPr>
        <sz val="7"/>
        <color theme="1"/>
        <rFont val="Times New Roman"/>
        <family val="1"/>
      </rPr>
      <t xml:space="preserve">      </t>
    </r>
    <r>
      <rPr>
        <sz val="11"/>
        <color theme="1"/>
        <rFont val="Calibri"/>
        <family val="2"/>
        <scheme val="minor"/>
      </rPr>
      <t>Does the company have internal quality assurance policy?</t>
    </r>
  </si>
  <si>
    <t xml:space="preserve"> If yes, please provide an attached copy</t>
  </si>
  <si>
    <r>
      <t>b)</t>
    </r>
    <r>
      <rPr>
        <sz val="7"/>
        <color theme="1"/>
        <rFont val="Times New Roman"/>
        <family val="1"/>
      </rPr>
      <t xml:space="preserve">      </t>
    </r>
    <r>
      <rPr>
        <sz val="11"/>
        <color theme="1"/>
        <rFont val="Calibri"/>
        <family val="2"/>
        <scheme val="minor"/>
      </rPr>
      <t xml:space="preserve">Does the company keep record of data? (individual personnel file, certificate of training, NC Report, Warning).  </t>
    </r>
  </si>
  <si>
    <t>If yes, please provide an example as attachment.</t>
  </si>
  <si>
    <r>
      <t>c)</t>
    </r>
    <r>
      <rPr>
        <sz val="7"/>
        <color theme="1"/>
        <rFont val="Times New Roman"/>
        <family val="1"/>
      </rPr>
      <t xml:space="preserve">       </t>
    </r>
    <r>
      <rPr>
        <sz val="11"/>
        <color theme="1"/>
        <rFont val="Calibri"/>
        <family val="2"/>
        <scheme val="minor"/>
      </rPr>
      <t>What is the procedure followed by the company in case of non-conforming results? Please attached procedure:</t>
    </r>
  </si>
  <si>
    <t>please check the relevance of the answer provided</t>
  </si>
  <si>
    <r>
      <t>7)</t>
    </r>
    <r>
      <rPr>
        <b/>
        <sz val="7"/>
        <color theme="1"/>
        <rFont val="Times New Roman"/>
        <family val="1"/>
      </rPr>
      <t xml:space="preserve">      </t>
    </r>
    <r>
      <rPr>
        <b/>
        <sz val="11"/>
        <color theme="1"/>
        <rFont val="Calibri"/>
        <family val="2"/>
        <scheme val="minor"/>
      </rPr>
      <t>Food Analysis</t>
    </r>
  </si>
  <si>
    <r>
      <t>a)</t>
    </r>
    <r>
      <rPr>
        <sz val="7"/>
        <color theme="1"/>
        <rFont val="Times New Roman"/>
        <family val="1"/>
      </rPr>
      <t xml:space="preserve">      </t>
    </r>
    <r>
      <rPr>
        <sz val="11"/>
        <color theme="1"/>
        <rFont val="Calibri"/>
        <family val="2"/>
        <scheme val="minor"/>
      </rPr>
      <t>Does the company own a lab?</t>
    </r>
  </si>
  <si>
    <r>
      <t>b)</t>
    </r>
    <r>
      <rPr>
        <sz val="7"/>
        <color theme="1"/>
        <rFont val="Times New Roman"/>
        <family val="1"/>
      </rPr>
      <t xml:space="preserve">      </t>
    </r>
    <r>
      <rPr>
        <sz val="11"/>
        <color theme="1"/>
        <rFont val="Calibri"/>
        <family val="2"/>
        <scheme val="minor"/>
      </rPr>
      <t>If yes please specify the total size of the lab in square meter</t>
    </r>
  </si>
  <si>
    <r>
      <t>c)</t>
    </r>
    <r>
      <rPr>
        <sz val="7"/>
        <color theme="1"/>
        <rFont val="Times New Roman"/>
        <family val="1"/>
      </rPr>
      <t xml:space="preserve">       </t>
    </r>
    <r>
      <rPr>
        <sz val="11"/>
        <color theme="1"/>
        <rFont val="Calibri"/>
        <family val="2"/>
        <scheme val="minor"/>
      </rPr>
      <t>Do you have a Chemical lab</t>
    </r>
  </si>
  <si>
    <r>
      <t>d)</t>
    </r>
    <r>
      <rPr>
        <sz val="7"/>
        <color theme="1"/>
        <rFont val="Times New Roman"/>
        <family val="1"/>
      </rPr>
      <t xml:space="preserve">      </t>
    </r>
    <r>
      <rPr>
        <sz val="11"/>
        <color theme="1"/>
        <rFont val="Calibri"/>
        <family val="2"/>
        <scheme val="minor"/>
      </rPr>
      <t>If yes please specify the size</t>
    </r>
  </si>
  <si>
    <r>
      <t>e)</t>
    </r>
    <r>
      <rPr>
        <sz val="7"/>
        <color theme="1"/>
        <rFont val="Times New Roman"/>
        <family val="1"/>
      </rPr>
      <t xml:space="preserve">      </t>
    </r>
    <r>
      <rPr>
        <sz val="11"/>
        <color theme="1"/>
        <rFont val="Calibri"/>
        <family val="2"/>
        <scheme val="minor"/>
      </rPr>
      <t>Do you perform grading</t>
    </r>
  </si>
  <si>
    <r>
      <t>f)</t>
    </r>
    <r>
      <rPr>
        <sz val="7"/>
        <color theme="1"/>
        <rFont val="Times New Roman"/>
        <family val="1"/>
      </rPr>
      <t xml:space="preserve">       </t>
    </r>
    <r>
      <rPr>
        <sz val="11"/>
        <color theme="1"/>
        <rFont val="Calibri"/>
        <family val="2"/>
        <scheme val="minor"/>
      </rPr>
      <t>Do you have a Microbiology lab</t>
    </r>
  </si>
  <si>
    <r>
      <t>g)</t>
    </r>
    <r>
      <rPr>
        <sz val="7"/>
        <color theme="1"/>
        <rFont val="Times New Roman"/>
        <family val="1"/>
      </rPr>
      <t xml:space="preserve">      </t>
    </r>
    <r>
      <rPr>
        <sz val="11"/>
        <color theme="1"/>
        <rFont val="Calibri"/>
        <family val="2"/>
        <scheme val="minor"/>
      </rPr>
      <t>If yes, please specify the size</t>
    </r>
  </si>
  <si>
    <r>
      <t>h)</t>
    </r>
    <r>
      <rPr>
        <sz val="7"/>
        <color theme="1"/>
        <rFont val="Times New Roman"/>
        <family val="1"/>
      </rPr>
      <t xml:space="preserve">      </t>
    </r>
    <r>
      <rPr>
        <sz val="11"/>
        <color theme="1"/>
        <rFont val="Calibri"/>
        <family val="2"/>
        <scheme val="minor"/>
      </rPr>
      <t>Are there others sections in your lab?</t>
    </r>
  </si>
  <si>
    <r>
      <t>i)</t>
    </r>
    <r>
      <rPr>
        <sz val="7"/>
        <color theme="1"/>
        <rFont val="Times New Roman"/>
        <family val="1"/>
      </rPr>
      <t xml:space="preserve">        </t>
    </r>
    <r>
      <rPr>
        <sz val="11"/>
        <color theme="1"/>
        <rFont val="Calibri"/>
        <family val="2"/>
        <scheme val="minor"/>
      </rPr>
      <t>If yes, please specify</t>
    </r>
  </si>
  <si>
    <r>
      <t>j)</t>
    </r>
    <r>
      <rPr>
        <sz val="7"/>
        <color theme="1"/>
        <rFont val="Times New Roman"/>
        <family val="1"/>
      </rPr>
      <t xml:space="preserve">        </t>
    </r>
    <r>
      <rPr>
        <sz val="11"/>
        <color theme="1"/>
        <rFont val="Calibri"/>
        <family val="2"/>
        <scheme val="minor"/>
      </rPr>
      <t>Is your laboratory ISO 17025 accredited?</t>
    </r>
  </si>
  <si>
    <r>
      <t>k)</t>
    </r>
    <r>
      <rPr>
        <sz val="7"/>
        <color theme="1"/>
        <rFont val="Times New Roman"/>
        <family val="1"/>
      </rPr>
      <t xml:space="preserve">      </t>
    </r>
    <r>
      <rPr>
        <sz val="11"/>
        <color theme="1"/>
        <rFont val="Calibri"/>
        <family val="2"/>
        <scheme val="minor"/>
      </rPr>
      <t>If yes, please provide the certificates and scope of work</t>
    </r>
  </si>
  <si>
    <t>please check that the scope of work is related to food analysis</t>
  </si>
  <si>
    <r>
      <t>l)</t>
    </r>
    <r>
      <rPr>
        <sz val="7"/>
        <color theme="1"/>
        <rFont val="Times New Roman"/>
        <family val="1"/>
      </rPr>
      <t xml:space="preserve">        </t>
    </r>
    <r>
      <rPr>
        <sz val="11"/>
        <color theme="1"/>
        <rFont val="Calibri"/>
        <family val="2"/>
        <scheme val="minor"/>
      </rPr>
      <t>Equipment available for testing purpose</t>
    </r>
  </si>
  <si>
    <r>
      <t>m)</t>
    </r>
    <r>
      <rPr>
        <sz val="7"/>
        <color theme="1"/>
        <rFont val="Times New Roman"/>
        <family val="1"/>
      </rPr>
      <t xml:space="preserve">    </t>
    </r>
    <r>
      <rPr>
        <sz val="11"/>
        <color theme="1"/>
        <rFont val="Calibri"/>
        <family val="2"/>
        <scheme val="minor"/>
      </rPr>
      <t>Is there a calibration routine?</t>
    </r>
  </si>
  <si>
    <r>
      <t>n)</t>
    </r>
    <r>
      <rPr>
        <sz val="7"/>
        <color theme="1"/>
        <rFont val="Times New Roman"/>
        <family val="1"/>
      </rPr>
      <t xml:space="preserve">      </t>
    </r>
    <r>
      <rPr>
        <sz val="11"/>
        <color theme="1"/>
        <rFont val="Calibri"/>
        <family val="2"/>
        <scheme val="minor"/>
      </rPr>
      <t>Do you subcontract food analysis?</t>
    </r>
  </si>
  <si>
    <r>
      <t>o)</t>
    </r>
    <r>
      <rPr>
        <sz val="7"/>
        <color theme="1"/>
        <rFont val="Times New Roman"/>
        <family val="1"/>
      </rPr>
      <t xml:space="preserve">      </t>
    </r>
    <r>
      <rPr>
        <sz val="11"/>
        <color theme="1"/>
        <rFont val="Calibri"/>
        <family val="2"/>
        <scheme val="minor"/>
      </rPr>
      <t>If yes, go to section 8</t>
    </r>
  </si>
  <si>
    <r>
      <t>8)</t>
    </r>
    <r>
      <rPr>
        <b/>
        <sz val="7"/>
        <color theme="1"/>
        <rFont val="Times New Roman"/>
        <family val="1"/>
      </rPr>
      <t xml:space="preserve">      </t>
    </r>
    <r>
      <rPr>
        <b/>
        <sz val="11"/>
        <color theme="1"/>
        <rFont val="Calibri"/>
        <family val="2"/>
        <scheme val="minor"/>
      </rPr>
      <t>Subcontracted company</t>
    </r>
  </si>
  <si>
    <r>
      <t>a)</t>
    </r>
    <r>
      <rPr>
        <sz val="7"/>
        <color theme="1"/>
        <rFont val="Times New Roman"/>
        <family val="1"/>
      </rPr>
      <t xml:space="preserve">      </t>
    </r>
    <r>
      <rPr>
        <sz val="11"/>
        <color theme="1"/>
        <rFont val="Calibri"/>
        <family val="2"/>
        <scheme val="minor"/>
      </rPr>
      <t>Please provide a list of your subcontracted Companies</t>
    </r>
  </si>
  <si>
    <t xml:space="preserve">Name </t>
  </si>
  <si>
    <t>Country</t>
  </si>
  <si>
    <t>Has the company been approved by WFP?</t>
  </si>
  <si>
    <r>
      <t>b)</t>
    </r>
    <r>
      <rPr>
        <sz val="7"/>
        <color theme="1"/>
        <rFont val="Times New Roman"/>
        <family val="1"/>
      </rPr>
      <t xml:space="preserve">      </t>
    </r>
    <r>
      <rPr>
        <sz val="11"/>
        <color theme="1"/>
        <rFont val="Calibri"/>
        <family val="2"/>
        <scheme val="minor"/>
      </rPr>
      <t>Are the laboratories approved on a written procedure?</t>
    </r>
  </si>
  <si>
    <t>please check the procedure</t>
  </si>
  <si>
    <r>
      <t>c)</t>
    </r>
    <r>
      <rPr>
        <sz val="7"/>
        <color theme="1"/>
        <rFont val="Times New Roman"/>
        <family val="1"/>
      </rPr>
      <t xml:space="preserve">       </t>
    </r>
    <r>
      <rPr>
        <sz val="11"/>
        <color theme="1"/>
        <rFont val="Calibri"/>
        <family val="2"/>
        <scheme val="minor"/>
      </rPr>
      <t>If yes, can you summarize the procedure and decision criteria?</t>
    </r>
  </si>
  <si>
    <t>please check the relevance of the procedure</t>
  </si>
  <si>
    <r>
      <t>d)</t>
    </r>
    <r>
      <rPr>
        <sz val="7"/>
        <color theme="1"/>
        <rFont val="Times New Roman"/>
        <family val="1"/>
      </rPr>
      <t xml:space="preserve">      </t>
    </r>
    <r>
      <rPr>
        <sz val="11"/>
        <color theme="1"/>
        <rFont val="Calibri"/>
        <family val="2"/>
        <scheme val="minor"/>
      </rPr>
      <t>If you subcontract food inspection please specify the reason.</t>
    </r>
  </si>
  <si>
    <t>According to you is the reason receivable?</t>
  </si>
  <si>
    <r>
      <t>e)</t>
    </r>
    <r>
      <rPr>
        <sz val="7"/>
        <color theme="1"/>
        <rFont val="Times New Roman"/>
        <family val="1"/>
      </rPr>
      <t xml:space="preserve">      </t>
    </r>
    <r>
      <rPr>
        <sz val="11"/>
        <color theme="1"/>
        <rFont val="Calibri"/>
        <family val="2"/>
        <scheme val="minor"/>
      </rPr>
      <t>Please specify for which commodities does the company subcontract food analysis :</t>
    </r>
  </si>
  <si>
    <r>
      <t>i)</t>
    </r>
    <r>
      <rPr>
        <sz val="7"/>
        <color theme="1"/>
        <rFont val="Times New Roman"/>
        <family val="1"/>
      </rPr>
      <t xml:space="preserve">         </t>
    </r>
    <r>
      <rPr>
        <sz val="10"/>
        <color theme="1"/>
        <rFont val="Calibri"/>
        <family val="2"/>
        <scheme val="minor"/>
      </rPr>
      <t>Grain/Pulses</t>
    </r>
  </si>
  <si>
    <r>
      <t>ii)</t>
    </r>
    <r>
      <rPr>
        <sz val="7"/>
        <color theme="1"/>
        <rFont val="Times New Roman"/>
        <family val="1"/>
      </rPr>
      <t xml:space="preserve">       </t>
    </r>
    <r>
      <rPr>
        <sz val="10"/>
        <color theme="1"/>
        <rFont val="Calibri"/>
        <family val="2"/>
        <scheme val="minor"/>
      </rPr>
      <t>Processed Foods (Flour / Fortified Blended Foods / Biscuits)</t>
    </r>
  </si>
  <si>
    <r>
      <t>iii)</t>
    </r>
    <r>
      <rPr>
        <sz val="7"/>
        <color theme="1"/>
        <rFont val="Times New Roman"/>
        <family val="1"/>
      </rPr>
      <t xml:space="preserve">      </t>
    </r>
    <r>
      <rPr>
        <sz val="10"/>
        <color theme="1"/>
        <rFont val="Calibri"/>
        <family val="2"/>
        <scheme val="minor"/>
      </rPr>
      <t>Fortification (minerals &amp; vitamins)</t>
    </r>
  </si>
  <si>
    <r>
      <t>iv)</t>
    </r>
    <r>
      <rPr>
        <sz val="7"/>
        <color theme="1"/>
        <rFont val="Times New Roman"/>
        <family val="1"/>
      </rPr>
      <t xml:space="preserve">      </t>
    </r>
    <r>
      <rPr>
        <sz val="10"/>
        <color theme="1"/>
        <rFont val="Calibri"/>
        <family val="2"/>
        <scheme val="minor"/>
      </rPr>
      <t>Fat/Oil</t>
    </r>
  </si>
  <si>
    <r>
      <t>v)</t>
    </r>
    <r>
      <rPr>
        <sz val="7"/>
        <color theme="1"/>
        <rFont val="Times New Roman"/>
        <family val="1"/>
      </rPr>
      <t xml:space="preserve">       </t>
    </r>
    <r>
      <rPr>
        <sz val="10"/>
        <color theme="1"/>
        <rFont val="Calibri"/>
        <family val="2"/>
        <scheme val="minor"/>
      </rPr>
      <t>Can food</t>
    </r>
  </si>
  <si>
    <r>
      <t>vi)</t>
    </r>
    <r>
      <rPr>
        <sz val="7"/>
        <color theme="1"/>
        <rFont val="Times New Roman"/>
        <family val="1"/>
      </rPr>
      <t xml:space="preserve">      </t>
    </r>
    <r>
      <rPr>
        <sz val="10"/>
        <color theme="1"/>
        <rFont val="Calibri"/>
        <family val="2"/>
        <scheme val="minor"/>
      </rPr>
      <t>Other, please precise</t>
    </r>
  </si>
  <si>
    <r>
      <t>f)</t>
    </r>
    <r>
      <rPr>
        <sz val="7"/>
        <color theme="1"/>
        <rFont val="Times New Roman"/>
        <family val="1"/>
      </rPr>
      <t xml:space="preserve">       </t>
    </r>
    <r>
      <rPr>
        <sz val="11"/>
        <color theme="1"/>
        <rFont val="Calibri"/>
        <family val="2"/>
        <scheme val="minor"/>
      </rPr>
      <t>In case of several subcontracted laboratories, please explain the management of the analysis between the different laboratories (e.g. by commodity, geographical zone…)</t>
    </r>
  </si>
  <si>
    <t>Does this organiziation seems suitable?</t>
  </si>
  <si>
    <r>
      <t>g)</t>
    </r>
    <r>
      <rPr>
        <sz val="7"/>
        <color theme="1"/>
        <rFont val="Times New Roman"/>
        <family val="1"/>
      </rPr>
      <t xml:space="preserve">      </t>
    </r>
    <r>
      <rPr>
        <sz val="11"/>
        <color theme="1"/>
        <rFont val="Calibri"/>
        <family val="2"/>
        <scheme val="minor"/>
      </rPr>
      <t>In case of subcontracted laboratory (ies) please precise the timely provision of the lab analysis report per commodity type</t>
    </r>
  </si>
  <si>
    <r>
      <t>è</t>
    </r>
    <r>
      <rPr>
        <sz val="7"/>
        <color theme="1"/>
        <rFont val="Times New Roman"/>
        <family val="1"/>
      </rPr>
      <t xml:space="preserve"> </t>
    </r>
    <r>
      <rPr>
        <i/>
        <sz val="11"/>
        <color theme="1"/>
        <rFont val="Calibri"/>
        <family val="2"/>
        <scheme val="minor"/>
      </rPr>
      <t xml:space="preserve">Please precise it for </t>
    </r>
    <r>
      <rPr>
        <b/>
        <i/>
        <sz val="11"/>
        <color theme="1"/>
        <rFont val="Calibri"/>
        <family val="2"/>
        <scheme val="minor"/>
      </rPr>
      <t>each</t>
    </r>
    <r>
      <rPr>
        <i/>
        <sz val="11"/>
        <color theme="1"/>
        <rFont val="Calibri"/>
        <family val="2"/>
        <scheme val="minor"/>
      </rPr>
      <t xml:space="preserve"> sub contracted laboratory.</t>
    </r>
  </si>
  <si>
    <r>
      <t>h)</t>
    </r>
    <r>
      <rPr>
        <i/>
        <sz val="7"/>
        <color theme="1"/>
        <rFont val="Times New Roman"/>
        <family val="1"/>
      </rPr>
      <t xml:space="preserve">      </t>
    </r>
    <r>
      <rPr>
        <sz val="11"/>
        <color theme="1"/>
        <rFont val="Calibri"/>
        <family val="2"/>
        <scheme val="minor"/>
      </rPr>
      <t xml:space="preserve">In case of subcontracted laboratory (ies) </t>
    </r>
    <r>
      <rPr>
        <b/>
        <sz val="11"/>
        <color theme="1"/>
        <rFont val="Calibri"/>
        <family val="2"/>
        <scheme val="minor"/>
      </rPr>
      <t>localized in a different country</t>
    </r>
    <r>
      <rPr>
        <sz val="11"/>
        <color theme="1"/>
        <rFont val="Calibri"/>
        <family val="2"/>
        <scheme val="minor"/>
      </rPr>
      <t xml:space="preserve">: are the samples likely to be held by Customs? If yes, please specify the measures that will be taken to mitigate the problem and ensure that the analysis is not delayed further. </t>
    </r>
    <r>
      <rPr>
        <i/>
        <sz val="11"/>
        <color theme="1"/>
        <rFont val="Calibri"/>
        <family val="2"/>
        <scheme val="minor"/>
      </rPr>
      <t xml:space="preserve">Please precise it for </t>
    </r>
    <r>
      <rPr>
        <b/>
        <i/>
        <sz val="11"/>
        <color theme="1"/>
        <rFont val="Calibri"/>
        <family val="2"/>
        <scheme val="minor"/>
      </rPr>
      <t>each</t>
    </r>
    <r>
      <rPr>
        <i/>
        <sz val="11"/>
        <color theme="1"/>
        <rFont val="Calibri"/>
        <family val="2"/>
        <scheme val="minor"/>
      </rPr>
      <t xml:space="preserve"> laboratory </t>
    </r>
    <r>
      <rPr>
        <b/>
        <i/>
        <sz val="11"/>
        <color theme="1"/>
        <rFont val="Calibri"/>
        <family val="2"/>
        <scheme val="minor"/>
      </rPr>
      <t>localized in a different country.</t>
    </r>
  </si>
  <si>
    <r>
      <t>i)</t>
    </r>
    <r>
      <rPr>
        <b/>
        <sz val="7"/>
        <color theme="1"/>
        <rFont val="Times New Roman"/>
        <family val="1"/>
      </rPr>
      <t xml:space="preserve">        </t>
    </r>
    <r>
      <rPr>
        <sz val="11"/>
        <color theme="1"/>
        <rFont val="Calibri"/>
        <family val="2"/>
        <scheme val="minor"/>
      </rPr>
      <t xml:space="preserve">In case of subcontracted laboratory (ies) </t>
    </r>
    <r>
      <rPr>
        <b/>
        <sz val="11"/>
        <color theme="1"/>
        <rFont val="Calibri"/>
        <family val="2"/>
        <scheme val="minor"/>
      </rPr>
      <t>localized in a different country</t>
    </r>
    <r>
      <rPr>
        <sz val="11"/>
        <color theme="1"/>
        <rFont val="Calibri"/>
        <family val="2"/>
        <scheme val="minor"/>
      </rPr>
      <t xml:space="preserve">, please precise the samples export constraints </t>
    </r>
    <r>
      <rPr>
        <i/>
        <sz val="11"/>
        <color theme="1"/>
        <rFont val="Calibri"/>
        <family val="2"/>
        <scheme val="minor"/>
      </rPr>
      <t>(e.g. restricted types of commodities can be exported….)</t>
    </r>
  </si>
  <si>
    <t>9)      Test offered by the company please complete the table</t>
  </si>
  <si>
    <t>Test</t>
  </si>
  <si>
    <r>
      <t>Yes</t>
    </r>
    <r>
      <rPr>
        <sz val="9"/>
        <color theme="1"/>
        <rFont val="Arial"/>
        <family val="2"/>
      </rPr>
      <t xml:space="preserve"> (in-house)</t>
    </r>
  </si>
  <si>
    <t>Yes outsourced (please provide in which laboratory)</t>
  </si>
  <si>
    <t>Please specify on which commodity</t>
  </si>
  <si>
    <t>Method of analysis</t>
  </si>
  <si>
    <t>Moisture</t>
  </si>
  <si>
    <t>Check if the inspection company can performed the analysis related to  the commodities considered (cf specifications of the product considered)</t>
  </si>
  <si>
    <t>Water activity</t>
  </si>
  <si>
    <t>Broken kernel</t>
  </si>
  <si>
    <t>Damaged kernel</t>
  </si>
  <si>
    <t>Foreign matters</t>
  </si>
  <si>
    <t>Other type of grains</t>
  </si>
  <si>
    <t>Other colour of grains</t>
  </si>
  <si>
    <t>Shrunken grain (wheat)</t>
  </si>
  <si>
    <t>Sprouted grains</t>
  </si>
  <si>
    <t>Noxious seeds</t>
  </si>
  <si>
    <t>Heat damaged grain</t>
  </si>
  <si>
    <t>Milling degree (rice)</t>
  </si>
  <si>
    <t>Seiving tests (pulses and grains sizes)</t>
  </si>
  <si>
    <t>Toxins: Aflatoxin B &amp; G</t>
  </si>
  <si>
    <t>Toxin: Aflatoxin M</t>
  </si>
  <si>
    <t>Toxins: DON</t>
  </si>
  <si>
    <t>Toxins: Zea</t>
  </si>
  <si>
    <t>Toxins: Ochratoxin</t>
  </si>
  <si>
    <t>Ergot (wheat)</t>
  </si>
  <si>
    <t>Hagberg Falling number</t>
  </si>
  <si>
    <t>Zeleny index</t>
  </si>
  <si>
    <t>Grain size (pulses)</t>
  </si>
  <si>
    <t>Insect damaged grains</t>
  </si>
  <si>
    <t>Test weight</t>
  </si>
  <si>
    <t>Drained weight test (cans)</t>
  </si>
  <si>
    <t>Breakge persentage (rice)</t>
  </si>
  <si>
    <t>gelatinization (rice)</t>
  </si>
  <si>
    <t>Iodine content (iodized salt)</t>
  </si>
  <si>
    <t>WHEAT / WHEAT FLOUR</t>
  </si>
  <si>
    <t>Wet gluten</t>
  </si>
  <si>
    <t>Gluten index</t>
  </si>
  <si>
    <t>W</t>
  </si>
  <si>
    <t>P/L</t>
  </si>
  <si>
    <t>Fatty acid</t>
  </si>
  <si>
    <t>COMPOSITION</t>
  </si>
  <si>
    <t>Crude Protein</t>
  </si>
  <si>
    <t>Crude Fiber</t>
  </si>
  <si>
    <t>Crude Fat</t>
  </si>
  <si>
    <t>Carbohydrates</t>
  </si>
  <si>
    <t>Ash (total and insoluble in acid)</t>
  </si>
  <si>
    <t>Granulation</t>
  </si>
  <si>
    <t>Urease index</t>
  </si>
  <si>
    <t>SO2</t>
  </si>
  <si>
    <t>Food salt</t>
  </si>
  <si>
    <t>Ascorbic acid</t>
  </si>
  <si>
    <t>FORTIFICATION</t>
  </si>
  <si>
    <t>Vitamin A</t>
  </si>
  <si>
    <t>Vitamin E</t>
  </si>
  <si>
    <t>Vitamin D</t>
  </si>
  <si>
    <t xml:space="preserve">Vitamin C </t>
  </si>
  <si>
    <t>Thiamin</t>
  </si>
  <si>
    <t>Riboflavin</t>
  </si>
  <si>
    <t>Folic Acid</t>
  </si>
  <si>
    <t>Niacin</t>
  </si>
  <si>
    <t>Pyridoxine</t>
  </si>
  <si>
    <t>Vitamin B12</t>
  </si>
  <si>
    <t>Iron</t>
  </si>
  <si>
    <t>Zinc</t>
  </si>
  <si>
    <t>Calcium</t>
  </si>
  <si>
    <t>HEAVY METALS and METALS</t>
  </si>
  <si>
    <t>Lead</t>
  </si>
  <si>
    <t>Mercury</t>
  </si>
  <si>
    <t>Arsenic</t>
  </si>
  <si>
    <t>Cadmium</t>
  </si>
  <si>
    <t>Tin</t>
  </si>
  <si>
    <t>Copper</t>
  </si>
  <si>
    <t>RANCIDITY</t>
  </si>
  <si>
    <t>Peroxide Value</t>
  </si>
  <si>
    <t>Free Fatty Acid</t>
  </si>
  <si>
    <t>Anisidine Value</t>
  </si>
  <si>
    <t>OTHER TESTS</t>
  </si>
  <si>
    <t>Organoleptic taste</t>
  </si>
  <si>
    <t>Radioactivity</t>
  </si>
  <si>
    <t>Melamine</t>
  </si>
  <si>
    <t>GMO test</t>
  </si>
  <si>
    <t>PESTICIDES</t>
  </si>
  <si>
    <t>Carbamate group</t>
  </si>
  <si>
    <t>Organochlorine group</t>
  </si>
  <si>
    <t>Organophosphorus group</t>
  </si>
  <si>
    <t>Pyrethroid group</t>
  </si>
  <si>
    <t>MICROBIOLOGY</t>
  </si>
  <si>
    <t>Aerobic Plate count</t>
  </si>
  <si>
    <t xml:space="preserve">Total Coliform, </t>
  </si>
  <si>
    <t>E. coli</t>
  </si>
  <si>
    <t>Salmonella</t>
  </si>
  <si>
    <t>Staph aureus, cp</t>
  </si>
  <si>
    <t>Bacilus cereus</t>
  </si>
  <si>
    <t>Enterobacter sakazakii</t>
  </si>
  <si>
    <t>Yeast &amp; Molds</t>
  </si>
  <si>
    <t>Toxins from E. Coli</t>
  </si>
  <si>
    <t>Toxins from B. Cereus</t>
  </si>
  <si>
    <t>Toxins from Staph</t>
  </si>
  <si>
    <t>Listeria monocytogenes</t>
  </si>
  <si>
    <t>Clostridium botulinum</t>
  </si>
  <si>
    <t xml:space="preserve">Clostridium perfringens </t>
  </si>
  <si>
    <t>Brucella</t>
  </si>
  <si>
    <t>OIL / FAT</t>
  </si>
  <si>
    <t>Water and impurities in oil</t>
  </si>
  <si>
    <t>Insoluble impurities in oil</t>
  </si>
  <si>
    <t>Acid value of oil</t>
  </si>
  <si>
    <t xml:space="preserve">Oil colour: </t>
  </si>
  <si>
    <t>Soap content</t>
  </si>
  <si>
    <t>Taste</t>
  </si>
  <si>
    <t>Iodine value (Wijs)</t>
  </si>
  <si>
    <t>Saponification</t>
  </si>
  <si>
    <t>Unsaponifiable matter</t>
  </si>
  <si>
    <t>Refractive index at 40° C</t>
  </si>
  <si>
    <t>Relative density of oil at 27° C</t>
  </si>
  <si>
    <t>Melting point at 24° C maximum</t>
  </si>
  <si>
    <t>Specific weight at 20° C</t>
  </si>
  <si>
    <t>Erucic acid</t>
  </si>
  <si>
    <t>Linolenic acid</t>
  </si>
  <si>
    <t>Linoleic acid</t>
  </si>
  <si>
    <t>Oleic acid</t>
  </si>
  <si>
    <t>Total sterols</t>
  </si>
  <si>
    <t>Delta-7-stigmasterol</t>
  </si>
  <si>
    <t>BHT/BHA</t>
  </si>
  <si>
    <t>Moisture and volatile matter</t>
  </si>
  <si>
    <t>MILK (DSM &amp; FFM)</t>
  </si>
  <si>
    <t>Titratable acidity in ml of decinormal NaOH solution</t>
  </si>
  <si>
    <t>Lactates</t>
  </si>
  <si>
    <t>Phosphatase test</t>
  </si>
  <si>
    <t>Insolubility index</t>
  </si>
  <si>
    <t>Burnt particles</t>
  </si>
  <si>
    <t>Buttermilk test</t>
  </si>
  <si>
    <t>Whey test</t>
  </si>
  <si>
    <t>Phophatase test</t>
  </si>
  <si>
    <t xml:space="preserve">Turbidity test </t>
  </si>
  <si>
    <t>CAN FISH and other canned products</t>
  </si>
  <si>
    <t>Ingredient (liquid/sauce)</t>
  </si>
  <si>
    <t>Fish species</t>
  </si>
  <si>
    <t>The contents of cans</t>
  </si>
  <si>
    <t>Can size</t>
  </si>
  <si>
    <t>Can seam, lid (tightness rate, integrity rate, test V&amp;P, side scam examination</t>
  </si>
  <si>
    <t>Quality of the cans and carton boxes</t>
  </si>
  <si>
    <t>Incubation Test</t>
  </si>
  <si>
    <t>Fish: Colouring Test for Para red, Rhodamine B, SUDAN red dyes (I, II, III and IV)</t>
  </si>
  <si>
    <t>Fish: Melamine and histamine</t>
  </si>
  <si>
    <t>Nitrites (sodium and calcium)</t>
  </si>
  <si>
    <t>Phosphate</t>
  </si>
  <si>
    <t>Acidity test</t>
  </si>
  <si>
    <t>physical inspection (gross, drained weights, aspect, cleanliness, colour, impurity, inner fish conditions, etc)</t>
  </si>
  <si>
    <r>
      <t>Other tests</t>
    </r>
    <r>
      <rPr>
        <sz val="11"/>
        <color theme="1"/>
        <rFont val="Arial"/>
        <family val="2"/>
      </rPr>
      <t xml:space="preserve"> (please use this section to mentioned the tests you can offer to WFP)</t>
    </r>
  </si>
  <si>
    <t xml:space="preserve">Signature: </t>
  </si>
  <si>
    <t>……………………………………………………………</t>
  </si>
  <si>
    <t>…….……..……………….…………….</t>
  </si>
  <si>
    <t>(Name of the Inspection Company and official stamp).</t>
  </si>
  <si>
    <t>Food Inspection Company / Quality Survey</t>
  </si>
  <si>
    <t>Name and function of the person who filled the questionnaire</t>
  </si>
  <si>
    <t>Date of the questionnaire filling</t>
  </si>
  <si>
    <t>Company Name</t>
  </si>
  <si>
    <t>Respondent</t>
  </si>
  <si>
    <t xml:space="preserve">Title </t>
  </si>
  <si>
    <t>Phone Number</t>
  </si>
  <si>
    <t>Fax Number</t>
  </si>
  <si>
    <t>Address</t>
  </si>
  <si>
    <t>City, Country</t>
  </si>
  <si>
    <t xml:space="preserve">Contact </t>
  </si>
  <si>
    <t xml:space="preserve">Fax </t>
  </si>
  <si>
    <t>E-Mail</t>
  </si>
  <si>
    <t xml:space="preserve">Emergency Recall contact </t>
  </si>
  <si>
    <t xml:space="preserve">Business Number </t>
  </si>
  <si>
    <t xml:space="preserve">Home Number </t>
  </si>
  <si>
    <r>
      <t> </t>
    </r>
    <r>
      <rPr>
        <sz val="12"/>
        <color theme="1"/>
        <rFont val="Calibri"/>
        <family val="2"/>
        <scheme val="minor"/>
      </rPr>
      <t>E-Mail</t>
    </r>
  </si>
  <si>
    <t>Fax</t>
  </si>
</sst>
</file>

<file path=xl/styles.xml><?xml version="1.0" encoding="utf-8"?>
<styleSheet xmlns="http://schemas.openxmlformats.org/spreadsheetml/2006/main" xmlns:mc="http://schemas.openxmlformats.org/markup-compatibility/2006" xmlns:x14ac="http://schemas.microsoft.com/office/spreadsheetml/2009/9/ac" mc:Ignorable="x14ac">
  <fonts count="38" x14ac:knownFonts="1">
    <font>
      <sz val="11"/>
      <color theme="1"/>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sz val="11"/>
      <color theme="0"/>
      <name val="Calibri"/>
      <family val="2"/>
      <scheme val="minor"/>
    </font>
    <font>
      <b/>
      <sz val="18"/>
      <color theme="1"/>
      <name val="Calibri"/>
      <family val="2"/>
      <scheme val="minor"/>
    </font>
    <font>
      <sz val="10"/>
      <color theme="1"/>
      <name val="Calibri"/>
      <family val="2"/>
      <scheme val="minor"/>
    </font>
    <font>
      <b/>
      <sz val="10"/>
      <color theme="1"/>
      <name val="Calibri"/>
      <family val="2"/>
      <scheme val="minor"/>
    </font>
    <font>
      <b/>
      <sz val="7"/>
      <color theme="1"/>
      <name val="Times New Roman"/>
      <family val="1"/>
    </font>
    <font>
      <sz val="11"/>
      <name val="Calibri"/>
      <family val="2"/>
      <scheme val="minor"/>
    </font>
    <font>
      <sz val="7"/>
      <color theme="1"/>
      <name val="Times New Roman"/>
      <family val="1"/>
    </font>
    <font>
      <sz val="11"/>
      <color rgb="FF000000"/>
      <name val="Symbol"/>
      <family val="1"/>
      <charset val="2"/>
    </font>
    <font>
      <sz val="7"/>
      <color rgb="FF000000"/>
      <name val="Times New Roman"/>
      <family val="1"/>
    </font>
    <font>
      <sz val="11"/>
      <color rgb="FF000000"/>
      <name val="Calibri"/>
      <family val="2"/>
      <scheme val="minor"/>
    </font>
    <font>
      <sz val="11"/>
      <color theme="1"/>
      <name val="Symbol"/>
      <family val="1"/>
      <charset val="2"/>
    </font>
    <font>
      <sz val="11"/>
      <color theme="1"/>
      <name val="Times New Roman"/>
      <family val="1"/>
    </font>
    <font>
      <sz val="9"/>
      <color theme="1"/>
      <name val="Calibri"/>
      <family val="2"/>
      <scheme val="minor"/>
    </font>
    <font>
      <sz val="11"/>
      <color theme="1"/>
      <name val="Wingdings"/>
      <charset val="2"/>
    </font>
    <font>
      <i/>
      <sz val="11"/>
      <color theme="1"/>
      <name val="Calibri"/>
      <family val="2"/>
      <scheme val="minor"/>
    </font>
    <font>
      <b/>
      <i/>
      <sz val="11"/>
      <color theme="1"/>
      <name val="Calibri"/>
      <family val="2"/>
      <scheme val="minor"/>
    </font>
    <font>
      <i/>
      <sz val="7"/>
      <color theme="1"/>
      <name val="Times New Roman"/>
      <family val="1"/>
    </font>
    <font>
      <b/>
      <sz val="11"/>
      <color theme="1"/>
      <name val="Arial"/>
      <family val="2"/>
    </font>
    <font>
      <sz val="9"/>
      <color theme="1"/>
      <name val="Arial"/>
      <family val="2"/>
    </font>
    <font>
      <sz val="11"/>
      <color theme="1"/>
      <name val="Arial"/>
      <family val="2"/>
    </font>
    <font>
      <b/>
      <sz val="20"/>
      <color theme="1"/>
      <name val="Calibri"/>
      <family val="2"/>
      <scheme val="minor"/>
    </font>
    <font>
      <b/>
      <sz val="10"/>
      <color indexed="81"/>
      <name val="Tahoma"/>
      <family val="2"/>
    </font>
    <font>
      <sz val="10"/>
      <color indexed="81"/>
      <name val="Tahoma"/>
      <family val="2"/>
    </font>
    <font>
      <b/>
      <i/>
      <sz val="16"/>
      <color theme="1"/>
      <name val="Arial"/>
      <family val="2"/>
    </font>
    <font>
      <b/>
      <i/>
      <shadow/>
      <sz val="16"/>
      <color theme="1"/>
      <name val="Arial"/>
      <family val="2"/>
    </font>
    <font>
      <i/>
      <sz val="13"/>
      <color theme="1"/>
      <name val="Arial"/>
      <family val="2"/>
    </font>
    <font>
      <b/>
      <sz val="11"/>
      <color theme="1"/>
      <name val="Tahoma"/>
      <family val="2"/>
    </font>
    <font>
      <b/>
      <sz val="12"/>
      <color theme="1"/>
      <name val="Arial"/>
      <family val="2"/>
    </font>
    <font>
      <sz val="12"/>
      <color theme="1"/>
      <name val="Arial"/>
      <family val="2"/>
    </font>
    <font>
      <sz val="12"/>
      <color theme="1"/>
      <name val="Times New Roman"/>
      <family val="1"/>
    </font>
    <font>
      <sz val="10"/>
      <color theme="1"/>
      <name val="Times New Roman"/>
      <family val="1"/>
    </font>
    <font>
      <sz val="12"/>
      <color theme="1"/>
      <name val="Calibri"/>
      <family val="2"/>
      <scheme val="minor"/>
    </font>
    <font>
      <sz val="6"/>
      <color theme="1"/>
      <name val="Arial"/>
      <family val="2"/>
    </font>
    <font>
      <sz val="8"/>
      <color theme="1"/>
      <name val="Arial"/>
      <family val="2"/>
    </font>
  </fonts>
  <fills count="15">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theme="4" tint="-0.499984740745262"/>
        <bgColor indexed="64"/>
      </patternFill>
    </fill>
    <fill>
      <patternFill patternType="solid">
        <fgColor theme="3" tint="0.59999389629810485"/>
        <bgColor indexed="64"/>
      </patternFill>
    </fill>
    <fill>
      <patternFill patternType="solid">
        <fgColor rgb="FFFF66FF"/>
        <bgColor indexed="64"/>
      </patternFill>
    </fill>
    <fill>
      <patternFill patternType="solid">
        <fgColor rgb="FFFFFF00"/>
        <bgColor indexed="64"/>
      </patternFill>
    </fill>
    <fill>
      <patternFill patternType="solid">
        <fgColor theme="1" tint="4.9989318521683403E-2"/>
        <bgColor indexed="64"/>
      </patternFill>
    </fill>
    <fill>
      <patternFill patternType="solid">
        <fgColor rgb="FFFFC000"/>
        <bgColor indexed="64"/>
      </patternFill>
    </fill>
    <fill>
      <patternFill patternType="solid">
        <fgColor rgb="FFFFFF99"/>
        <bgColor indexed="64"/>
      </patternFill>
    </fill>
    <fill>
      <patternFill patternType="solid">
        <fgColor theme="9" tint="0.79998168889431442"/>
        <bgColor indexed="64"/>
      </patternFill>
    </fill>
    <fill>
      <patternFill patternType="solid">
        <fgColor rgb="FFFFCCFF"/>
        <bgColor indexed="64"/>
      </patternFill>
    </fill>
    <fill>
      <patternFill patternType="gray125">
        <bgColor rgb="FFE5E5E5"/>
      </patternFill>
    </fill>
    <fill>
      <patternFill patternType="solid">
        <fgColor theme="9" tint="0.59999389629810485"/>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s>
  <cellStyleXfs count="1">
    <xf numFmtId="0" fontId="0" fillId="0" borderId="0"/>
  </cellStyleXfs>
  <cellXfs count="183">
    <xf numFmtId="0" fontId="0" fillId="0" borderId="0" xfId="0"/>
    <xf numFmtId="0" fontId="0" fillId="2" borderId="0" xfId="0" applyFill="1"/>
    <xf numFmtId="0" fontId="0" fillId="0" borderId="0" xfId="0" applyFill="1"/>
    <xf numFmtId="0" fontId="4" fillId="3" borderId="0" xfId="0" applyFont="1" applyFill="1"/>
    <xf numFmtId="14" fontId="0" fillId="0" borderId="0" xfId="0" applyNumberFormat="1"/>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0" fillId="4" borderId="0" xfId="0" applyFill="1" applyAlignment="1">
      <alignment vertical="center"/>
    </xf>
    <xf numFmtId="0" fontId="0" fillId="2" borderId="0" xfId="0" applyFill="1" applyAlignment="1">
      <alignment vertical="center"/>
    </xf>
    <xf numFmtId="0" fontId="0" fillId="0" borderId="0" xfId="0" applyFill="1" applyAlignment="1">
      <alignment vertical="center"/>
    </xf>
    <xf numFmtId="0" fontId="3" fillId="0" borderId="1" xfId="0" applyFont="1" applyBorder="1" applyAlignment="1">
      <alignment vertical="center" wrapText="1"/>
    </xf>
    <xf numFmtId="0" fontId="0" fillId="5" borderId="1" xfId="0" applyFill="1" applyBorder="1" applyAlignment="1">
      <alignment vertical="center"/>
    </xf>
    <xf numFmtId="0" fontId="6" fillId="5" borderId="1" xfId="0" applyFont="1" applyFill="1" applyBorder="1" applyAlignment="1">
      <alignment horizontal="center" vertical="center" textRotation="90" wrapText="1"/>
    </xf>
    <xf numFmtId="0" fontId="0" fillId="5" borderId="1" xfId="0" applyFill="1" applyBorder="1" applyAlignment="1">
      <alignment vertical="center" wrapText="1"/>
    </xf>
    <xf numFmtId="2" fontId="4" fillId="0" borderId="1" xfId="0" applyNumberFormat="1" applyFont="1" applyFill="1" applyBorder="1" applyAlignment="1">
      <alignment vertical="center"/>
    </xf>
    <xf numFmtId="0" fontId="0" fillId="6" borderId="1" xfId="0" applyFill="1" applyBorder="1" applyAlignment="1">
      <alignment horizontal="center" vertical="center" wrapText="1"/>
    </xf>
    <xf numFmtId="0" fontId="0" fillId="6" borderId="1" xfId="0" applyFill="1" applyBorder="1" applyAlignment="1">
      <alignment horizontal="center" vertical="center"/>
    </xf>
    <xf numFmtId="0" fontId="0" fillId="6" borderId="0" xfId="0" applyFill="1" applyBorder="1" applyAlignment="1">
      <alignment horizontal="center" vertical="center" wrapText="1"/>
    </xf>
    <xf numFmtId="2" fontId="0" fillId="7" borderId="0" xfId="0" applyNumberFormat="1" applyFill="1"/>
    <xf numFmtId="2" fontId="4" fillId="3" borderId="0" xfId="0" applyNumberFormat="1" applyFont="1" applyFill="1"/>
    <xf numFmtId="0" fontId="3" fillId="0" borderId="1" xfId="0" applyFont="1" applyBorder="1" applyAlignment="1">
      <alignment horizontal="center"/>
    </xf>
    <xf numFmtId="0" fontId="0" fillId="4" borderId="0" xfId="0" applyFill="1"/>
    <xf numFmtId="0" fontId="0" fillId="0" borderId="1" xfId="0" applyBorder="1"/>
    <xf numFmtId="0" fontId="0" fillId="0" borderId="1" xfId="0" applyFill="1" applyBorder="1" applyProtection="1">
      <protection locked="0"/>
    </xf>
    <xf numFmtId="0" fontId="0" fillId="0" borderId="1" xfId="0" applyFill="1" applyBorder="1"/>
    <xf numFmtId="2" fontId="0" fillId="0" borderId="2" xfId="0" applyNumberFormat="1" applyFill="1" applyBorder="1"/>
    <xf numFmtId="0" fontId="0" fillId="0" borderId="0" xfId="0" applyBorder="1"/>
    <xf numFmtId="0" fontId="0" fillId="6" borderId="0" xfId="0" applyFill="1" applyBorder="1"/>
    <xf numFmtId="0" fontId="0" fillId="8" borderId="1" xfId="0" applyFill="1" applyBorder="1"/>
    <xf numFmtId="0" fontId="3" fillId="9" borderId="1" xfId="0" applyFont="1" applyFill="1" applyBorder="1" applyAlignment="1">
      <alignment horizontal="left" vertical="top" wrapText="1" indent="2"/>
    </xf>
    <xf numFmtId="2" fontId="0" fillId="4" borderId="0" xfId="0" applyNumberFormat="1" applyFill="1" applyBorder="1"/>
    <xf numFmtId="0" fontId="9" fillId="4" borderId="0" xfId="0" applyFont="1" applyFill="1" applyBorder="1"/>
    <xf numFmtId="0" fontId="0" fillId="4" borderId="0" xfId="0" applyFill="1" applyBorder="1" applyProtection="1">
      <protection locked="0"/>
    </xf>
    <xf numFmtId="0" fontId="1" fillId="3" borderId="1" xfId="0" applyFont="1" applyFill="1" applyBorder="1" applyAlignment="1">
      <alignment horizontal="left" vertical="top" wrapText="1" indent="2"/>
    </xf>
    <xf numFmtId="0" fontId="0" fillId="0" borderId="0" xfId="0" applyFill="1" applyBorder="1" applyAlignment="1">
      <alignment vertical="center" wrapText="1"/>
    </xf>
    <xf numFmtId="0" fontId="0" fillId="10" borderId="1" xfId="0" applyFill="1" applyBorder="1" applyAlignment="1">
      <alignment horizontal="left" vertical="top" wrapText="1" indent="5"/>
    </xf>
    <xf numFmtId="0" fontId="0" fillId="10" borderId="2" xfId="0" applyFill="1" applyBorder="1" applyAlignment="1">
      <alignment horizontal="left" vertical="top" wrapText="1" indent="5"/>
    </xf>
    <xf numFmtId="0" fontId="0" fillId="8" borderId="0" xfId="0" applyFill="1"/>
    <xf numFmtId="0" fontId="11" fillId="0" borderId="1" xfId="0" applyFont="1" applyBorder="1" applyAlignment="1">
      <alignment horizontal="left" wrapText="1" indent="5"/>
    </xf>
    <xf numFmtId="0" fontId="0" fillId="0" borderId="3" xfId="0" applyFill="1" applyBorder="1" applyProtection="1">
      <protection locked="0"/>
    </xf>
    <xf numFmtId="2" fontId="0" fillId="11" borderId="4" xfId="0" applyNumberFormat="1" applyFill="1" applyBorder="1" applyAlignment="1" applyProtection="1">
      <alignment wrapText="1"/>
      <protection locked="0"/>
    </xf>
    <xf numFmtId="0" fontId="0" fillId="0" borderId="5" xfId="0" applyFill="1" applyBorder="1" applyAlignment="1" applyProtection="1">
      <alignment wrapText="1"/>
      <protection locked="0"/>
    </xf>
    <xf numFmtId="2" fontId="0" fillId="0" borderId="6" xfId="0" applyNumberFormat="1" applyFill="1" applyBorder="1"/>
    <xf numFmtId="0" fontId="9" fillId="4" borderId="0" xfId="0" applyFont="1" applyFill="1" applyBorder="1" applyProtection="1">
      <protection locked="0"/>
    </xf>
    <xf numFmtId="2" fontId="0" fillId="8" borderId="0" xfId="0" applyNumberFormat="1" applyFill="1"/>
    <xf numFmtId="0" fontId="4" fillId="4" borderId="0" xfId="0" applyFont="1" applyFill="1"/>
    <xf numFmtId="0" fontId="4" fillId="4" borderId="0" xfId="0" applyFont="1" applyFill="1" applyProtection="1">
      <protection locked="0"/>
    </xf>
    <xf numFmtId="2" fontId="0" fillId="11" borderId="7" xfId="0" applyNumberFormat="1" applyFill="1" applyBorder="1" applyAlignment="1" applyProtection="1">
      <alignment wrapText="1"/>
      <protection locked="0"/>
    </xf>
    <xf numFmtId="0" fontId="4" fillId="4" borderId="0" xfId="0" applyFont="1" applyFill="1" applyBorder="1"/>
    <xf numFmtId="0" fontId="4" fillId="4" borderId="0" xfId="0" applyFont="1" applyFill="1" applyBorder="1" applyProtection="1">
      <protection locked="0"/>
    </xf>
    <xf numFmtId="0" fontId="0" fillId="10" borderId="6" xfId="0" applyFill="1" applyBorder="1" applyAlignment="1">
      <alignment horizontal="left" vertical="top" wrapText="1" indent="5"/>
    </xf>
    <xf numFmtId="0" fontId="0" fillId="0" borderId="1" xfId="0" applyBorder="1" applyAlignment="1">
      <alignment horizontal="left" vertical="top" wrapText="1" indent="5"/>
    </xf>
    <xf numFmtId="0" fontId="0" fillId="0" borderId="1" xfId="0" applyFill="1" applyBorder="1" applyAlignment="1" applyProtection="1">
      <alignment wrapText="1"/>
      <protection locked="0"/>
    </xf>
    <xf numFmtId="0" fontId="14" fillId="0" borderId="1" xfId="0" applyFont="1" applyBorder="1" applyAlignment="1">
      <alignment horizontal="left" wrapText="1" indent="5"/>
    </xf>
    <xf numFmtId="0" fontId="0" fillId="0" borderId="1" xfId="0" applyBorder="1" applyAlignment="1">
      <alignment vertical="center"/>
    </xf>
    <xf numFmtId="0" fontId="14" fillId="0" borderId="1" xfId="0" applyFont="1" applyBorder="1" applyAlignment="1">
      <alignment horizontal="left" vertical="top" wrapText="1" indent="5"/>
    </xf>
    <xf numFmtId="0" fontId="0" fillId="0" borderId="1" xfId="0" applyFill="1" applyBorder="1" applyAlignment="1" applyProtection="1">
      <alignment vertical="center"/>
      <protection locked="0"/>
    </xf>
    <xf numFmtId="0" fontId="0" fillId="0" borderId="1" xfId="0" applyFill="1" applyBorder="1" applyAlignment="1" applyProtection="1">
      <alignment vertical="center" wrapText="1"/>
      <protection locked="0"/>
    </xf>
    <xf numFmtId="2" fontId="0" fillId="0" borderId="1" xfId="0" applyNumberFormat="1" applyFill="1" applyBorder="1"/>
    <xf numFmtId="0" fontId="0" fillId="0" borderId="0" xfId="0" applyAlignment="1">
      <alignment vertical="center"/>
    </xf>
    <xf numFmtId="2" fontId="0" fillId="0" borderId="1" xfId="0" applyNumberFormat="1" applyFill="1" applyBorder="1" applyProtection="1">
      <protection locked="0"/>
    </xf>
    <xf numFmtId="0" fontId="0" fillId="0" borderId="1" xfId="0" applyBorder="1" applyAlignment="1">
      <alignment vertical="top" wrapText="1"/>
    </xf>
    <xf numFmtId="0" fontId="0" fillId="12" borderId="1" xfId="0" applyFill="1" applyBorder="1"/>
    <xf numFmtId="0" fontId="0" fillId="12" borderId="1" xfId="0" applyFill="1" applyBorder="1" applyProtection="1">
      <protection locked="0"/>
    </xf>
    <xf numFmtId="0" fontId="13" fillId="0" borderId="1" xfId="0" applyFont="1" applyBorder="1" applyAlignment="1">
      <alignment vertical="top" wrapText="1"/>
    </xf>
    <xf numFmtId="0" fontId="0" fillId="12" borderId="1" xfId="0" applyFill="1" applyBorder="1" applyAlignment="1">
      <alignment wrapText="1"/>
    </xf>
    <xf numFmtId="0" fontId="0" fillId="0" borderId="1" xfId="0" applyBorder="1" applyAlignment="1">
      <alignment horizontal="left" vertical="top" wrapText="1" indent="8"/>
    </xf>
    <xf numFmtId="0" fontId="0" fillId="12" borderId="0" xfId="0" applyFill="1" applyBorder="1" applyProtection="1">
      <protection locked="0"/>
    </xf>
    <xf numFmtId="0" fontId="0" fillId="9" borderId="1" xfId="0" applyFill="1" applyBorder="1" applyProtection="1">
      <protection locked="0"/>
    </xf>
    <xf numFmtId="0" fontId="0" fillId="9" borderId="1" xfId="0" applyFill="1" applyBorder="1" applyAlignment="1" applyProtection="1">
      <alignment wrapText="1"/>
      <protection locked="0"/>
    </xf>
    <xf numFmtId="2" fontId="0" fillId="4" borderId="1" xfId="0" applyNumberFormat="1" applyFill="1" applyBorder="1"/>
    <xf numFmtId="0" fontId="0" fillId="8" borderId="1" xfId="0" applyFill="1" applyBorder="1" applyAlignment="1" applyProtection="1">
      <alignment wrapText="1"/>
      <protection locked="0"/>
    </xf>
    <xf numFmtId="0" fontId="4" fillId="3" borderId="1" xfId="0" applyFont="1" applyFill="1" applyBorder="1" applyAlignment="1" applyProtection="1">
      <alignment wrapText="1"/>
      <protection locked="0"/>
    </xf>
    <xf numFmtId="0" fontId="0" fillId="12" borderId="2" xfId="0" applyFill="1" applyBorder="1"/>
    <xf numFmtId="0" fontId="0" fillId="12" borderId="2" xfId="0" applyFill="1" applyBorder="1" applyProtection="1">
      <protection locked="0"/>
    </xf>
    <xf numFmtId="0" fontId="0" fillId="4" borderId="0" xfId="0" applyFill="1" applyBorder="1"/>
    <xf numFmtId="0" fontId="0" fillId="12" borderId="6" xfId="0" applyFill="1" applyBorder="1"/>
    <xf numFmtId="0" fontId="0" fillId="12" borderId="6" xfId="0" applyFill="1" applyBorder="1" applyProtection="1">
      <protection locked="0"/>
    </xf>
    <xf numFmtId="0" fontId="0" fillId="0" borderId="2" xfId="0" applyFill="1" applyBorder="1"/>
    <xf numFmtId="0" fontId="0" fillId="0" borderId="2" xfId="0" applyBorder="1"/>
    <xf numFmtId="0" fontId="0" fillId="0" borderId="6" xfId="0" applyFill="1" applyBorder="1"/>
    <xf numFmtId="0" fontId="0" fillId="0" borderId="1" xfId="0" applyFill="1" applyBorder="1" applyAlignment="1">
      <alignment vertical="top" wrapText="1"/>
    </xf>
    <xf numFmtId="0" fontId="0" fillId="0" borderId="1" xfId="0" applyFill="1" applyBorder="1" applyAlignment="1">
      <alignment horizontal="center" vertical="top" wrapText="1"/>
    </xf>
    <xf numFmtId="0" fontId="0" fillId="0" borderId="0" xfId="0" applyFill="1" applyBorder="1" applyAlignment="1">
      <alignment horizontal="center" vertical="top" wrapText="1"/>
    </xf>
    <xf numFmtId="0" fontId="0" fillId="0" borderId="0" xfId="0" applyFill="1" applyBorder="1" applyAlignment="1">
      <alignment vertical="top" wrapText="1"/>
    </xf>
    <xf numFmtId="0" fontId="0" fillId="0" borderId="0" xfId="0" applyFill="1" applyBorder="1" applyAlignment="1" applyProtection="1">
      <alignment vertical="top" wrapText="1"/>
      <protection locked="0"/>
    </xf>
    <xf numFmtId="0" fontId="0" fillId="0" borderId="0" xfId="0" applyFill="1" applyBorder="1" applyAlignment="1" applyProtection="1">
      <alignment horizontal="center" vertical="top" wrapText="1"/>
      <protection locked="0"/>
    </xf>
    <xf numFmtId="0" fontId="0" fillId="0" borderId="6" xfId="0" applyBorder="1"/>
    <xf numFmtId="0" fontId="0" fillId="0" borderId="0" xfId="0" applyProtection="1">
      <protection locked="0"/>
    </xf>
    <xf numFmtId="2" fontId="0" fillId="4" borderId="0" xfId="0" applyNumberFormat="1" applyFill="1" applyBorder="1" applyProtection="1">
      <protection locked="0"/>
    </xf>
    <xf numFmtId="0" fontId="3" fillId="8" borderId="1" xfId="0" applyFont="1" applyFill="1" applyBorder="1" applyAlignment="1">
      <alignment horizontal="left" vertical="top" wrapText="1" indent="2"/>
    </xf>
    <xf numFmtId="0" fontId="9" fillId="0" borderId="1" xfId="0" applyFont="1" applyFill="1" applyBorder="1"/>
    <xf numFmtId="2" fontId="4" fillId="4" borderId="0" xfId="0" applyNumberFormat="1" applyFont="1" applyFill="1" applyBorder="1"/>
    <xf numFmtId="2" fontId="4" fillId="4" borderId="0" xfId="0" applyNumberFormat="1" applyFont="1" applyFill="1" applyBorder="1" applyProtection="1">
      <protection locked="0"/>
    </xf>
    <xf numFmtId="0" fontId="0" fillId="0" borderId="1" xfId="0" applyFill="1" applyBorder="1" applyAlignment="1">
      <alignment horizontal="left" vertical="top" wrapText="1" indent="5"/>
    </xf>
    <xf numFmtId="0" fontId="0" fillId="12" borderId="6" xfId="0" applyFill="1" applyBorder="1" applyAlignment="1">
      <alignment wrapText="1"/>
    </xf>
    <xf numFmtId="0" fontId="0" fillId="12" borderId="2" xfId="0" applyFill="1" applyBorder="1" applyAlignment="1">
      <alignment wrapText="1"/>
    </xf>
    <xf numFmtId="0" fontId="2" fillId="0" borderId="8" xfId="0" applyFont="1" applyFill="1" applyBorder="1" applyAlignment="1">
      <alignment horizontal="left" vertical="top" wrapText="1" indent="5"/>
    </xf>
    <xf numFmtId="0" fontId="0" fillId="0" borderId="3" xfId="0" applyBorder="1" applyAlignment="1">
      <alignment horizontal="left" vertical="top" wrapText="1" indent="5"/>
    </xf>
    <xf numFmtId="0" fontId="0" fillId="0" borderId="6" xfId="0" applyFill="1" applyBorder="1" applyProtection="1">
      <protection locked="0"/>
    </xf>
    <xf numFmtId="0" fontId="0" fillId="0" borderId="6" xfId="0" applyFill="1" applyBorder="1" applyAlignment="1" applyProtection="1">
      <alignment wrapText="1"/>
      <protection locked="0"/>
    </xf>
    <xf numFmtId="0" fontId="0" fillId="0" borderId="1" xfId="0" applyFont="1" applyBorder="1" applyAlignment="1">
      <alignment horizontal="left" vertical="top" wrapText="1" indent="5"/>
    </xf>
    <xf numFmtId="0" fontId="3" fillId="0" borderId="1" xfId="0" applyFont="1" applyBorder="1" applyAlignment="1">
      <alignment horizontal="left" vertical="top" wrapText="1" indent="5"/>
    </xf>
    <xf numFmtId="0" fontId="0" fillId="12" borderId="8" xfId="0" applyFill="1" applyBorder="1" applyAlignment="1">
      <alignment wrapText="1"/>
    </xf>
    <xf numFmtId="0" fontId="0" fillId="12" borderId="8" xfId="0" applyFill="1" applyBorder="1" applyProtection="1">
      <protection locked="0"/>
    </xf>
    <xf numFmtId="0" fontId="0" fillId="4" borderId="0" xfId="0" applyFill="1" applyBorder="1" applyAlignment="1"/>
    <xf numFmtId="2" fontId="0" fillId="0" borderId="8" xfId="0" applyNumberFormat="1" applyFill="1" applyBorder="1"/>
    <xf numFmtId="0" fontId="0" fillId="4" borderId="1" xfId="0" applyFill="1" applyBorder="1" applyProtection="1">
      <protection locked="0"/>
    </xf>
    <xf numFmtId="0" fontId="0" fillId="4" borderId="1" xfId="0" applyFill="1" applyBorder="1" applyAlignment="1" applyProtection="1">
      <alignment wrapText="1"/>
      <protection locked="0"/>
    </xf>
    <xf numFmtId="0" fontId="0" fillId="0" borderId="1" xfId="0" applyBorder="1" applyAlignment="1">
      <alignment horizontal="center" vertical="center" wrapText="1"/>
    </xf>
    <xf numFmtId="0" fontId="16" fillId="0" borderId="1" xfId="0" applyFont="1" applyFill="1" applyBorder="1" applyAlignment="1" applyProtection="1">
      <alignment vertical="center" wrapText="1"/>
    </xf>
    <xf numFmtId="0" fontId="0" fillId="0" borderId="1" xfId="0" applyFill="1" applyBorder="1" applyAlignment="1" applyProtection="1">
      <alignment vertical="center" wrapText="1"/>
    </xf>
    <xf numFmtId="0" fontId="0" fillId="0" borderId="1" xfId="0" applyFill="1" applyBorder="1" applyAlignment="1" applyProtection="1">
      <alignment horizontal="center" vertical="center" wrapText="1"/>
    </xf>
    <xf numFmtId="0" fontId="0" fillId="0" borderId="1" xfId="0" applyFill="1" applyBorder="1" applyAlignment="1" applyProtection="1">
      <alignment horizontal="center" vertical="center" wrapText="1"/>
      <protection locked="0"/>
    </xf>
    <xf numFmtId="0" fontId="0" fillId="0" borderId="1" xfId="0" applyFill="1" applyBorder="1" applyAlignment="1" applyProtection="1">
      <protection locked="0"/>
    </xf>
    <xf numFmtId="0" fontId="0" fillId="12" borderId="1" xfId="0" applyFill="1" applyBorder="1" applyAlignment="1" applyProtection="1">
      <alignment wrapText="1"/>
      <protection locked="0"/>
    </xf>
    <xf numFmtId="2" fontId="0" fillId="0" borderId="3" xfId="0" applyNumberFormat="1" applyFill="1" applyBorder="1"/>
    <xf numFmtId="0" fontId="0" fillId="4" borderId="0" xfId="0" applyFill="1" applyBorder="1" applyAlignment="1">
      <alignment vertical="center"/>
    </xf>
    <xf numFmtId="0" fontId="6" fillId="0" borderId="1" xfId="0" applyFont="1" applyFill="1" applyBorder="1" applyAlignment="1">
      <alignment horizontal="left" vertical="top" wrapText="1" indent="8"/>
    </xf>
    <xf numFmtId="0" fontId="17" fillId="0" borderId="1" xfId="0" applyFont="1" applyBorder="1" applyAlignment="1">
      <alignment horizontal="left" vertical="top" wrapText="1" indent="5"/>
    </xf>
    <xf numFmtId="0" fontId="0" fillId="2" borderId="0" xfId="0" applyFill="1" applyBorder="1"/>
    <xf numFmtId="0" fontId="18" fillId="0" borderId="1" xfId="0" applyFont="1" applyBorder="1" applyAlignment="1">
      <alignment horizontal="left" vertical="top" wrapText="1" indent="5"/>
    </xf>
    <xf numFmtId="0" fontId="3" fillId="0" borderId="1" xfId="0" applyFont="1" applyBorder="1" applyAlignment="1">
      <alignment horizontal="left" vertical="top" wrapText="1"/>
    </xf>
    <xf numFmtId="0" fontId="21" fillId="0" borderId="0" xfId="0" applyFont="1" applyFill="1" applyAlignment="1">
      <alignment horizontal="right" wrapText="1"/>
    </xf>
    <xf numFmtId="0" fontId="21" fillId="0" borderId="1" xfId="0" applyFont="1" applyBorder="1" applyAlignment="1">
      <alignment wrapText="1"/>
    </xf>
    <xf numFmtId="0" fontId="0" fillId="5" borderId="1" xfId="0" applyFill="1" applyBorder="1" applyAlignment="1" applyProtection="1">
      <alignment vertical="center" wrapText="1"/>
      <protection locked="0"/>
    </xf>
    <xf numFmtId="0" fontId="0" fillId="5" borderId="1" xfId="0" applyFill="1" applyBorder="1" applyAlignment="1" applyProtection="1">
      <alignment vertical="center"/>
      <protection locked="0"/>
    </xf>
    <xf numFmtId="0" fontId="21" fillId="13" borderId="4" xfId="0" applyFont="1" applyFill="1" applyBorder="1" applyAlignment="1">
      <alignment horizontal="center" wrapText="1"/>
    </xf>
    <xf numFmtId="0" fontId="0" fillId="5" borderId="0" xfId="0" applyFill="1" applyBorder="1" applyAlignment="1" applyProtection="1">
      <alignment horizontal="center" vertical="center" wrapText="1"/>
      <protection locked="0"/>
    </xf>
    <xf numFmtId="0" fontId="23" fillId="0" borderId="0" xfId="0" applyFont="1" applyFill="1" applyAlignment="1">
      <alignment horizontal="right" wrapText="1"/>
    </xf>
    <xf numFmtId="0" fontId="23" fillId="0" borderId="1" xfId="0" applyFont="1" applyBorder="1" applyAlignment="1">
      <alignment vertical="top" wrapText="1"/>
    </xf>
    <xf numFmtId="0" fontId="23" fillId="0" borderId="1" xfId="0" applyFont="1" applyBorder="1" applyAlignment="1" applyProtection="1">
      <alignment wrapText="1"/>
      <protection locked="0"/>
    </xf>
    <xf numFmtId="0" fontId="23" fillId="0" borderId="1" xfId="0" applyFont="1" applyBorder="1" applyAlignment="1">
      <alignment wrapText="1"/>
    </xf>
    <xf numFmtId="0" fontId="23" fillId="4" borderId="0" xfId="0" applyFont="1" applyFill="1" applyBorder="1" applyAlignment="1">
      <alignment vertical="top" wrapText="1"/>
    </xf>
    <xf numFmtId="0" fontId="24" fillId="12" borderId="0" xfId="0" applyFont="1" applyFill="1" applyBorder="1" applyAlignment="1">
      <alignment horizontal="left" vertical="top" wrapText="1"/>
    </xf>
    <xf numFmtId="0" fontId="21" fillId="0" borderId="1" xfId="0" applyFont="1" applyBorder="1" applyAlignment="1">
      <alignment vertical="top" wrapText="1"/>
    </xf>
    <xf numFmtId="0" fontId="23" fillId="0" borderId="8" xfId="0" applyFont="1" applyFill="1" applyBorder="1" applyAlignment="1">
      <alignment vertical="top" wrapText="1"/>
    </xf>
    <xf numFmtId="0" fontId="23" fillId="0" borderId="1" xfId="0" applyFont="1" applyBorder="1" applyAlignment="1" applyProtection="1">
      <alignment vertical="top" wrapText="1"/>
      <protection locked="0"/>
    </xf>
    <xf numFmtId="0" fontId="23" fillId="0" borderId="0" xfId="0" applyFont="1" applyFill="1" applyAlignment="1">
      <alignment horizontal="right" vertical="top" wrapText="1"/>
    </xf>
    <xf numFmtId="0" fontId="21" fillId="0" borderId="1" xfId="0" applyFont="1" applyBorder="1" applyAlignment="1" applyProtection="1">
      <alignment vertical="top" wrapText="1"/>
      <protection locked="0"/>
    </xf>
    <xf numFmtId="0" fontId="21" fillId="0" borderId="0" xfId="0" applyFont="1" applyAlignment="1">
      <alignment vertical="top" wrapText="1"/>
    </xf>
    <xf numFmtId="0" fontId="15" fillId="0" borderId="0" xfId="0" applyFont="1" applyAlignment="1">
      <alignment vertical="center"/>
    </xf>
    <xf numFmtId="0" fontId="28" fillId="0" borderId="0" xfId="0" applyFont="1" applyAlignment="1">
      <alignment horizontal="center"/>
    </xf>
    <xf numFmtId="0" fontId="0" fillId="14" borderId="1" xfId="0" applyFill="1" applyBorder="1" applyAlignment="1">
      <alignment vertical="center" wrapText="1"/>
    </xf>
    <xf numFmtId="0" fontId="29" fillId="0" borderId="1" xfId="0" applyFont="1" applyBorder="1" applyAlignment="1" applyProtection="1">
      <alignment vertical="top" wrapText="1"/>
      <protection locked="0"/>
    </xf>
    <xf numFmtId="0" fontId="30" fillId="0" borderId="0" xfId="0" applyFont="1"/>
    <xf numFmtId="0" fontId="31" fillId="0" borderId="1" xfId="0" applyFont="1" applyBorder="1" applyProtection="1">
      <protection locked="0"/>
    </xf>
    <xf numFmtId="0" fontId="33" fillId="0" borderId="0" xfId="0" applyFont="1" applyAlignment="1">
      <alignment wrapText="1"/>
    </xf>
    <xf numFmtId="0" fontId="34" fillId="0" borderId="0" xfId="0" applyFont="1" applyBorder="1" applyAlignment="1" applyProtection="1">
      <protection locked="0"/>
    </xf>
    <xf numFmtId="0" fontId="34" fillId="0" borderId="0" xfId="0" applyFont="1" applyBorder="1" applyAlignment="1"/>
    <xf numFmtId="0" fontId="32" fillId="0" borderId="1" xfId="0" applyFont="1" applyBorder="1" applyProtection="1">
      <protection locked="0"/>
    </xf>
    <xf numFmtId="0" fontId="34" fillId="0" borderId="0" xfId="0" applyFont="1" applyBorder="1"/>
    <xf numFmtId="0" fontId="0" fillId="0" borderId="8" xfId="0" applyFill="1" applyBorder="1" applyAlignment="1">
      <alignment vertical="center" wrapText="1"/>
    </xf>
    <xf numFmtId="0" fontId="34" fillId="0" borderId="0" xfId="0" applyFont="1"/>
    <xf numFmtId="0" fontId="0" fillId="14" borderId="1" xfId="0" applyFont="1" applyFill="1" applyBorder="1" applyAlignment="1">
      <alignment vertical="center" wrapText="1"/>
    </xf>
    <xf numFmtId="0" fontId="35" fillId="0" borderId="1" xfId="0" applyFont="1" applyBorder="1" applyProtection="1">
      <protection locked="0"/>
    </xf>
    <xf numFmtId="0" fontId="36" fillId="0" borderId="0" xfId="0" applyFont="1" applyAlignment="1">
      <alignment wrapText="1"/>
    </xf>
    <xf numFmtId="0" fontId="34" fillId="0" borderId="0" xfId="0" applyFont="1" applyAlignment="1">
      <alignment wrapText="1"/>
    </xf>
    <xf numFmtId="0" fontId="37" fillId="0" borderId="0" xfId="0" applyFont="1"/>
    <xf numFmtId="0" fontId="23" fillId="0" borderId="0" xfId="0" applyFont="1"/>
    <xf numFmtId="0" fontId="35" fillId="0" borderId="1" xfId="0" applyFont="1" applyBorder="1" applyAlignment="1" applyProtection="1">
      <alignment horizontal="center" wrapText="1"/>
      <protection locked="0"/>
    </xf>
    <xf numFmtId="0" fontId="36" fillId="0" borderId="0" xfId="0" applyFont="1" applyBorder="1" applyAlignment="1">
      <alignment wrapText="1"/>
    </xf>
    <xf numFmtId="0" fontId="34" fillId="0" borderId="0" xfId="0" applyFont="1" applyBorder="1"/>
    <xf numFmtId="0" fontId="31" fillId="0" borderId="1" xfId="0" applyFont="1" applyBorder="1" applyAlignment="1" applyProtection="1">
      <alignment horizontal="center" wrapText="1"/>
      <protection locked="0"/>
    </xf>
    <xf numFmtId="0" fontId="27" fillId="0" borderId="0" xfId="0" applyFont="1" applyAlignment="1">
      <alignment horizontal="center"/>
    </xf>
    <xf numFmtId="0" fontId="31" fillId="0" borderId="3" xfId="0" applyFont="1" applyBorder="1" applyAlignment="1" applyProtection="1">
      <alignment horizontal="center"/>
      <protection locked="0"/>
    </xf>
    <xf numFmtId="0" fontId="31" fillId="0" borderId="20" xfId="0" applyFont="1" applyBorder="1" applyAlignment="1" applyProtection="1">
      <alignment horizontal="center"/>
      <protection locked="0"/>
    </xf>
    <xf numFmtId="0" fontId="31" fillId="0" borderId="5" xfId="0" applyFont="1" applyBorder="1" applyAlignment="1" applyProtection="1">
      <alignment horizontal="center"/>
      <protection locked="0"/>
    </xf>
    <xf numFmtId="0" fontId="31" fillId="0" borderId="1" xfId="0" applyFont="1" applyBorder="1" applyAlignment="1" applyProtection="1">
      <alignment horizontal="center"/>
      <protection locked="0"/>
    </xf>
    <xf numFmtId="0" fontId="32" fillId="0" borderId="1" xfId="0" applyFont="1" applyBorder="1" applyAlignment="1" applyProtection="1">
      <alignment horizontal="center" wrapText="1"/>
      <protection locked="0"/>
    </xf>
    <xf numFmtId="0" fontId="5" fillId="0" borderId="0" xfId="0" applyFont="1" applyAlignment="1">
      <alignment horizontal="center"/>
    </xf>
    <xf numFmtId="0" fontId="0" fillId="5" borderId="9" xfId="0" applyFill="1" applyBorder="1" applyAlignment="1" applyProtection="1">
      <alignment horizontal="center" vertical="center" wrapText="1"/>
      <protection locked="0"/>
    </xf>
    <xf numFmtId="0" fontId="0" fillId="5" borderId="10" xfId="0" applyFill="1" applyBorder="1" applyAlignment="1" applyProtection="1">
      <alignment horizontal="center" vertical="center" wrapText="1"/>
      <protection locked="0"/>
    </xf>
    <xf numFmtId="0" fontId="0" fillId="5" borderId="11" xfId="0" applyFill="1" applyBorder="1" applyAlignment="1" applyProtection="1">
      <alignment horizontal="center" vertical="center" wrapText="1"/>
      <protection locked="0"/>
    </xf>
    <xf numFmtId="0" fontId="24" fillId="12" borderId="12" xfId="0" applyFont="1" applyFill="1" applyBorder="1" applyAlignment="1">
      <alignment horizontal="left" vertical="top" wrapText="1"/>
    </xf>
    <xf numFmtId="0" fontId="24" fillId="12" borderId="13" xfId="0" applyFont="1" applyFill="1" applyBorder="1" applyAlignment="1">
      <alignment horizontal="left" vertical="top" wrapText="1"/>
    </xf>
    <xf numFmtId="0" fontId="24" fillId="12" borderId="14" xfId="0" applyFont="1" applyFill="1" applyBorder="1" applyAlignment="1">
      <alignment horizontal="left" vertical="top" wrapText="1"/>
    </xf>
    <xf numFmtId="0" fontId="24" fillId="12" borderId="15" xfId="0" applyFont="1" applyFill="1" applyBorder="1" applyAlignment="1">
      <alignment horizontal="left" vertical="top" wrapText="1"/>
    </xf>
    <xf numFmtId="0" fontId="24" fillId="12" borderId="0" xfId="0" applyFont="1" applyFill="1" applyBorder="1" applyAlignment="1">
      <alignment horizontal="left" vertical="top" wrapText="1"/>
    </xf>
    <xf numFmtId="0" fontId="24" fillId="12" borderId="16" xfId="0" applyFont="1" applyFill="1" applyBorder="1" applyAlignment="1">
      <alignment horizontal="left" vertical="top" wrapText="1"/>
    </xf>
    <xf numFmtId="0" fontId="24" fillId="12" borderId="17" xfId="0" applyFont="1" applyFill="1" applyBorder="1" applyAlignment="1">
      <alignment horizontal="left" vertical="top" wrapText="1"/>
    </xf>
    <xf numFmtId="0" fontId="24" fillId="12" borderId="18" xfId="0" applyFont="1" applyFill="1" applyBorder="1" applyAlignment="1">
      <alignment horizontal="left" vertical="top" wrapText="1"/>
    </xf>
    <xf numFmtId="0" fontId="24" fillId="12" borderId="19" xfId="0" applyFont="1" applyFill="1" applyBorder="1" applyAlignment="1">
      <alignment horizontal="left" vertical="top" wrapText="1"/>
    </xf>
  </cellXfs>
  <cellStyles count="1">
    <cellStyle name="Normal" xfId="0" builtinId="0"/>
  </cellStyles>
  <dxfs count="8">
    <dxf>
      <fill>
        <patternFill>
          <bgColor rgb="FF9933FF"/>
        </patternFill>
      </fill>
    </dxf>
    <dxf>
      <fill>
        <patternFill>
          <bgColor rgb="FFFFFF00"/>
        </patternFill>
      </fill>
    </dxf>
    <dxf>
      <fill>
        <patternFill>
          <bgColor rgb="FF00B0F0"/>
        </patternFill>
      </fill>
    </dxf>
    <dxf>
      <fill>
        <patternFill>
          <bgColor rgb="FFFF66CC"/>
        </patternFill>
      </fill>
    </dxf>
    <dxf>
      <fill>
        <patternFill>
          <bgColor rgb="FF9933FF"/>
        </patternFill>
      </fill>
    </dxf>
    <dxf>
      <fill>
        <patternFill>
          <bgColor rgb="FFFFFF00"/>
        </patternFill>
      </fill>
    </dxf>
    <dxf>
      <fill>
        <patternFill>
          <bgColor rgb="FF00B0F0"/>
        </patternFill>
      </fill>
    </dxf>
    <dxf>
      <fill>
        <patternFill>
          <bgColor rgb="FFFF66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hyperlink" Target="#'Outputs INS'!Print_Area"/></Relationships>
</file>

<file path=xl/drawings/drawing1.xml><?xml version="1.0" encoding="utf-8"?>
<xdr:wsDr xmlns:xdr="http://schemas.openxmlformats.org/drawingml/2006/spreadsheetDrawing" xmlns:a="http://schemas.openxmlformats.org/drawingml/2006/main">
  <xdr:twoCellAnchor>
    <xdr:from>
      <xdr:col>1</xdr:col>
      <xdr:colOff>52876</xdr:colOff>
      <xdr:row>5</xdr:row>
      <xdr:rowOff>31857</xdr:rowOff>
    </xdr:from>
    <xdr:to>
      <xdr:col>6</xdr:col>
      <xdr:colOff>0</xdr:colOff>
      <xdr:row>22</xdr:row>
      <xdr:rowOff>150391</xdr:rowOff>
    </xdr:to>
    <xdr:sp macro="" textlink="">
      <xdr:nvSpPr>
        <xdr:cNvPr id="2" name="TextBox 1"/>
        <xdr:cNvSpPr txBox="1"/>
      </xdr:nvSpPr>
      <xdr:spPr>
        <a:xfrm>
          <a:off x="662476" y="2289282"/>
          <a:ext cx="6967049" cy="335703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GB" sz="1100" b="1" i="1">
              <a:solidFill>
                <a:schemeClr val="dk1"/>
              </a:solidFill>
              <a:latin typeface="+mn-lt"/>
              <a:ea typeface="+mn-ea"/>
              <a:cs typeface="+mn-cs"/>
            </a:rPr>
            <a:t>To our Current or Potential Inspection Company:</a:t>
          </a:r>
          <a:endParaRPr lang="en-GB" sz="1100">
            <a:solidFill>
              <a:schemeClr val="dk1"/>
            </a:solidFill>
            <a:latin typeface="+mn-lt"/>
            <a:ea typeface="+mn-ea"/>
            <a:cs typeface="+mn-cs"/>
          </a:endParaRPr>
        </a:p>
        <a:p>
          <a:r>
            <a:rPr lang="en-US" sz="1100" b="0" i="1">
              <a:solidFill>
                <a:schemeClr val="dk1"/>
              </a:solidFill>
              <a:latin typeface="+mn-lt"/>
              <a:ea typeface="+mn-ea"/>
              <a:cs typeface="+mn-cs"/>
            </a:rPr>
            <a:t> </a:t>
          </a:r>
          <a:endParaRPr lang="en-GB" sz="1100" b="1" i="1">
            <a:solidFill>
              <a:schemeClr val="dk1"/>
            </a:solidFill>
            <a:latin typeface="+mn-lt"/>
            <a:ea typeface="+mn-ea"/>
            <a:cs typeface="+mn-cs"/>
          </a:endParaRPr>
        </a:p>
        <a:p>
          <a:r>
            <a:rPr lang="en-US" sz="1100">
              <a:solidFill>
                <a:schemeClr val="dk1"/>
              </a:solidFill>
              <a:latin typeface="+mn-lt"/>
              <a:ea typeface="+mn-ea"/>
              <a:cs typeface="+mn-cs"/>
            </a:rPr>
            <a:t>The </a:t>
          </a:r>
          <a:r>
            <a:rPr lang="en-US" sz="1100" baseline="0">
              <a:solidFill>
                <a:schemeClr val="dk1"/>
              </a:solidFill>
              <a:latin typeface="+mn-lt"/>
              <a:ea typeface="+mn-ea"/>
              <a:cs typeface="+mn-cs"/>
            </a:rPr>
            <a:t> World Food Programme </a:t>
          </a:r>
          <a:r>
            <a:rPr lang="en-US" sz="1100">
              <a:solidFill>
                <a:schemeClr val="dk1"/>
              </a:solidFill>
              <a:latin typeface="+mn-lt"/>
              <a:ea typeface="+mn-ea"/>
              <a:cs typeface="+mn-cs"/>
            </a:rPr>
            <a:t>is committed to providing products that are recognized by WFP’s beneficiaries as high quality, safe and wholesome.  To this end, WFP has always considered its suppliers as an extension of its own organization; thus, require its</a:t>
          </a:r>
          <a:r>
            <a:rPr lang="en-US" sz="1100" baseline="0">
              <a:solidFill>
                <a:schemeClr val="dk1"/>
              </a:solidFill>
              <a:latin typeface="+mn-lt"/>
              <a:ea typeface="+mn-ea"/>
              <a:cs typeface="+mn-cs"/>
            </a:rPr>
            <a:t> </a:t>
          </a:r>
          <a:r>
            <a:rPr lang="en-US" sz="1100">
              <a:solidFill>
                <a:schemeClr val="dk1"/>
              </a:solidFill>
              <a:latin typeface="+mn-lt"/>
              <a:ea typeface="+mn-ea"/>
              <a:cs typeface="+mn-cs"/>
            </a:rPr>
            <a:t>vendors to achieve the high standards set by itselves on behalf of our beneficiaries.  WFP must ensure that all its vendors comply with fundamental criteria and provide a vehicle to further strengthen</a:t>
          </a:r>
          <a:r>
            <a:rPr lang="en-US" sz="1100" baseline="0">
              <a:solidFill>
                <a:schemeClr val="dk1"/>
              </a:solidFill>
              <a:latin typeface="+mn-lt"/>
              <a:ea typeface="+mn-ea"/>
              <a:cs typeface="+mn-cs"/>
            </a:rPr>
            <a:t> their </a:t>
          </a:r>
          <a:r>
            <a:rPr lang="en-US" sz="1100">
              <a:solidFill>
                <a:schemeClr val="dk1"/>
              </a:solidFill>
              <a:latin typeface="+mn-lt"/>
              <a:ea typeface="+mn-ea"/>
              <a:cs typeface="+mn-cs"/>
            </a:rPr>
            <a:t>relationships.</a:t>
          </a:r>
          <a:endParaRPr lang="en-GB" sz="1100">
            <a:solidFill>
              <a:schemeClr val="dk1"/>
            </a:solidFill>
            <a:latin typeface="+mn-lt"/>
            <a:ea typeface="+mn-ea"/>
            <a:cs typeface="+mn-cs"/>
          </a:endParaRPr>
        </a:p>
        <a:p>
          <a:r>
            <a:rPr lang="en-US" sz="1100">
              <a:solidFill>
                <a:schemeClr val="dk1"/>
              </a:solidFill>
              <a:latin typeface="+mn-lt"/>
              <a:ea typeface="+mn-ea"/>
              <a:cs typeface="+mn-cs"/>
            </a:rPr>
            <a:t> </a:t>
          </a:r>
          <a:endParaRPr lang="en-GB" sz="1100">
            <a:solidFill>
              <a:schemeClr val="dk1"/>
            </a:solidFill>
            <a:latin typeface="+mn-lt"/>
            <a:ea typeface="+mn-ea"/>
            <a:cs typeface="+mn-cs"/>
          </a:endParaRPr>
        </a:p>
        <a:p>
          <a:r>
            <a:rPr lang="en-US" sz="1100">
              <a:solidFill>
                <a:schemeClr val="dk1"/>
              </a:solidFill>
              <a:latin typeface="+mn-lt"/>
              <a:ea typeface="+mn-ea"/>
              <a:cs typeface="+mn-cs"/>
            </a:rPr>
            <a:t>In order to maintain a proactive Quality Assurance Program, WFP  require your support in completing the attached food safety and quality survey. This information is essential to meeting WFP'</a:t>
          </a:r>
          <a:r>
            <a:rPr lang="en-US" sz="1100" baseline="0">
              <a:solidFill>
                <a:schemeClr val="dk1"/>
              </a:solidFill>
              <a:latin typeface="+mn-lt"/>
              <a:ea typeface="+mn-ea"/>
              <a:cs typeface="+mn-cs"/>
            </a:rPr>
            <a:t> s</a:t>
          </a:r>
          <a:r>
            <a:rPr lang="en-US" sz="1100">
              <a:solidFill>
                <a:schemeClr val="dk1"/>
              </a:solidFill>
              <a:latin typeface="+mn-lt"/>
              <a:ea typeface="+mn-ea"/>
              <a:cs typeface="+mn-cs"/>
            </a:rPr>
            <a:t> Quality Assurance goals. All information will be kept strictly confidential.</a:t>
          </a:r>
          <a:endParaRPr lang="en-GB" sz="1100">
            <a:solidFill>
              <a:schemeClr val="dk1"/>
            </a:solidFill>
            <a:latin typeface="+mn-lt"/>
            <a:ea typeface="+mn-ea"/>
            <a:cs typeface="+mn-cs"/>
          </a:endParaRPr>
        </a:p>
        <a:p>
          <a:r>
            <a:rPr lang="en-GB" sz="1100">
              <a:solidFill>
                <a:schemeClr val="dk1"/>
              </a:solidFill>
              <a:latin typeface="+mn-lt"/>
              <a:ea typeface="+mn-ea"/>
              <a:cs typeface="+mn-cs"/>
            </a:rPr>
            <a:t> </a:t>
          </a:r>
        </a:p>
        <a:p>
          <a:r>
            <a:rPr lang="en-GB" sz="1100" b="1">
              <a:solidFill>
                <a:schemeClr val="dk1"/>
              </a:solidFill>
              <a:latin typeface="+mn-lt"/>
              <a:ea typeface="+mn-ea"/>
              <a:cs typeface="+mn-cs"/>
            </a:rPr>
            <a:t>Please note that an attention will be paid to the relevance of the answers and to the provided documents.</a:t>
          </a:r>
        </a:p>
        <a:p>
          <a:endParaRPr lang="en-GB" sz="1100" b="1">
            <a:solidFill>
              <a:schemeClr val="dk1"/>
            </a:solidFill>
            <a:latin typeface="+mn-lt"/>
            <a:ea typeface="+mn-ea"/>
            <a:cs typeface="+mn-cs"/>
          </a:endParaRPr>
        </a:p>
        <a:p>
          <a:r>
            <a:rPr lang="en-GB" sz="1100">
              <a:solidFill>
                <a:schemeClr val="dk1"/>
              </a:solidFill>
              <a:latin typeface="+mn-lt"/>
              <a:ea typeface="+mn-ea"/>
              <a:cs typeface="+mn-cs"/>
            </a:rPr>
            <a:t>For both of our convenience, WFP would prefer to send and receive this information form electronically. Therefore, if you can provide WFP with your email address, WFP  will be happy to send the survey to you electronically.</a:t>
          </a:r>
        </a:p>
        <a:p>
          <a:endParaRPr lang="en-GB" sz="1100"/>
        </a:p>
      </xdr:txBody>
    </xdr:sp>
    <xdr:clientData/>
  </xdr:twoCellAnchor>
  <xdr:twoCellAnchor editAs="oneCell">
    <xdr:from>
      <xdr:col>2</xdr:col>
      <xdr:colOff>476250</xdr:colOff>
      <xdr:row>0</xdr:row>
      <xdr:rowOff>400050</xdr:rowOff>
    </xdr:from>
    <xdr:to>
      <xdr:col>2</xdr:col>
      <xdr:colOff>1562100</xdr:colOff>
      <xdr:row>8</xdr:row>
      <xdr:rowOff>72672</xdr:rowOff>
    </xdr:to>
    <xdr:pic>
      <xdr:nvPicPr>
        <xdr:cNvPr id="4" name="Pictur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95650" y="400050"/>
          <a:ext cx="1085850" cy="132044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53</xdr:col>
      <xdr:colOff>79375</xdr:colOff>
      <xdr:row>2</xdr:row>
      <xdr:rowOff>79375</xdr:rowOff>
    </xdr:from>
    <xdr:to>
      <xdr:col>59</xdr:col>
      <xdr:colOff>47625</xdr:colOff>
      <xdr:row>2</xdr:row>
      <xdr:rowOff>1158875</xdr:rowOff>
    </xdr:to>
    <xdr:sp macro="[1]!Sheet4.OpenForm" textlink="">
      <xdr:nvSpPr>
        <xdr:cNvPr id="2" name="Rectangle à coins arrondis 2"/>
        <xdr:cNvSpPr/>
      </xdr:nvSpPr>
      <xdr:spPr>
        <a:xfrm>
          <a:off x="20053300" y="374650"/>
          <a:ext cx="3625850" cy="1079500"/>
        </a:xfrm>
        <a:prstGeom prst="roundRect">
          <a:avLst/>
        </a:prstGeom>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lang="fr-FR" sz="2000"/>
            <a:t>Food</a:t>
          </a:r>
          <a:r>
            <a:rPr lang="fr-FR" sz="2000" baseline="0"/>
            <a:t> Technologist Section</a:t>
          </a:r>
          <a:endParaRPr lang="fr-FR" sz="2000"/>
        </a:p>
      </xdr:txBody>
    </xdr:sp>
    <xdr:clientData/>
  </xdr:twoCellAnchor>
  <xdr:twoCellAnchor>
    <xdr:from>
      <xdr:col>23</xdr:col>
      <xdr:colOff>142876</xdr:colOff>
      <xdr:row>0</xdr:row>
      <xdr:rowOff>174625</xdr:rowOff>
    </xdr:from>
    <xdr:to>
      <xdr:col>28</xdr:col>
      <xdr:colOff>63501</xdr:colOff>
      <xdr:row>2</xdr:row>
      <xdr:rowOff>1317626</xdr:rowOff>
    </xdr:to>
    <xdr:sp macro="[2]!gotoresult" textlink="">
      <xdr:nvSpPr>
        <xdr:cNvPr id="3" name="Rounded Rectangle 2">
          <a:hlinkClick xmlns:r="http://schemas.openxmlformats.org/officeDocument/2006/relationships" r:id="rId1"/>
        </xdr:cNvPr>
        <xdr:cNvSpPr/>
      </xdr:nvSpPr>
      <xdr:spPr>
        <a:xfrm>
          <a:off x="8391525" y="174625"/>
          <a:ext cx="0" cy="1438276"/>
        </a:xfrm>
        <a:prstGeom prst="roundRect">
          <a:avLst/>
        </a:prstGeom>
        <a:solidFill>
          <a:srgbClr val="FFC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400" b="1">
              <a:solidFill>
                <a:srgbClr val="FF0000"/>
              </a:solidFill>
            </a:rPr>
            <a:t>Food</a:t>
          </a:r>
          <a:r>
            <a:rPr lang="en-GB" sz="1400" b="1" baseline="0">
              <a:solidFill>
                <a:srgbClr val="FF0000"/>
              </a:solidFill>
            </a:rPr>
            <a:t> Technologist,                             click here to </a:t>
          </a:r>
        </a:p>
        <a:p>
          <a:pPr algn="ctr"/>
          <a:r>
            <a:rPr lang="en-GB" sz="1400" b="1">
              <a:solidFill>
                <a:srgbClr val="FF0000"/>
              </a:solidFill>
            </a:rPr>
            <a:t>Go to results</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hamza.mohammad/Desktop/SYR16RFI03-Inspection%20Companies%20questionnaire.xlsm"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Startup" Target="PERSONAL.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Contact details"/>
      <sheetName val="2. Questionnaire INS"/>
      <sheetName val="Outputs INS"/>
      <sheetName val="Score"/>
      <sheetName val="SYR16RFI03-Inspection Companies"/>
    </sheetNames>
    <definedNames>
      <definedName name="Sheet4.OpenForm"/>
    </definedNames>
    <sheetDataSet>
      <sheetData sheetId="0"/>
      <sheetData sheetId="1"/>
      <sheetData sheetId="2"/>
      <sheetData sheetId="3"/>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PERSONAL"/>
    </sheetNames>
    <definedNames>
      <definedName name="gotoresult"/>
    </definedNames>
    <sheetDataSet>
      <sheetData sheetId="0"/>
      <sheetData sheetId="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F46"/>
  <sheetViews>
    <sheetView tabSelected="1" workbookViewId="0">
      <selection activeCell="B2" sqref="B2"/>
    </sheetView>
  </sheetViews>
  <sheetFormatPr defaultColWidth="9.140625" defaultRowHeight="15" x14ac:dyDescent="0.25"/>
  <cols>
    <col min="2" max="2" width="33.140625" customWidth="1"/>
    <col min="3" max="3" width="37.7109375" customWidth="1"/>
    <col min="6" max="6" width="16.140625" customWidth="1"/>
  </cols>
  <sheetData>
    <row r="4" spans="2:6" ht="20.25" x14ac:dyDescent="0.3">
      <c r="B4" s="164" t="s">
        <v>329</v>
      </c>
      <c r="C4" s="164"/>
      <c r="D4" s="164"/>
      <c r="E4" s="164"/>
      <c r="F4" s="164"/>
    </row>
    <row r="24" spans="2:6" ht="20.25" x14ac:dyDescent="0.3">
      <c r="B24" s="142"/>
    </row>
    <row r="25" spans="2:6" ht="30" x14ac:dyDescent="0.25">
      <c r="B25" s="143" t="s">
        <v>330</v>
      </c>
      <c r="C25" s="144"/>
    </row>
    <row r="26" spans="2:6" ht="16.5" x14ac:dyDescent="0.25">
      <c r="B26" s="143" t="s">
        <v>331</v>
      </c>
      <c r="C26" s="144"/>
    </row>
    <row r="27" spans="2:6" x14ac:dyDescent="0.25">
      <c r="B27" s="145"/>
    </row>
    <row r="29" spans="2:6" ht="15.75" x14ac:dyDescent="0.25">
      <c r="B29" s="143" t="s">
        <v>332</v>
      </c>
      <c r="C29" s="165"/>
      <c r="D29" s="166"/>
      <c r="E29" s="166"/>
      <c r="F29" s="167"/>
    </row>
    <row r="30" spans="2:6" ht="15.75" x14ac:dyDescent="0.25">
      <c r="B30" s="143" t="s">
        <v>333</v>
      </c>
      <c r="C30" s="146"/>
      <c r="D30" s="143" t="s">
        <v>334</v>
      </c>
      <c r="E30" s="165"/>
      <c r="F30" s="167"/>
    </row>
    <row r="31" spans="2:6" ht="30" x14ac:dyDescent="0.25">
      <c r="B31" s="143" t="s">
        <v>335</v>
      </c>
      <c r="C31" s="146"/>
      <c r="D31" s="143" t="s">
        <v>336</v>
      </c>
      <c r="E31" s="168"/>
      <c r="F31" s="168"/>
    </row>
    <row r="32" spans="2:6" ht="15.75" x14ac:dyDescent="0.25">
      <c r="B32" s="143" t="s">
        <v>337</v>
      </c>
      <c r="C32" s="168"/>
      <c r="D32" s="168"/>
      <c r="E32" s="168"/>
      <c r="F32" s="168"/>
    </row>
    <row r="33" spans="2:6" ht="15.75" x14ac:dyDescent="0.25">
      <c r="B33" s="143" t="s">
        <v>338</v>
      </c>
      <c r="C33" s="169"/>
      <c r="D33" s="169"/>
      <c r="E33" s="169"/>
      <c r="F33" s="169"/>
    </row>
    <row r="34" spans="2:6" ht="15.75" x14ac:dyDescent="0.25">
      <c r="B34" s="147"/>
      <c r="C34" s="148"/>
      <c r="D34" s="162"/>
      <c r="E34" s="162"/>
      <c r="F34" s="162"/>
    </row>
    <row r="35" spans="2:6" ht="15.75" x14ac:dyDescent="0.25">
      <c r="B35" s="147"/>
      <c r="C35" s="149"/>
      <c r="D35" s="162"/>
      <c r="E35" s="162"/>
      <c r="F35" s="162"/>
    </row>
    <row r="36" spans="2:6" ht="15.75" x14ac:dyDescent="0.25">
      <c r="B36" s="143" t="s">
        <v>339</v>
      </c>
      <c r="C36" s="146"/>
      <c r="D36" s="143" t="s">
        <v>334</v>
      </c>
      <c r="E36" s="163"/>
      <c r="F36" s="163"/>
    </row>
    <row r="37" spans="2:6" ht="15.75" x14ac:dyDescent="0.25">
      <c r="B37" s="143" t="s">
        <v>335</v>
      </c>
      <c r="C37" s="146"/>
      <c r="D37" s="143" t="s">
        <v>340</v>
      </c>
      <c r="E37" s="163"/>
      <c r="F37" s="163"/>
    </row>
    <row r="38" spans="2:6" ht="15.75" x14ac:dyDescent="0.25">
      <c r="B38" s="143"/>
      <c r="C38" s="150"/>
      <c r="D38" s="143" t="s">
        <v>341</v>
      </c>
      <c r="E38" s="163"/>
      <c r="F38" s="163"/>
    </row>
    <row r="39" spans="2:6" x14ac:dyDescent="0.25">
      <c r="B39" s="151"/>
      <c r="C39" s="151"/>
      <c r="D39" s="152"/>
      <c r="E39" s="153"/>
    </row>
    <row r="40" spans="2:6" ht="30" x14ac:dyDescent="0.25">
      <c r="B40" s="154" t="s">
        <v>342</v>
      </c>
      <c r="C40" s="155"/>
      <c r="D40" s="154" t="s">
        <v>343</v>
      </c>
      <c r="E40" s="160"/>
      <c r="F40" s="160"/>
    </row>
    <row r="41" spans="2:6" ht="30" x14ac:dyDescent="0.25">
      <c r="B41" s="154" t="s">
        <v>334</v>
      </c>
      <c r="C41" s="155"/>
      <c r="D41" s="154" t="s">
        <v>344</v>
      </c>
      <c r="E41" s="160"/>
      <c r="F41" s="160"/>
    </row>
    <row r="42" spans="2:6" ht="15.75" x14ac:dyDescent="0.25">
      <c r="B42" s="154" t="s">
        <v>345</v>
      </c>
      <c r="C42" s="155"/>
      <c r="D42" s="154" t="s">
        <v>346</v>
      </c>
      <c r="E42" s="160"/>
      <c r="F42" s="160"/>
    </row>
    <row r="43" spans="2:6" x14ac:dyDescent="0.25">
      <c r="B43" s="161"/>
      <c r="C43" s="161"/>
      <c r="D43" s="161"/>
      <c r="E43" s="161"/>
      <c r="F43" s="156"/>
    </row>
    <row r="44" spans="2:6" x14ac:dyDescent="0.25">
      <c r="B44" s="157"/>
      <c r="C44" s="157"/>
      <c r="D44" s="157"/>
      <c r="E44" s="157"/>
      <c r="F44" s="157"/>
    </row>
    <row r="45" spans="2:6" x14ac:dyDescent="0.25">
      <c r="B45" s="158"/>
    </row>
    <row r="46" spans="2:6" x14ac:dyDescent="0.25">
      <c r="B46" s="159"/>
    </row>
  </sheetData>
  <mergeCells count="16">
    <mergeCell ref="C33:F33"/>
    <mergeCell ref="B4:F4"/>
    <mergeCell ref="C29:F29"/>
    <mergeCell ref="E30:F30"/>
    <mergeCell ref="E31:F31"/>
    <mergeCell ref="C32:F32"/>
    <mergeCell ref="E41:F41"/>
    <mergeCell ref="E42:F42"/>
    <mergeCell ref="B43:C43"/>
    <mergeCell ref="D43:E43"/>
    <mergeCell ref="D34:F34"/>
    <mergeCell ref="D35:F35"/>
    <mergeCell ref="E36:F36"/>
    <mergeCell ref="E37:F37"/>
    <mergeCell ref="E38:F38"/>
    <mergeCell ref="E40:F40"/>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H294"/>
  <sheetViews>
    <sheetView topLeftCell="G1" workbookViewId="0">
      <selection activeCell="I1" sqref="I1:N1"/>
    </sheetView>
  </sheetViews>
  <sheetFormatPr defaultColWidth="9.140625" defaultRowHeight="15" x14ac:dyDescent="0.25"/>
  <cols>
    <col min="1" max="1" width="10.42578125" hidden="1" customWidth="1"/>
    <col min="2" max="2" width="5.28515625" hidden="1" customWidth="1"/>
    <col min="3" max="3" width="4.85546875" hidden="1" customWidth="1"/>
    <col min="4" max="4" width="7" hidden="1" customWidth="1"/>
    <col min="5" max="5" width="9.140625" hidden="1" customWidth="1"/>
    <col min="6" max="6" width="3.140625" style="1" hidden="1" customWidth="1"/>
    <col min="7" max="7" width="3.140625" style="1" customWidth="1"/>
    <col min="8" max="8" width="6" style="2" customWidth="1"/>
    <col min="9" max="9" width="56" customWidth="1"/>
    <col min="10" max="10" width="6.7109375" customWidth="1"/>
    <col min="11" max="11" width="5.140625" customWidth="1"/>
    <col min="12" max="12" width="5" customWidth="1"/>
    <col min="13" max="13" width="22.7109375" customWidth="1"/>
    <col min="14" max="14" width="21.140625" customWidth="1"/>
    <col min="15" max="15" width="7.28515625" hidden="1" customWidth="1"/>
    <col min="16" max="16" width="0.5703125" style="2" hidden="1" customWidth="1"/>
    <col min="17" max="17" width="1.7109375" hidden="1" customWidth="1"/>
    <col min="18" max="18" width="25" hidden="1" customWidth="1"/>
    <col min="19" max="19" width="5.140625" hidden="1" customWidth="1"/>
    <col min="20" max="20" width="4.85546875" hidden="1" customWidth="1"/>
    <col min="21" max="21" width="5" hidden="1" customWidth="1"/>
    <col min="22" max="22" width="29" hidden="1" customWidth="1"/>
    <col min="23" max="23" width="2" hidden="1" customWidth="1"/>
    <col min="24" max="24" width="0.5703125" hidden="1" customWidth="1"/>
    <col min="25" max="25" width="0.85546875" style="3" hidden="1" customWidth="1"/>
    <col min="26" max="27" width="9.140625" hidden="1" customWidth="1"/>
    <col min="28" max="29" width="3.5703125" hidden="1" customWidth="1"/>
    <col min="30" max="30" width="4.28515625" hidden="1" customWidth="1"/>
    <col min="31" max="34" width="9.140625" hidden="1" customWidth="1"/>
    <col min="35" max="38" width="9.140625" customWidth="1"/>
  </cols>
  <sheetData>
    <row r="1" spans="1:32" ht="23.25" x14ac:dyDescent="0.35">
      <c r="I1" s="170" t="s">
        <v>0</v>
      </c>
      <c r="J1" s="170"/>
      <c r="K1" s="170"/>
      <c r="L1" s="170"/>
      <c r="M1" s="170"/>
      <c r="N1" s="170"/>
    </row>
    <row r="2" spans="1:32" hidden="1" x14ac:dyDescent="0.25">
      <c r="R2" s="4">
        <f ca="1">TODAY()</f>
        <v>42689</v>
      </c>
    </row>
    <row r="3" spans="1:32" ht="107.25" customHeight="1" x14ac:dyDescent="0.25">
      <c r="A3" s="5" t="s">
        <v>1</v>
      </c>
      <c r="B3" s="6" t="s">
        <v>2</v>
      </c>
      <c r="C3" s="6" t="s">
        <v>3</v>
      </c>
      <c r="D3" s="5" t="s">
        <v>4</v>
      </c>
      <c r="E3" s="7"/>
      <c r="F3" s="8"/>
      <c r="G3" s="8"/>
      <c r="H3" s="9"/>
      <c r="I3" s="10" t="s">
        <v>5</v>
      </c>
      <c r="J3" s="11" t="s">
        <v>6</v>
      </c>
      <c r="K3" s="11" t="s">
        <v>7</v>
      </c>
      <c r="L3" s="12" t="s">
        <v>8</v>
      </c>
      <c r="M3" s="11" t="s">
        <v>9</v>
      </c>
      <c r="N3" s="13" t="s">
        <v>10</v>
      </c>
      <c r="O3" s="7"/>
      <c r="P3" s="14" t="s">
        <v>11</v>
      </c>
      <c r="Q3" s="7"/>
      <c r="R3" s="15" t="s">
        <v>12</v>
      </c>
      <c r="S3" s="16">
        <v>0</v>
      </c>
      <c r="T3" s="16">
        <v>1</v>
      </c>
      <c r="U3" s="16">
        <v>2</v>
      </c>
      <c r="V3" s="17" t="s">
        <v>13</v>
      </c>
      <c r="W3" s="7"/>
      <c r="X3" s="18" t="s">
        <v>14</v>
      </c>
      <c r="Y3" s="19" t="s">
        <v>15</v>
      </c>
    </row>
    <row r="4" spans="1:32" x14ac:dyDescent="0.25">
      <c r="A4" s="20">
        <f>COUNTIF(A5:A318,"X")</f>
        <v>66</v>
      </c>
      <c r="B4" s="20">
        <f>COUNTIF(B5:B318,"X")</f>
        <v>21</v>
      </c>
      <c r="C4" s="20">
        <f>COUNTIF(C5:C318,"X")</f>
        <v>15</v>
      </c>
      <c r="D4" s="20">
        <f>COUNTIF(D5:D318,"X")</f>
        <v>52</v>
      </c>
      <c r="E4" s="21"/>
      <c r="I4" s="22"/>
      <c r="J4" s="23"/>
      <c r="K4" s="23"/>
      <c r="L4" s="23"/>
      <c r="M4" s="23"/>
      <c r="N4" s="24"/>
      <c r="O4" s="21"/>
      <c r="P4" s="25"/>
      <c r="Q4" s="21"/>
      <c r="R4" s="26"/>
      <c r="S4" s="27"/>
      <c r="T4" s="27"/>
      <c r="U4" s="27"/>
      <c r="V4" s="27"/>
      <c r="W4" s="7"/>
    </row>
    <row r="5" spans="1:32" ht="18" customHeight="1" x14ac:dyDescent="0.25">
      <c r="A5" s="28"/>
      <c r="B5" s="28"/>
      <c r="C5" s="28"/>
      <c r="D5" s="28"/>
      <c r="E5" s="21"/>
      <c r="I5" s="29" t="s">
        <v>16</v>
      </c>
      <c r="J5" s="29"/>
      <c r="K5" s="29"/>
      <c r="L5" s="29"/>
      <c r="M5" s="29"/>
      <c r="N5" s="29"/>
      <c r="O5" s="21"/>
      <c r="P5" s="30"/>
      <c r="Q5" s="21"/>
      <c r="R5" s="31"/>
      <c r="S5" s="32"/>
      <c r="T5" s="32"/>
      <c r="U5" s="32"/>
      <c r="V5" s="32"/>
      <c r="W5" s="7"/>
      <c r="X5" s="29"/>
      <c r="Y5" s="33">
        <f>SUM(Y6:Y51)/22</f>
        <v>0</v>
      </c>
      <c r="AC5" s="34"/>
      <c r="AD5" s="34"/>
      <c r="AE5" s="34"/>
      <c r="AF5" s="34"/>
    </row>
    <row r="6" spans="1:32" ht="15.75" thickBot="1" x14ac:dyDescent="0.3">
      <c r="A6" s="28"/>
      <c r="B6" s="28"/>
      <c r="C6" s="28"/>
      <c r="D6" s="28"/>
      <c r="E6" s="21"/>
      <c r="I6" s="35" t="s">
        <v>17</v>
      </c>
      <c r="J6" s="35"/>
      <c r="K6" s="35"/>
      <c r="L6" s="35"/>
      <c r="M6" s="36" t="s">
        <v>18</v>
      </c>
      <c r="N6" s="35"/>
      <c r="O6" s="21"/>
      <c r="P6" s="30"/>
      <c r="Q6" s="21"/>
      <c r="R6" s="31"/>
      <c r="S6" s="32"/>
      <c r="T6" s="32"/>
      <c r="U6" s="32"/>
      <c r="V6" s="32"/>
      <c r="W6" s="7"/>
      <c r="X6" s="37"/>
    </row>
    <row r="7" spans="1:32" ht="15.75" thickBot="1" x14ac:dyDescent="0.3">
      <c r="A7" s="22" t="s">
        <v>19</v>
      </c>
      <c r="B7" s="22"/>
      <c r="C7" s="22"/>
      <c r="D7" s="22" t="s">
        <v>19</v>
      </c>
      <c r="E7" s="21"/>
      <c r="I7" s="38" t="s">
        <v>20</v>
      </c>
      <c r="J7" s="23"/>
      <c r="K7" s="23"/>
      <c r="L7" s="39"/>
      <c r="M7" s="40"/>
      <c r="N7" s="41"/>
      <c r="O7" s="21"/>
      <c r="P7" s="42">
        <f>IF(J7="x", 1*M7/100,0)</f>
        <v>0</v>
      </c>
      <c r="Q7" s="21"/>
      <c r="R7" s="31"/>
      <c r="S7" s="43"/>
      <c r="T7" s="43"/>
      <c r="U7" s="43"/>
      <c r="V7" s="43"/>
      <c r="W7" s="7"/>
      <c r="X7" s="44">
        <f>IF(T7="x",0.5,IF(U7="x",1,0))</f>
        <v>0</v>
      </c>
      <c r="Y7" s="19">
        <f>IF(S7="x",X7,IF(T7="x",X7,IF(U7="x",X7,P7)))</f>
        <v>0</v>
      </c>
    </row>
    <row r="8" spans="1:32" ht="15.75" thickBot="1" x14ac:dyDescent="0.3">
      <c r="A8" s="22" t="s">
        <v>19</v>
      </c>
      <c r="B8" s="22"/>
      <c r="C8" s="22"/>
      <c r="D8" s="22" t="s">
        <v>19</v>
      </c>
      <c r="E8" s="21"/>
      <c r="I8" s="38" t="s">
        <v>21</v>
      </c>
      <c r="J8" s="23"/>
      <c r="K8" s="23"/>
      <c r="L8" s="39"/>
      <c r="M8" s="40"/>
      <c r="N8" s="41"/>
      <c r="O8" s="21"/>
      <c r="P8" s="25">
        <f>IF(J8="x", 0.5*M8/100,0)</f>
        <v>0</v>
      </c>
      <c r="Q8" s="21"/>
      <c r="R8" s="31"/>
      <c r="S8" s="43"/>
      <c r="T8" s="43"/>
      <c r="U8" s="43"/>
      <c r="V8" s="43"/>
      <c r="W8" s="7"/>
      <c r="X8" s="44">
        <f>IF(T8="x",0.5,IF(U8="x",1,0))</f>
        <v>0</v>
      </c>
      <c r="Y8" s="19">
        <f t="shared" ref="Y8:Y73" si="0">IF(S8="x",X8,IF(T8="x",X8,IF(U8="x",X8,P8)))</f>
        <v>0</v>
      </c>
    </row>
    <row r="9" spans="1:32" ht="15.75" thickBot="1" x14ac:dyDescent="0.3">
      <c r="A9" s="22" t="s">
        <v>19</v>
      </c>
      <c r="B9" s="22"/>
      <c r="C9" s="22"/>
      <c r="D9" s="22" t="s">
        <v>19</v>
      </c>
      <c r="E9" s="21"/>
      <c r="I9" s="38" t="s">
        <v>22</v>
      </c>
      <c r="J9" s="23"/>
      <c r="K9" s="23"/>
      <c r="L9" s="39"/>
      <c r="M9" s="40"/>
      <c r="N9" s="41"/>
      <c r="O9" s="21"/>
      <c r="P9" s="30"/>
      <c r="Q9" s="21"/>
      <c r="R9" s="45" t="s">
        <v>23</v>
      </c>
      <c r="S9" s="46"/>
      <c r="T9" s="46"/>
      <c r="U9" s="46"/>
      <c r="V9" s="46"/>
      <c r="W9" s="7"/>
      <c r="X9" s="44"/>
      <c r="Y9" s="19"/>
    </row>
    <row r="10" spans="1:32" ht="15.75" thickBot="1" x14ac:dyDescent="0.3">
      <c r="A10" s="22" t="s">
        <v>19</v>
      </c>
      <c r="B10" s="22"/>
      <c r="C10" s="22"/>
      <c r="D10" s="22" t="s">
        <v>19</v>
      </c>
      <c r="E10" s="21"/>
      <c r="I10" s="38" t="s">
        <v>24</v>
      </c>
      <c r="J10" s="23"/>
      <c r="K10" s="23"/>
      <c r="L10" s="39"/>
      <c r="M10" s="47"/>
      <c r="N10" s="41"/>
      <c r="O10" s="21"/>
      <c r="P10" s="30"/>
      <c r="Q10" s="21"/>
      <c r="R10" s="48" t="s">
        <v>23</v>
      </c>
      <c r="S10" s="49"/>
      <c r="T10" s="49"/>
      <c r="U10" s="49"/>
      <c r="V10" s="46"/>
      <c r="W10" s="7"/>
      <c r="X10" s="44"/>
      <c r="Y10" s="19"/>
    </row>
    <row r="11" spans="1:32" x14ac:dyDescent="0.25">
      <c r="A11" s="28"/>
      <c r="B11" s="28"/>
      <c r="C11" s="28"/>
      <c r="D11" s="28"/>
      <c r="E11" s="21"/>
      <c r="I11" s="35" t="s">
        <v>25</v>
      </c>
      <c r="J11" s="35" t="s">
        <v>19</v>
      </c>
      <c r="K11" s="35"/>
      <c r="L11" s="35"/>
      <c r="M11" s="50"/>
      <c r="N11" s="35"/>
      <c r="O11" s="21"/>
      <c r="P11" s="30"/>
      <c r="Q11" s="21"/>
      <c r="R11" s="45"/>
      <c r="S11" s="46"/>
      <c r="T11" s="46"/>
      <c r="U11" s="46"/>
      <c r="V11" s="46"/>
      <c r="W11" s="7"/>
      <c r="X11" s="44"/>
      <c r="Y11" s="19"/>
    </row>
    <row r="12" spans="1:32" x14ac:dyDescent="0.25">
      <c r="A12" s="22" t="s">
        <v>19</v>
      </c>
      <c r="B12" s="22"/>
      <c r="C12" s="22"/>
      <c r="D12" s="22"/>
      <c r="E12" s="21"/>
      <c r="I12" s="51" t="s">
        <v>26</v>
      </c>
      <c r="J12" s="23"/>
      <c r="K12" s="23"/>
      <c r="L12" s="23"/>
      <c r="M12" s="52"/>
      <c r="N12" s="52"/>
      <c r="O12" s="21"/>
      <c r="P12" s="30"/>
      <c r="Q12" s="21"/>
      <c r="R12" s="48"/>
      <c r="S12" s="49"/>
      <c r="T12" s="49"/>
      <c r="U12" s="49"/>
      <c r="V12" s="46"/>
      <c r="W12" s="7"/>
      <c r="X12" s="44"/>
      <c r="Y12" s="19"/>
    </row>
    <row r="13" spans="1:32" x14ac:dyDescent="0.25">
      <c r="A13" s="22" t="s">
        <v>19</v>
      </c>
      <c r="B13" s="22"/>
      <c r="C13" s="22"/>
      <c r="D13" s="22" t="s">
        <v>19</v>
      </c>
      <c r="E13" s="21"/>
      <c r="I13" s="53" t="s">
        <v>27</v>
      </c>
      <c r="J13" s="23"/>
      <c r="K13" s="23"/>
      <c r="L13" s="23"/>
      <c r="M13" s="52"/>
      <c r="N13" s="52"/>
      <c r="O13" s="21"/>
      <c r="P13" s="42">
        <f t="shared" ref="P13:P24" si="1">IF(J13="x", 1,0)</f>
        <v>0</v>
      </c>
      <c r="Q13" s="21"/>
      <c r="R13" s="48"/>
      <c r="S13" s="49"/>
      <c r="T13" s="49"/>
      <c r="U13" s="49"/>
      <c r="V13" s="46"/>
      <c r="W13" s="7"/>
      <c r="X13" s="44">
        <f>IF(T13="x",0.5,IF(U13="x",1,0))</f>
        <v>0</v>
      </c>
      <c r="Y13" s="19">
        <f>IF(S13="x",X13,IF(T13="x",X13,IF(U13="x",X13,P13)))</f>
        <v>0</v>
      </c>
    </row>
    <row r="14" spans="1:32" s="59" customFormat="1" ht="15" customHeight="1" x14ac:dyDescent="0.25">
      <c r="A14" s="54" t="s">
        <v>19</v>
      </c>
      <c r="B14" s="54"/>
      <c r="C14" s="54"/>
      <c r="D14" s="54" t="s">
        <v>19</v>
      </c>
      <c r="E14" s="7"/>
      <c r="F14" s="8"/>
      <c r="G14" s="8"/>
      <c r="H14" s="9"/>
      <c r="I14" s="55" t="s">
        <v>28</v>
      </c>
      <c r="J14" s="23"/>
      <c r="K14" s="56"/>
      <c r="L14" s="56"/>
      <c r="M14" s="57"/>
      <c r="N14" s="57"/>
      <c r="O14" s="7"/>
      <c r="P14" s="58">
        <f t="shared" si="1"/>
        <v>0</v>
      </c>
      <c r="Q14" s="7"/>
      <c r="R14" s="45"/>
      <c r="S14" s="46"/>
      <c r="T14" s="46"/>
      <c r="U14" s="46"/>
      <c r="V14" s="46"/>
      <c r="W14" s="7"/>
      <c r="X14" s="44">
        <f t="shared" ref="X14:X51" si="2">IF(T14="x",0.5,IF(U14="x",1,0))</f>
        <v>0</v>
      </c>
      <c r="Y14" s="19">
        <f t="shared" si="0"/>
        <v>0</v>
      </c>
    </row>
    <row r="15" spans="1:32" x14ac:dyDescent="0.25">
      <c r="A15" s="22" t="s">
        <v>19</v>
      </c>
      <c r="B15" s="22"/>
      <c r="C15" s="22"/>
      <c r="D15" s="22" t="s">
        <v>19</v>
      </c>
      <c r="E15" s="21"/>
      <c r="I15" s="53" t="s">
        <v>29</v>
      </c>
      <c r="J15" s="23"/>
      <c r="K15" s="23"/>
      <c r="L15" s="23"/>
      <c r="M15" s="52"/>
      <c r="N15" s="52"/>
      <c r="O15" s="21"/>
      <c r="P15" s="58">
        <f t="shared" si="1"/>
        <v>0</v>
      </c>
      <c r="Q15" s="21"/>
      <c r="R15" s="45"/>
      <c r="S15" s="46"/>
      <c r="T15" s="46"/>
      <c r="U15" s="46"/>
      <c r="V15" s="46"/>
      <c r="W15" s="7"/>
      <c r="X15" s="44">
        <f t="shared" si="2"/>
        <v>0</v>
      </c>
      <c r="Y15" s="19">
        <f t="shared" si="0"/>
        <v>0</v>
      </c>
    </row>
    <row r="16" spans="1:32" x14ac:dyDescent="0.25">
      <c r="A16" s="22" t="s">
        <v>19</v>
      </c>
      <c r="B16" s="22"/>
      <c r="C16" s="22"/>
      <c r="D16" s="22" t="s">
        <v>19</v>
      </c>
      <c r="E16" s="21"/>
      <c r="I16" s="53" t="s">
        <v>30</v>
      </c>
      <c r="J16" s="23"/>
      <c r="K16" s="60"/>
      <c r="L16" s="60"/>
      <c r="M16" s="52"/>
      <c r="N16" s="52"/>
      <c r="O16" s="21"/>
      <c r="P16" s="58">
        <f t="shared" si="1"/>
        <v>0</v>
      </c>
      <c r="Q16" s="21"/>
      <c r="R16" s="45"/>
      <c r="S16" s="46"/>
      <c r="T16" s="46"/>
      <c r="U16" s="46"/>
      <c r="V16" s="46"/>
      <c r="W16" s="7"/>
      <c r="X16" s="44">
        <f t="shared" si="2"/>
        <v>0</v>
      </c>
      <c r="Y16" s="19">
        <f t="shared" si="0"/>
        <v>0</v>
      </c>
    </row>
    <row r="17" spans="1:25" x14ac:dyDescent="0.25">
      <c r="A17" s="22" t="s">
        <v>19</v>
      </c>
      <c r="B17" s="22"/>
      <c r="C17" s="22"/>
      <c r="D17" s="22" t="s">
        <v>19</v>
      </c>
      <c r="E17" s="21"/>
      <c r="I17" s="53" t="s">
        <v>31</v>
      </c>
      <c r="J17" s="23"/>
      <c r="K17" s="23"/>
      <c r="L17" s="23"/>
      <c r="M17" s="52"/>
      <c r="N17" s="52"/>
      <c r="O17" s="21"/>
      <c r="P17" s="58">
        <f t="shared" si="1"/>
        <v>0</v>
      </c>
      <c r="Q17" s="21"/>
      <c r="R17" s="48"/>
      <c r="S17" s="49"/>
      <c r="T17" s="49"/>
      <c r="U17" s="49"/>
      <c r="V17" s="46"/>
      <c r="W17" s="7"/>
      <c r="X17" s="44">
        <f t="shared" si="2"/>
        <v>0</v>
      </c>
      <c r="Y17" s="19">
        <f t="shared" si="0"/>
        <v>0</v>
      </c>
    </row>
    <row r="18" spans="1:25" x14ac:dyDescent="0.25">
      <c r="A18" s="22" t="s">
        <v>19</v>
      </c>
      <c r="B18" s="22"/>
      <c r="C18" s="22"/>
      <c r="D18" s="22" t="s">
        <v>19</v>
      </c>
      <c r="E18" s="21"/>
      <c r="I18" s="53" t="s">
        <v>32</v>
      </c>
      <c r="J18" s="23"/>
      <c r="K18" s="60"/>
      <c r="L18" s="60"/>
      <c r="M18" s="52"/>
      <c r="N18" s="52"/>
      <c r="O18" s="21"/>
      <c r="P18" s="58">
        <f t="shared" si="1"/>
        <v>0</v>
      </c>
      <c r="Q18" s="21"/>
      <c r="R18" s="45"/>
      <c r="S18" s="46"/>
      <c r="T18" s="46"/>
      <c r="U18" s="46"/>
      <c r="V18" s="46"/>
      <c r="W18" s="7"/>
      <c r="X18" s="44">
        <f t="shared" si="2"/>
        <v>0</v>
      </c>
      <c r="Y18" s="19">
        <f t="shared" si="0"/>
        <v>0</v>
      </c>
    </row>
    <row r="19" spans="1:25" x14ac:dyDescent="0.25">
      <c r="A19" s="22" t="s">
        <v>19</v>
      </c>
      <c r="B19" s="22"/>
      <c r="C19" s="22"/>
      <c r="D19" s="22" t="s">
        <v>19</v>
      </c>
      <c r="E19" s="21"/>
      <c r="I19" s="53" t="s">
        <v>33</v>
      </c>
      <c r="J19" s="23"/>
      <c r="K19" s="23"/>
      <c r="L19" s="23"/>
      <c r="M19" s="52"/>
      <c r="N19" s="52"/>
      <c r="O19" s="21"/>
      <c r="P19" s="58">
        <f t="shared" si="1"/>
        <v>0</v>
      </c>
      <c r="Q19" s="21"/>
      <c r="R19" s="48"/>
      <c r="S19" s="49"/>
      <c r="T19" s="49"/>
      <c r="U19" s="49"/>
      <c r="V19" s="46"/>
      <c r="W19" s="7"/>
      <c r="X19" s="44">
        <f t="shared" si="2"/>
        <v>0</v>
      </c>
      <c r="Y19" s="19">
        <f t="shared" si="0"/>
        <v>0</v>
      </c>
    </row>
    <row r="20" spans="1:25" x14ac:dyDescent="0.25">
      <c r="A20" s="22"/>
      <c r="B20" s="22"/>
      <c r="C20" s="22"/>
      <c r="D20" s="22"/>
      <c r="E20" s="21"/>
      <c r="I20" s="53" t="s">
        <v>34</v>
      </c>
      <c r="J20" s="23"/>
      <c r="K20" s="23"/>
      <c r="L20" s="23"/>
      <c r="M20" s="52"/>
      <c r="N20" s="52"/>
      <c r="O20" s="21"/>
      <c r="P20" s="58"/>
      <c r="Q20" s="21"/>
      <c r="R20" s="48"/>
      <c r="S20" s="49"/>
      <c r="T20" s="49"/>
      <c r="U20" s="49"/>
      <c r="V20" s="46"/>
      <c r="W20" s="7"/>
      <c r="X20" s="44"/>
      <c r="Y20" s="19"/>
    </row>
    <row r="21" spans="1:25" x14ac:dyDescent="0.25">
      <c r="A21" s="22" t="s">
        <v>19</v>
      </c>
      <c r="B21" s="22"/>
      <c r="C21" s="22"/>
      <c r="D21" s="22" t="s">
        <v>19</v>
      </c>
      <c r="E21" s="21"/>
      <c r="I21" s="53" t="s">
        <v>35</v>
      </c>
      <c r="J21" s="23"/>
      <c r="K21" s="23"/>
      <c r="L21" s="23"/>
      <c r="M21" s="52"/>
      <c r="N21" s="52"/>
      <c r="O21" s="21"/>
      <c r="P21" s="58">
        <f t="shared" si="1"/>
        <v>0</v>
      </c>
      <c r="Q21" s="21"/>
      <c r="R21" s="48"/>
      <c r="S21" s="49"/>
      <c r="T21" s="49"/>
      <c r="U21" s="49"/>
      <c r="V21" s="46"/>
      <c r="W21" s="7"/>
      <c r="X21" s="44">
        <f t="shared" si="2"/>
        <v>0</v>
      </c>
      <c r="Y21" s="19">
        <f t="shared" si="0"/>
        <v>0</v>
      </c>
    </row>
    <row r="22" spans="1:25" x14ac:dyDescent="0.25">
      <c r="A22" s="22" t="s">
        <v>19</v>
      </c>
      <c r="B22" s="22"/>
      <c r="C22" s="22"/>
      <c r="D22" s="22" t="s">
        <v>19</v>
      </c>
      <c r="E22" s="21"/>
      <c r="I22" s="53" t="s">
        <v>36</v>
      </c>
      <c r="J22" s="23"/>
      <c r="K22" s="23"/>
      <c r="L22" s="23"/>
      <c r="M22" s="52"/>
      <c r="N22" s="52"/>
      <c r="O22" s="21"/>
      <c r="P22" s="58">
        <f t="shared" si="1"/>
        <v>0</v>
      </c>
      <c r="Q22" s="21"/>
      <c r="R22" s="45"/>
      <c r="S22" s="46"/>
      <c r="T22" s="46"/>
      <c r="U22" s="46"/>
      <c r="V22" s="46"/>
      <c r="W22" s="7"/>
      <c r="X22" s="44">
        <f t="shared" si="2"/>
        <v>0</v>
      </c>
      <c r="Y22" s="19">
        <f t="shared" si="0"/>
        <v>0</v>
      </c>
    </row>
    <row r="23" spans="1:25" x14ac:dyDescent="0.25">
      <c r="A23" s="22" t="s">
        <v>19</v>
      </c>
      <c r="B23" s="22"/>
      <c r="C23" s="22"/>
      <c r="D23" s="22"/>
      <c r="E23" s="21"/>
      <c r="I23" s="61" t="s">
        <v>37</v>
      </c>
      <c r="J23" s="23"/>
      <c r="K23" s="23"/>
      <c r="L23" s="23"/>
      <c r="M23" s="52"/>
      <c r="N23" s="52"/>
      <c r="O23" s="21"/>
      <c r="P23" s="58">
        <f t="shared" si="1"/>
        <v>0</v>
      </c>
      <c r="Q23" s="21"/>
      <c r="R23" s="48"/>
      <c r="S23" s="49"/>
      <c r="T23" s="49"/>
      <c r="U23" s="49"/>
      <c r="V23" s="46"/>
      <c r="W23" s="7"/>
      <c r="X23" s="44">
        <f t="shared" si="2"/>
        <v>0</v>
      </c>
      <c r="Y23" s="19">
        <f t="shared" si="0"/>
        <v>0</v>
      </c>
    </row>
    <row r="24" spans="1:25" x14ac:dyDescent="0.25">
      <c r="A24" s="22"/>
      <c r="B24" s="22" t="s">
        <v>19</v>
      </c>
      <c r="C24" s="22" t="s">
        <v>19</v>
      </c>
      <c r="D24" s="22"/>
      <c r="E24" s="21"/>
      <c r="I24" s="61" t="s">
        <v>38</v>
      </c>
      <c r="J24" s="23"/>
      <c r="K24" s="23"/>
      <c r="L24" s="23"/>
      <c r="M24" s="52"/>
      <c r="N24" s="52"/>
      <c r="O24" s="21"/>
      <c r="P24" s="25">
        <f t="shared" si="1"/>
        <v>0</v>
      </c>
      <c r="Q24" s="21"/>
      <c r="R24" s="62" t="s">
        <v>39</v>
      </c>
      <c r="S24" s="63"/>
      <c r="T24" s="63"/>
      <c r="U24" s="63"/>
      <c r="V24" s="63"/>
      <c r="W24" s="7"/>
      <c r="X24" s="44">
        <f>IF(T24="x",0.5,IF(U24="x",1,0))</f>
        <v>0</v>
      </c>
      <c r="Y24" s="19">
        <f t="shared" si="0"/>
        <v>0</v>
      </c>
    </row>
    <row r="25" spans="1:25" ht="90" x14ac:dyDescent="0.25">
      <c r="A25" s="22" t="s">
        <v>19</v>
      </c>
      <c r="B25" s="22"/>
      <c r="C25" s="22"/>
      <c r="D25" s="22"/>
      <c r="E25" s="21"/>
      <c r="I25" s="64" t="s">
        <v>40</v>
      </c>
      <c r="J25" s="23"/>
      <c r="K25" s="23"/>
      <c r="L25" s="23"/>
      <c r="M25" s="52"/>
      <c r="N25" s="52"/>
      <c r="O25" s="21"/>
      <c r="P25" s="30"/>
      <c r="Q25" s="21"/>
      <c r="R25" s="65" t="s">
        <v>41</v>
      </c>
      <c r="S25" s="63"/>
      <c r="T25" s="63"/>
      <c r="U25" s="63"/>
      <c r="V25" s="63"/>
      <c r="W25" s="7"/>
      <c r="X25" s="44">
        <f t="shared" si="2"/>
        <v>0</v>
      </c>
      <c r="Y25" s="19">
        <f t="shared" si="0"/>
        <v>0</v>
      </c>
    </row>
    <row r="26" spans="1:25" x14ac:dyDescent="0.25">
      <c r="A26" s="28"/>
      <c r="B26" s="28"/>
      <c r="C26" s="28"/>
      <c r="D26" s="28"/>
      <c r="E26" s="21"/>
      <c r="I26" s="35" t="s">
        <v>42</v>
      </c>
      <c r="J26" s="35" t="s">
        <v>19</v>
      </c>
      <c r="K26" s="35"/>
      <c r="L26" s="35"/>
      <c r="M26" s="35"/>
      <c r="N26" s="35"/>
      <c r="O26" s="21"/>
      <c r="P26" s="30"/>
      <c r="Q26" s="21"/>
      <c r="R26" s="45"/>
      <c r="S26" s="46"/>
      <c r="T26" s="46"/>
      <c r="U26" s="46"/>
      <c r="V26" s="46"/>
      <c r="W26" s="7"/>
      <c r="X26" s="44"/>
      <c r="Y26" s="19"/>
    </row>
    <row r="27" spans="1:25" x14ac:dyDescent="0.25">
      <c r="A27" s="22" t="s">
        <v>19</v>
      </c>
      <c r="B27" s="22"/>
      <c r="C27" s="22"/>
      <c r="D27" s="22" t="s">
        <v>19</v>
      </c>
      <c r="E27" s="21"/>
      <c r="I27" s="61" t="s">
        <v>43</v>
      </c>
      <c r="J27" s="23"/>
      <c r="K27" s="23"/>
      <c r="L27" s="23"/>
      <c r="M27" s="52"/>
      <c r="N27" s="52"/>
      <c r="O27" s="21"/>
      <c r="P27" s="42">
        <f t="shared" ref="P27:P32" si="3">IF(J27="x", 1,0)</f>
        <v>0</v>
      </c>
      <c r="Q27" s="21"/>
      <c r="R27" s="48"/>
      <c r="S27" s="49"/>
      <c r="T27" s="49"/>
      <c r="U27" s="49"/>
      <c r="V27" s="46"/>
      <c r="W27" s="7"/>
      <c r="X27" s="44">
        <f t="shared" si="2"/>
        <v>0</v>
      </c>
      <c r="Y27" s="19">
        <f t="shared" si="0"/>
        <v>0</v>
      </c>
    </row>
    <row r="28" spans="1:25" ht="30" x14ac:dyDescent="0.25">
      <c r="A28" s="22"/>
      <c r="B28" s="22" t="s">
        <v>19</v>
      </c>
      <c r="C28" s="22"/>
      <c r="D28" s="22"/>
      <c r="E28" s="21"/>
      <c r="I28" s="61" t="s">
        <v>44</v>
      </c>
      <c r="J28" s="23"/>
      <c r="K28" s="60"/>
      <c r="L28" s="60"/>
      <c r="M28" s="52"/>
      <c r="N28" s="52"/>
      <c r="O28" s="21"/>
      <c r="P28" s="58">
        <f t="shared" si="3"/>
        <v>0</v>
      </c>
      <c r="Q28" s="21"/>
      <c r="R28" s="65" t="s">
        <v>45</v>
      </c>
      <c r="S28" s="63"/>
      <c r="T28" s="63"/>
      <c r="U28" s="63"/>
      <c r="V28" s="63"/>
      <c r="W28" s="7"/>
      <c r="X28" s="44">
        <f t="shared" si="2"/>
        <v>0</v>
      </c>
      <c r="Y28" s="19">
        <f t="shared" si="0"/>
        <v>0</v>
      </c>
    </row>
    <row r="29" spans="1:25" ht="30" x14ac:dyDescent="0.25">
      <c r="A29" s="22"/>
      <c r="B29" s="22" t="s">
        <v>19</v>
      </c>
      <c r="C29" s="22" t="s">
        <v>19</v>
      </c>
      <c r="D29" s="22"/>
      <c r="E29" s="21"/>
      <c r="I29" s="61" t="s">
        <v>46</v>
      </c>
      <c r="J29" s="23"/>
      <c r="K29" s="23"/>
      <c r="L29" s="23"/>
      <c r="M29" s="52"/>
      <c r="N29" s="52"/>
      <c r="O29" s="21"/>
      <c r="P29" s="58">
        <f t="shared" si="3"/>
        <v>0</v>
      </c>
      <c r="Q29" s="21"/>
      <c r="R29" s="65" t="s">
        <v>47</v>
      </c>
      <c r="S29" s="63"/>
      <c r="T29" s="63"/>
      <c r="U29" s="63"/>
      <c r="V29" s="63"/>
      <c r="W29" s="7"/>
      <c r="X29" s="44">
        <f t="shared" si="2"/>
        <v>0</v>
      </c>
      <c r="Y29" s="19">
        <f t="shared" si="0"/>
        <v>0</v>
      </c>
    </row>
    <row r="30" spans="1:25" x14ac:dyDescent="0.25">
      <c r="A30" s="22"/>
      <c r="B30" s="22"/>
      <c r="C30" s="22"/>
      <c r="D30" s="22" t="s">
        <v>19</v>
      </c>
      <c r="E30" s="21"/>
      <c r="I30" s="61" t="s">
        <v>48</v>
      </c>
      <c r="J30" s="23"/>
      <c r="K30" s="23"/>
      <c r="L30" s="23"/>
      <c r="M30" s="52"/>
      <c r="N30" s="52"/>
      <c r="O30" s="21"/>
      <c r="P30" s="58">
        <f t="shared" si="3"/>
        <v>0</v>
      </c>
      <c r="Q30" s="21"/>
      <c r="R30" s="48"/>
      <c r="S30" s="49"/>
      <c r="T30" s="49"/>
      <c r="U30" s="49"/>
      <c r="V30" s="46"/>
      <c r="W30" s="7"/>
      <c r="X30" s="44">
        <f t="shared" si="2"/>
        <v>0</v>
      </c>
      <c r="Y30" s="19">
        <f t="shared" si="0"/>
        <v>0</v>
      </c>
    </row>
    <row r="31" spans="1:25" ht="30" x14ac:dyDescent="0.25">
      <c r="A31" s="22" t="s">
        <v>19</v>
      </c>
      <c r="B31" s="22"/>
      <c r="C31" s="22" t="s">
        <v>19</v>
      </c>
      <c r="D31" s="22"/>
      <c r="E31" s="21"/>
      <c r="I31" s="61" t="s">
        <v>49</v>
      </c>
      <c r="J31" s="23"/>
      <c r="K31" s="23"/>
      <c r="L31" s="23"/>
      <c r="M31" s="52"/>
      <c r="N31" s="52"/>
      <c r="O31" s="21"/>
      <c r="P31" s="58">
        <f t="shared" si="3"/>
        <v>0</v>
      </c>
      <c r="Q31" s="21"/>
      <c r="R31" s="65" t="s">
        <v>45</v>
      </c>
      <c r="S31" s="63"/>
      <c r="T31" s="63"/>
      <c r="U31" s="63"/>
      <c r="V31" s="63"/>
      <c r="W31" s="7"/>
      <c r="X31" s="44">
        <f t="shared" si="2"/>
        <v>0</v>
      </c>
      <c r="Y31" s="19">
        <f t="shared" si="0"/>
        <v>0</v>
      </c>
    </row>
    <row r="32" spans="1:25" ht="45.75" customHeight="1" x14ac:dyDescent="0.25">
      <c r="A32" s="22"/>
      <c r="B32" s="22" t="s">
        <v>19</v>
      </c>
      <c r="C32" s="22" t="s">
        <v>19</v>
      </c>
      <c r="D32" s="22"/>
      <c r="E32" s="21"/>
      <c r="I32" s="61" t="s">
        <v>50</v>
      </c>
      <c r="J32" s="23"/>
      <c r="K32" s="23"/>
      <c r="L32" s="23"/>
      <c r="M32" s="52"/>
      <c r="N32" s="52"/>
      <c r="O32" s="21"/>
      <c r="P32" s="25">
        <f t="shared" si="3"/>
        <v>0</v>
      </c>
      <c r="Q32" s="21"/>
      <c r="R32" s="65" t="s">
        <v>47</v>
      </c>
      <c r="S32" s="63"/>
      <c r="T32" s="63"/>
      <c r="U32" s="63"/>
      <c r="V32" s="63"/>
      <c r="W32" s="7"/>
      <c r="X32" s="44">
        <f t="shared" si="2"/>
        <v>0</v>
      </c>
      <c r="Y32" s="19">
        <f t="shared" si="0"/>
        <v>0</v>
      </c>
    </row>
    <row r="33" spans="1:25" x14ac:dyDescent="0.25">
      <c r="A33" s="28"/>
      <c r="B33" s="28"/>
      <c r="C33" s="28"/>
      <c r="D33" s="28"/>
      <c r="E33" s="21"/>
      <c r="I33" s="35" t="s">
        <v>51</v>
      </c>
      <c r="J33" s="35"/>
      <c r="K33" s="35"/>
      <c r="L33" s="35"/>
      <c r="M33" s="35"/>
      <c r="N33" s="35"/>
      <c r="O33" s="21"/>
      <c r="P33" s="30"/>
      <c r="Q33" s="21"/>
      <c r="R33" s="48"/>
      <c r="S33" s="49"/>
      <c r="T33" s="49"/>
      <c r="U33" s="49"/>
      <c r="V33" s="46"/>
      <c r="W33" s="7"/>
      <c r="X33" s="44"/>
      <c r="Y33" s="19"/>
    </row>
    <row r="34" spans="1:25" x14ac:dyDescent="0.25">
      <c r="A34" s="24"/>
      <c r="B34" s="24"/>
      <c r="C34" s="24"/>
      <c r="D34" s="24" t="s">
        <v>19</v>
      </c>
      <c r="E34" s="21"/>
      <c r="I34" s="66" t="s">
        <v>52</v>
      </c>
      <c r="J34" s="23"/>
      <c r="K34" s="23"/>
      <c r="L34" s="23"/>
      <c r="M34" s="23"/>
      <c r="N34" s="23"/>
      <c r="O34" s="21"/>
      <c r="P34" s="42">
        <f>IF(J34="x", 1,0)</f>
        <v>0</v>
      </c>
      <c r="Q34" s="21"/>
      <c r="R34" s="48"/>
      <c r="S34" s="49"/>
      <c r="T34" s="49"/>
      <c r="U34" s="49"/>
      <c r="V34" s="46"/>
      <c r="W34" s="7"/>
      <c r="X34" s="44">
        <f t="shared" si="2"/>
        <v>0</v>
      </c>
      <c r="Y34" s="19">
        <f t="shared" si="0"/>
        <v>0</v>
      </c>
    </row>
    <row r="35" spans="1:25" ht="30" x14ac:dyDescent="0.25">
      <c r="A35" s="22"/>
      <c r="B35" s="22"/>
      <c r="C35" s="22"/>
      <c r="D35" s="22" t="s">
        <v>19</v>
      </c>
      <c r="E35" s="21"/>
      <c r="I35" s="66" t="s">
        <v>53</v>
      </c>
      <c r="J35" s="23"/>
      <c r="K35" s="23"/>
      <c r="L35" s="23"/>
      <c r="M35" s="52"/>
      <c r="N35" s="52"/>
      <c r="O35" s="21"/>
      <c r="P35" s="58">
        <f>IF(J35="x", 1,0)</f>
        <v>0</v>
      </c>
      <c r="Q35" s="21"/>
      <c r="R35" s="62" t="s">
        <v>54</v>
      </c>
      <c r="S35" s="63"/>
      <c r="T35" s="63"/>
      <c r="U35" s="63"/>
      <c r="V35" s="67"/>
      <c r="W35" s="7"/>
      <c r="X35" s="44">
        <f t="shared" si="2"/>
        <v>0</v>
      </c>
      <c r="Y35" s="19">
        <f t="shared" si="0"/>
        <v>0</v>
      </c>
    </row>
    <row r="36" spans="1:25" ht="45" x14ac:dyDescent="0.25">
      <c r="A36" s="22"/>
      <c r="B36" s="22"/>
      <c r="C36" s="22" t="s">
        <v>19</v>
      </c>
      <c r="D36" s="22"/>
      <c r="E36" s="21"/>
      <c r="I36" s="66" t="s">
        <v>55</v>
      </c>
      <c r="J36" s="23"/>
      <c r="K36" s="23"/>
      <c r="L36" s="23"/>
      <c r="M36" s="52"/>
      <c r="N36" s="52"/>
      <c r="O36" s="21"/>
      <c r="P36" s="58">
        <f>IF(J36="x", 1,0)</f>
        <v>0</v>
      </c>
      <c r="Q36" s="21"/>
      <c r="R36" s="65" t="s">
        <v>56</v>
      </c>
      <c r="S36" s="63"/>
      <c r="T36" s="63"/>
      <c r="U36" s="63"/>
      <c r="V36" s="63"/>
      <c r="W36" s="7"/>
      <c r="X36" s="44">
        <f t="shared" si="2"/>
        <v>0</v>
      </c>
      <c r="Y36" s="19">
        <f t="shared" si="0"/>
        <v>0</v>
      </c>
    </row>
    <row r="37" spans="1:25" ht="30" x14ac:dyDescent="0.25">
      <c r="A37" s="22"/>
      <c r="B37" s="22"/>
      <c r="C37" s="22"/>
      <c r="D37" s="22" t="s">
        <v>19</v>
      </c>
      <c r="E37" s="21"/>
      <c r="I37" s="66" t="s">
        <v>57</v>
      </c>
      <c r="J37" s="23"/>
      <c r="K37" s="23"/>
      <c r="L37" s="23"/>
      <c r="M37" s="52"/>
      <c r="N37" s="52"/>
      <c r="O37" s="21"/>
      <c r="P37" s="58">
        <f>IF(J37="x", 1,0)</f>
        <v>0</v>
      </c>
      <c r="Q37" s="21"/>
      <c r="R37" s="65" t="s">
        <v>58</v>
      </c>
      <c r="S37" s="63"/>
      <c r="T37" s="63"/>
      <c r="U37" s="63"/>
      <c r="V37" s="63"/>
      <c r="W37" s="7"/>
      <c r="X37" s="44">
        <f t="shared" si="2"/>
        <v>0</v>
      </c>
      <c r="Y37" s="19">
        <f t="shared" si="0"/>
        <v>0</v>
      </c>
    </row>
    <row r="38" spans="1:25" x14ac:dyDescent="0.25">
      <c r="A38" s="28"/>
      <c r="B38" s="28"/>
      <c r="C38" s="28"/>
      <c r="D38" s="28"/>
      <c r="E38" s="21"/>
      <c r="I38" s="29" t="s">
        <v>59</v>
      </c>
      <c r="J38" s="68"/>
      <c r="K38" s="68"/>
      <c r="L38" s="68"/>
      <c r="M38" s="69"/>
      <c r="N38" s="69"/>
      <c r="O38" s="21"/>
      <c r="P38" s="70"/>
      <c r="Q38" s="21"/>
      <c r="R38" s="48"/>
      <c r="S38" s="49"/>
      <c r="T38" s="49"/>
      <c r="U38" s="49"/>
      <c r="V38" s="46"/>
      <c r="W38" s="7"/>
      <c r="X38" s="71"/>
      <c r="Y38" s="72">
        <f>SUM(Y39:Y51)/13</f>
        <v>0</v>
      </c>
    </row>
    <row r="39" spans="1:25" x14ac:dyDescent="0.25">
      <c r="A39" s="22" t="s">
        <v>19</v>
      </c>
      <c r="B39" s="22"/>
      <c r="C39" s="22"/>
      <c r="D39" s="22" t="s">
        <v>19</v>
      </c>
      <c r="E39" s="21"/>
      <c r="I39" s="61" t="s">
        <v>60</v>
      </c>
      <c r="J39" s="23"/>
      <c r="K39" s="23"/>
      <c r="L39" s="23"/>
      <c r="M39" s="52"/>
      <c r="N39" s="52"/>
      <c r="O39" s="21"/>
      <c r="P39" s="58">
        <f t="shared" ref="P39:P53" si="4">IF(J39="x", 1,0)</f>
        <v>0</v>
      </c>
      <c r="Q39" s="21"/>
      <c r="R39" s="48"/>
      <c r="S39" s="49"/>
      <c r="T39" s="49"/>
      <c r="U39" s="49"/>
      <c r="V39" s="46"/>
      <c r="W39" s="7"/>
      <c r="X39" s="44">
        <f t="shared" si="2"/>
        <v>0</v>
      </c>
      <c r="Y39" s="19">
        <f t="shared" si="0"/>
        <v>0</v>
      </c>
    </row>
    <row r="40" spans="1:25" x14ac:dyDescent="0.25">
      <c r="A40" s="22"/>
      <c r="B40" s="22"/>
      <c r="C40" s="22" t="s">
        <v>19</v>
      </c>
      <c r="D40" s="22"/>
      <c r="E40" s="21"/>
      <c r="I40" s="61" t="s">
        <v>61</v>
      </c>
      <c r="J40" s="23"/>
      <c r="K40" s="23"/>
      <c r="L40" s="23"/>
      <c r="M40" s="52"/>
      <c r="N40" s="52"/>
      <c r="O40" s="21"/>
      <c r="P40" s="58">
        <f t="shared" si="4"/>
        <v>0</v>
      </c>
      <c r="Q40" s="21"/>
      <c r="R40" s="62"/>
      <c r="S40" s="63"/>
      <c r="T40" s="63"/>
      <c r="U40" s="63"/>
      <c r="V40" s="67"/>
      <c r="W40" s="7"/>
      <c r="X40" s="44">
        <f t="shared" si="2"/>
        <v>0</v>
      </c>
      <c r="Y40" s="19">
        <f t="shared" si="0"/>
        <v>0</v>
      </c>
    </row>
    <row r="41" spans="1:25" x14ac:dyDescent="0.25">
      <c r="A41" s="22" t="s">
        <v>19</v>
      </c>
      <c r="B41" s="22"/>
      <c r="C41" s="22"/>
      <c r="D41" s="22" t="s">
        <v>19</v>
      </c>
      <c r="E41" s="21"/>
      <c r="I41" s="61" t="s">
        <v>62</v>
      </c>
      <c r="J41" s="23"/>
      <c r="K41" s="23"/>
      <c r="L41" s="23"/>
      <c r="M41" s="52"/>
      <c r="N41" s="52"/>
      <c r="O41" s="21"/>
      <c r="P41" s="58">
        <f t="shared" si="4"/>
        <v>0</v>
      </c>
      <c r="Q41" s="21"/>
      <c r="R41" s="62"/>
      <c r="S41" s="63"/>
      <c r="T41" s="63"/>
      <c r="U41" s="63"/>
      <c r="V41" s="67"/>
      <c r="W41" s="7"/>
      <c r="X41" s="44">
        <f t="shared" si="2"/>
        <v>0</v>
      </c>
      <c r="Y41" s="19">
        <f t="shared" si="0"/>
        <v>0</v>
      </c>
    </row>
    <row r="42" spans="1:25" x14ac:dyDescent="0.25">
      <c r="A42" s="24"/>
      <c r="B42" s="24"/>
      <c r="C42" s="24"/>
      <c r="D42" s="22"/>
      <c r="E42" s="21"/>
      <c r="I42" s="61" t="s">
        <v>63</v>
      </c>
      <c r="J42" s="23"/>
      <c r="K42" s="23"/>
      <c r="L42" s="23"/>
      <c r="M42" s="52"/>
      <c r="N42" s="52"/>
      <c r="O42" s="21"/>
      <c r="P42" s="58">
        <f t="shared" si="4"/>
        <v>0</v>
      </c>
      <c r="Q42" s="21"/>
      <c r="R42" s="73"/>
      <c r="S42" s="74"/>
      <c r="T42" s="74"/>
      <c r="U42" s="74"/>
      <c r="V42" s="67"/>
      <c r="W42" s="7"/>
      <c r="X42" s="44">
        <f t="shared" si="2"/>
        <v>0</v>
      </c>
      <c r="Y42" s="19">
        <f t="shared" si="0"/>
        <v>0</v>
      </c>
    </row>
    <row r="43" spans="1:25" x14ac:dyDescent="0.25">
      <c r="A43" s="24" t="s">
        <v>19</v>
      </c>
      <c r="B43" s="24"/>
      <c r="C43" s="24"/>
      <c r="D43" s="22" t="s">
        <v>19</v>
      </c>
      <c r="E43" s="21"/>
      <c r="I43" s="51" t="s">
        <v>64</v>
      </c>
      <c r="J43" s="23"/>
      <c r="K43" s="23"/>
      <c r="L43" s="23"/>
      <c r="M43" s="52"/>
      <c r="N43" s="52"/>
      <c r="O43" s="21"/>
      <c r="P43" s="58">
        <f t="shared" si="4"/>
        <v>0</v>
      </c>
      <c r="Q43" s="21"/>
      <c r="R43" s="75"/>
      <c r="S43" s="32"/>
      <c r="T43" s="32"/>
      <c r="U43" s="32"/>
      <c r="V43" s="32"/>
      <c r="W43" s="7"/>
      <c r="X43" s="44">
        <f t="shared" si="2"/>
        <v>0</v>
      </c>
      <c r="Y43" s="19">
        <f t="shared" si="0"/>
        <v>0</v>
      </c>
    </row>
    <row r="44" spans="1:25" x14ac:dyDescent="0.25">
      <c r="A44" s="24" t="s">
        <v>19</v>
      </c>
      <c r="B44" s="24"/>
      <c r="C44" s="24"/>
      <c r="D44" s="22" t="s">
        <v>19</v>
      </c>
      <c r="E44" s="21"/>
      <c r="I44" s="51" t="s">
        <v>65</v>
      </c>
      <c r="J44" s="23"/>
      <c r="K44" s="23"/>
      <c r="L44" s="23"/>
      <c r="M44" s="52"/>
      <c r="N44" s="52"/>
      <c r="O44" s="21"/>
      <c r="P44" s="58">
        <f t="shared" si="4"/>
        <v>0</v>
      </c>
      <c r="Q44" s="21"/>
      <c r="R44" s="75"/>
      <c r="S44" s="32"/>
      <c r="T44" s="32"/>
      <c r="U44" s="32"/>
      <c r="V44" s="32"/>
      <c r="W44" s="7"/>
      <c r="X44" s="44">
        <f t="shared" si="2"/>
        <v>0</v>
      </c>
      <c r="Y44" s="19">
        <f t="shared" si="0"/>
        <v>0</v>
      </c>
    </row>
    <row r="45" spans="1:25" x14ac:dyDescent="0.25">
      <c r="A45" s="24" t="s">
        <v>19</v>
      </c>
      <c r="B45" s="24"/>
      <c r="C45" s="24"/>
      <c r="D45" s="22"/>
      <c r="E45" s="21"/>
      <c r="I45" s="61" t="s">
        <v>66</v>
      </c>
      <c r="J45" s="23"/>
      <c r="K45" s="23"/>
      <c r="L45" s="23"/>
      <c r="M45" s="52"/>
      <c r="N45" s="52"/>
      <c r="O45" s="21"/>
      <c r="P45" s="58">
        <f t="shared" si="4"/>
        <v>0</v>
      </c>
      <c r="Q45" s="21"/>
      <c r="R45" s="76"/>
      <c r="S45" s="77"/>
      <c r="T45" s="77"/>
      <c r="U45" s="77"/>
      <c r="V45" s="67"/>
      <c r="W45" s="7"/>
      <c r="X45" s="44">
        <f t="shared" si="2"/>
        <v>0</v>
      </c>
      <c r="Y45" s="19">
        <f t="shared" si="0"/>
        <v>0</v>
      </c>
    </row>
    <row r="46" spans="1:25" x14ac:dyDescent="0.25">
      <c r="A46" s="24"/>
      <c r="B46" s="24"/>
      <c r="C46" s="24"/>
      <c r="D46" s="22"/>
      <c r="E46" s="21"/>
      <c r="I46" s="61" t="s">
        <v>67</v>
      </c>
      <c r="J46" s="23"/>
      <c r="K46" s="60"/>
      <c r="L46" s="60"/>
      <c r="M46" s="52"/>
      <c r="N46" s="52"/>
      <c r="O46" s="21"/>
      <c r="P46" s="58">
        <f t="shared" si="4"/>
        <v>0</v>
      </c>
      <c r="Q46" s="21"/>
      <c r="R46" s="62"/>
      <c r="S46" s="63"/>
      <c r="T46" s="63"/>
      <c r="U46" s="63"/>
      <c r="V46" s="67"/>
      <c r="W46" s="7"/>
      <c r="X46" s="44">
        <f t="shared" si="2"/>
        <v>0</v>
      </c>
      <c r="Y46" s="19">
        <f t="shared" si="0"/>
        <v>0</v>
      </c>
    </row>
    <row r="47" spans="1:25" x14ac:dyDescent="0.25">
      <c r="A47" s="24"/>
      <c r="B47" s="24"/>
      <c r="C47" s="24"/>
      <c r="D47" s="22"/>
      <c r="E47" s="21"/>
      <c r="I47" s="61" t="s">
        <v>68</v>
      </c>
      <c r="J47" s="23"/>
      <c r="K47" s="23"/>
      <c r="L47" s="23"/>
      <c r="M47" s="52"/>
      <c r="N47" s="52"/>
      <c r="O47" s="21"/>
      <c r="P47" s="58">
        <f t="shared" si="4"/>
        <v>0</v>
      </c>
      <c r="Q47" s="21"/>
      <c r="R47" s="62"/>
      <c r="S47" s="63"/>
      <c r="T47" s="63"/>
      <c r="U47" s="63"/>
      <c r="V47" s="67"/>
      <c r="W47" s="7"/>
      <c r="X47" s="44">
        <f t="shared" si="2"/>
        <v>0</v>
      </c>
      <c r="Y47" s="19">
        <f t="shared" si="0"/>
        <v>0</v>
      </c>
    </row>
    <row r="48" spans="1:25" ht="45" x14ac:dyDescent="0.25">
      <c r="A48" s="78" t="s">
        <v>19</v>
      </c>
      <c r="B48" s="78"/>
      <c r="C48" s="78"/>
      <c r="D48" s="79" t="s">
        <v>19</v>
      </c>
      <c r="E48" s="21"/>
      <c r="I48" s="61" t="s">
        <v>69</v>
      </c>
      <c r="J48" s="23"/>
      <c r="K48" s="60"/>
      <c r="L48" s="60"/>
      <c r="M48" s="52"/>
      <c r="N48" s="52"/>
      <c r="O48" s="21"/>
      <c r="P48" s="58">
        <f t="shared" si="4"/>
        <v>0</v>
      </c>
      <c r="Q48" s="21"/>
      <c r="R48" s="62"/>
      <c r="S48" s="63"/>
      <c r="T48" s="63"/>
      <c r="U48" s="63"/>
      <c r="V48" s="63"/>
      <c r="W48" s="7"/>
      <c r="X48" s="44">
        <f t="shared" si="2"/>
        <v>0</v>
      </c>
      <c r="Y48" s="19">
        <f t="shared" si="0"/>
        <v>0</v>
      </c>
    </row>
    <row r="49" spans="1:27" x14ac:dyDescent="0.25">
      <c r="A49" s="80" t="s">
        <v>19</v>
      </c>
      <c r="B49" s="24"/>
      <c r="C49" s="81"/>
      <c r="D49" s="81" t="s">
        <v>19</v>
      </c>
      <c r="E49" s="82"/>
      <c r="F49" s="82"/>
      <c r="G49" s="83"/>
      <c r="H49" s="83"/>
      <c r="I49" s="51" t="s">
        <v>70</v>
      </c>
      <c r="J49" s="23"/>
      <c r="K49" s="52"/>
      <c r="L49" s="52"/>
      <c r="M49" s="52"/>
      <c r="N49" s="52"/>
      <c r="O49" s="21"/>
      <c r="P49" s="58">
        <f t="shared" si="4"/>
        <v>0</v>
      </c>
      <c r="Q49" s="21"/>
      <c r="R49" s="84"/>
      <c r="S49" s="85"/>
      <c r="T49" s="86"/>
      <c r="U49" s="86"/>
      <c r="V49" s="86"/>
      <c r="W49" s="7"/>
      <c r="X49" s="44">
        <f t="shared" si="2"/>
        <v>0</v>
      </c>
      <c r="Y49" s="19">
        <f t="shared" si="0"/>
        <v>0</v>
      </c>
    </row>
    <row r="50" spans="1:27" x14ac:dyDescent="0.25">
      <c r="A50" s="80" t="s">
        <v>19</v>
      </c>
      <c r="B50" s="80"/>
      <c r="C50" s="80"/>
      <c r="D50" s="87" t="s">
        <v>19</v>
      </c>
      <c r="E50" s="21"/>
      <c r="I50" s="51" t="s">
        <v>71</v>
      </c>
      <c r="J50" s="23"/>
      <c r="K50" s="52"/>
      <c r="L50" s="52"/>
      <c r="M50" s="52"/>
      <c r="N50" s="52"/>
      <c r="O50" s="21"/>
      <c r="P50" s="58">
        <f t="shared" si="4"/>
        <v>0</v>
      </c>
      <c r="Q50" s="21"/>
      <c r="S50" s="88"/>
      <c r="T50" s="88"/>
      <c r="U50" s="88"/>
      <c r="V50" s="88"/>
      <c r="W50" s="7"/>
      <c r="X50" s="44">
        <f t="shared" si="2"/>
        <v>0</v>
      </c>
      <c r="Y50" s="19">
        <f t="shared" si="0"/>
        <v>0</v>
      </c>
    </row>
    <row r="51" spans="1:27" x14ac:dyDescent="0.25">
      <c r="A51" s="24" t="s">
        <v>19</v>
      </c>
      <c r="B51" s="24"/>
      <c r="C51" s="24"/>
      <c r="D51" s="22" t="s">
        <v>19</v>
      </c>
      <c r="E51" s="21"/>
      <c r="I51" s="51" t="s">
        <v>72</v>
      </c>
      <c r="J51" s="23"/>
      <c r="K51" s="23"/>
      <c r="L51" s="23"/>
      <c r="M51" s="52"/>
      <c r="N51" s="52"/>
      <c r="O51" s="21"/>
      <c r="P51" s="25">
        <f t="shared" si="4"/>
        <v>0</v>
      </c>
      <c r="Q51" s="21"/>
      <c r="R51" s="73"/>
      <c r="S51" s="74"/>
      <c r="T51" s="74"/>
      <c r="U51" s="74"/>
      <c r="V51" s="67"/>
      <c r="W51" s="7"/>
      <c r="X51" s="44">
        <f t="shared" si="2"/>
        <v>0</v>
      </c>
      <c r="Y51" s="19">
        <f t="shared" si="0"/>
        <v>0</v>
      </c>
    </row>
    <row r="52" spans="1:27" x14ac:dyDescent="0.25">
      <c r="A52" s="28"/>
      <c r="B52" s="28"/>
      <c r="C52" s="28"/>
      <c r="D52" s="28"/>
      <c r="E52" s="21"/>
      <c r="I52" s="29" t="s">
        <v>73</v>
      </c>
      <c r="J52" s="68"/>
      <c r="K52" s="68"/>
      <c r="L52" s="68"/>
      <c r="M52" s="69"/>
      <c r="N52" s="69"/>
      <c r="O52" s="21"/>
      <c r="P52" s="30">
        <f t="shared" si="4"/>
        <v>0</v>
      </c>
      <c r="Q52" s="30"/>
      <c r="R52" s="30"/>
      <c r="S52" s="89"/>
      <c r="T52" s="89"/>
      <c r="U52" s="89"/>
      <c r="V52" s="89"/>
      <c r="W52" s="7"/>
      <c r="X52" s="90"/>
      <c r="Y52" s="33">
        <f>SUM(Y54:Y55)/2</f>
        <v>0</v>
      </c>
    </row>
    <row r="53" spans="1:27" x14ac:dyDescent="0.25">
      <c r="A53" s="24"/>
      <c r="B53" s="24"/>
      <c r="C53" s="24"/>
      <c r="D53" s="22" t="s">
        <v>19</v>
      </c>
      <c r="E53" s="21"/>
      <c r="I53" s="51" t="s">
        <v>74</v>
      </c>
      <c r="J53" s="91"/>
      <c r="K53" s="91"/>
      <c r="L53" s="23"/>
      <c r="M53" s="52"/>
      <c r="N53" s="52"/>
      <c r="O53" s="21"/>
      <c r="P53" s="30">
        <f t="shared" si="4"/>
        <v>0</v>
      </c>
      <c r="Q53" s="30"/>
      <c r="R53" s="92" t="s">
        <v>23</v>
      </c>
      <c r="S53" s="93"/>
      <c r="T53" s="93"/>
      <c r="U53" s="93"/>
      <c r="V53" s="93"/>
      <c r="W53" s="7"/>
      <c r="X53" s="44"/>
      <c r="Y53" s="19"/>
    </row>
    <row r="54" spans="1:27" ht="65.25" customHeight="1" x14ac:dyDescent="0.25">
      <c r="A54" s="24"/>
      <c r="B54" s="24" t="s">
        <v>19</v>
      </c>
      <c r="C54" s="24" t="s">
        <v>19</v>
      </c>
      <c r="D54" s="22"/>
      <c r="E54" s="21"/>
      <c r="F54" s="1">
        <v>34</v>
      </c>
      <c r="I54" s="94" t="s">
        <v>75</v>
      </c>
      <c r="J54" s="91"/>
      <c r="K54" s="91"/>
      <c r="L54" s="23"/>
      <c r="M54" s="52"/>
      <c r="N54" s="52"/>
      <c r="O54" s="21"/>
      <c r="P54" s="42">
        <f>IF(J54="x", 1,0)</f>
        <v>0</v>
      </c>
      <c r="Q54" s="21"/>
      <c r="R54" s="95" t="s">
        <v>76</v>
      </c>
      <c r="S54" s="77"/>
      <c r="T54" s="77"/>
      <c r="U54" s="77"/>
      <c r="V54" s="67"/>
      <c r="W54" s="7"/>
      <c r="X54" s="44">
        <f t="shared" ref="X54:X55" si="5">IF(T54="x",0.5,IF(U54="x",1,0))</f>
        <v>0</v>
      </c>
      <c r="Y54" s="19">
        <f t="shared" si="0"/>
        <v>0</v>
      </c>
    </row>
    <row r="55" spans="1:27" ht="46.5" customHeight="1" x14ac:dyDescent="0.25">
      <c r="A55" s="24"/>
      <c r="B55" s="24" t="s">
        <v>19</v>
      </c>
      <c r="C55" s="24" t="s">
        <v>19</v>
      </c>
      <c r="D55" s="22"/>
      <c r="E55" s="21"/>
      <c r="I55" s="94" t="s">
        <v>77</v>
      </c>
      <c r="J55" s="91"/>
      <c r="K55" s="91"/>
      <c r="L55" s="52"/>
      <c r="M55" s="52"/>
      <c r="N55" s="52"/>
      <c r="O55" s="21"/>
      <c r="P55" s="25">
        <f>IF(J55="x", 1,0)</f>
        <v>0</v>
      </c>
      <c r="Q55" s="21"/>
      <c r="R55" s="96" t="s">
        <v>76</v>
      </c>
      <c r="S55" s="74"/>
      <c r="T55" s="74"/>
      <c r="U55" s="74"/>
      <c r="V55" s="67"/>
      <c r="W55" s="7"/>
      <c r="X55" s="44">
        <f t="shared" si="5"/>
        <v>0</v>
      </c>
      <c r="Y55" s="19">
        <f t="shared" si="0"/>
        <v>0</v>
      </c>
    </row>
    <row r="56" spans="1:27" x14ac:dyDescent="0.25">
      <c r="A56" s="24"/>
      <c r="B56" s="24"/>
      <c r="C56" s="24"/>
      <c r="D56" s="22" t="s">
        <v>19</v>
      </c>
      <c r="E56" s="21"/>
      <c r="I56" s="51" t="s">
        <v>78</v>
      </c>
      <c r="J56" s="91"/>
      <c r="K56" s="91"/>
      <c r="L56" s="52"/>
      <c r="M56" s="52"/>
      <c r="N56" s="52"/>
      <c r="O56" s="21"/>
      <c r="P56" s="30">
        <f>IF(J56="x", 1,0)</f>
        <v>0</v>
      </c>
      <c r="Q56" s="75"/>
      <c r="R56" s="92" t="s">
        <v>23</v>
      </c>
      <c r="S56" s="93"/>
      <c r="T56" s="93"/>
      <c r="U56" s="93"/>
      <c r="V56" s="93"/>
      <c r="W56" s="7"/>
      <c r="X56" s="44"/>
      <c r="Y56" s="19"/>
    </row>
    <row r="57" spans="1:27" x14ac:dyDescent="0.25">
      <c r="A57" s="24"/>
      <c r="B57" s="24"/>
      <c r="C57" s="24"/>
      <c r="D57" s="22" t="s">
        <v>19</v>
      </c>
      <c r="E57" s="21"/>
      <c r="I57" s="51" t="s">
        <v>79</v>
      </c>
      <c r="J57" s="91"/>
      <c r="K57" s="91"/>
      <c r="L57" s="52"/>
      <c r="M57" s="52"/>
      <c r="N57" s="52"/>
      <c r="O57" s="21"/>
      <c r="P57" s="30">
        <f>IF(J57="x", 1,0)</f>
        <v>0</v>
      </c>
      <c r="Q57" s="75"/>
      <c r="R57" s="92" t="s">
        <v>23</v>
      </c>
      <c r="S57" s="93"/>
      <c r="T57" s="93"/>
      <c r="U57" s="93"/>
      <c r="V57" s="93"/>
      <c r="W57" s="7"/>
      <c r="X57" s="44"/>
      <c r="Y57" s="19"/>
    </row>
    <row r="58" spans="1:27" x14ac:dyDescent="0.25">
      <c r="A58" s="24"/>
      <c r="B58" s="24"/>
      <c r="C58" s="24"/>
      <c r="D58" s="22" t="s">
        <v>19</v>
      </c>
      <c r="E58" s="21"/>
      <c r="F58" s="1">
        <v>35</v>
      </c>
      <c r="I58" s="51" t="s">
        <v>80</v>
      </c>
      <c r="J58" s="91"/>
      <c r="K58" s="91"/>
      <c r="L58" s="52"/>
      <c r="M58" s="52"/>
      <c r="N58" s="52"/>
      <c r="O58" s="21"/>
      <c r="P58" s="30">
        <f>IF(J58="x", 1,0)</f>
        <v>0</v>
      </c>
      <c r="Q58" s="75"/>
      <c r="R58" s="92" t="s">
        <v>23</v>
      </c>
      <c r="S58" s="93"/>
      <c r="T58" s="93"/>
      <c r="U58" s="93"/>
      <c r="V58" s="93"/>
      <c r="W58" s="7"/>
      <c r="X58" s="44"/>
      <c r="Y58" s="19"/>
    </row>
    <row r="59" spans="1:27" x14ac:dyDescent="0.25">
      <c r="A59" s="24"/>
      <c r="B59" s="24"/>
      <c r="C59" s="24"/>
      <c r="D59" s="22" t="s">
        <v>19</v>
      </c>
      <c r="E59" s="21"/>
      <c r="F59" s="1">
        <v>36</v>
      </c>
      <c r="I59" s="51" t="s">
        <v>81</v>
      </c>
      <c r="J59" s="91"/>
      <c r="K59" s="91"/>
      <c r="L59" s="52"/>
      <c r="M59" s="52"/>
      <c r="N59" s="52"/>
      <c r="O59" s="21"/>
      <c r="P59" s="30"/>
      <c r="Q59" s="75"/>
      <c r="R59" s="92" t="s">
        <v>23</v>
      </c>
      <c r="S59" s="93"/>
      <c r="T59" s="93"/>
      <c r="U59" s="93"/>
      <c r="V59" s="93"/>
      <c r="W59" s="7"/>
      <c r="X59" s="44"/>
      <c r="Y59" s="19"/>
    </row>
    <row r="60" spans="1:27" x14ac:dyDescent="0.25">
      <c r="A60" s="24"/>
      <c r="B60" s="24"/>
      <c r="C60" s="24"/>
      <c r="D60" s="22"/>
      <c r="E60" s="21"/>
      <c r="I60" s="51" t="s">
        <v>82</v>
      </c>
      <c r="J60" s="91"/>
      <c r="K60" s="91"/>
      <c r="L60" s="52"/>
      <c r="M60" s="52"/>
      <c r="N60" s="52"/>
      <c r="O60" s="21"/>
      <c r="P60" s="30"/>
      <c r="Q60" s="75"/>
      <c r="R60" s="92"/>
      <c r="S60" s="93"/>
      <c r="T60" s="93"/>
      <c r="U60" s="93"/>
      <c r="V60" s="93"/>
      <c r="W60" s="7"/>
      <c r="X60" s="44"/>
      <c r="Y60" s="19"/>
    </row>
    <row r="61" spans="1:27" ht="60" x14ac:dyDescent="0.25">
      <c r="A61" s="24"/>
      <c r="B61" s="24"/>
      <c r="C61" s="24"/>
      <c r="D61" s="22" t="s">
        <v>19</v>
      </c>
      <c r="E61" s="21"/>
      <c r="F61" s="1">
        <v>37</v>
      </c>
      <c r="I61" s="97" t="s">
        <v>83</v>
      </c>
      <c r="J61" s="91"/>
      <c r="K61" s="91"/>
      <c r="L61" s="52"/>
      <c r="M61" s="52"/>
      <c r="N61" s="52"/>
      <c r="O61" s="21"/>
      <c r="P61" s="30"/>
      <c r="Q61" s="75"/>
      <c r="R61" s="92" t="s">
        <v>23</v>
      </c>
      <c r="S61" s="93"/>
      <c r="T61" s="93"/>
      <c r="U61" s="93"/>
      <c r="V61" s="93"/>
      <c r="W61" s="7"/>
      <c r="X61" s="44"/>
      <c r="Y61" s="19"/>
    </row>
    <row r="62" spans="1:27" x14ac:dyDescent="0.25">
      <c r="A62" s="28"/>
      <c r="B62" s="28"/>
      <c r="C62" s="28"/>
      <c r="D62" s="28"/>
      <c r="E62" s="21"/>
      <c r="F62" s="1" t="s">
        <v>84</v>
      </c>
      <c r="I62" s="29" t="s">
        <v>85</v>
      </c>
      <c r="J62" s="68"/>
      <c r="K62" s="69"/>
      <c r="L62" s="69"/>
      <c r="M62" s="69" t="s">
        <v>86</v>
      </c>
      <c r="N62" s="69"/>
      <c r="O62" s="21"/>
      <c r="P62" s="92"/>
      <c r="Q62" s="92"/>
      <c r="R62" s="92"/>
      <c r="S62" s="93"/>
      <c r="T62" s="93"/>
      <c r="U62" s="93"/>
      <c r="V62" s="93"/>
      <c r="W62" s="7"/>
      <c r="X62" s="90"/>
      <c r="Y62" s="33">
        <f>SUM(Y63:Y77)/12</f>
        <v>0</v>
      </c>
    </row>
    <row r="63" spans="1:27" x14ac:dyDescent="0.25">
      <c r="A63" s="24"/>
      <c r="B63" s="24"/>
      <c r="C63" s="24"/>
      <c r="D63" s="22" t="s">
        <v>19</v>
      </c>
      <c r="E63" s="21"/>
      <c r="I63" s="98" t="s">
        <v>87</v>
      </c>
      <c r="J63" s="24"/>
      <c r="K63" s="24"/>
      <c r="L63" s="41"/>
      <c r="M63" s="52"/>
      <c r="N63" s="52"/>
      <c r="O63" s="21"/>
      <c r="P63" s="92"/>
      <c r="Q63" s="21"/>
      <c r="R63" s="92" t="s">
        <v>23</v>
      </c>
      <c r="S63" s="93"/>
      <c r="T63" s="93"/>
      <c r="U63" s="93"/>
      <c r="V63" s="93"/>
      <c r="W63" s="7"/>
      <c r="X63" s="44"/>
      <c r="Y63" s="19"/>
      <c r="AA63" s="3">
        <f>IF(M63&gt;0,1,0)</f>
        <v>0</v>
      </c>
    </row>
    <row r="64" spans="1:27" x14ac:dyDescent="0.25">
      <c r="A64" s="24"/>
      <c r="B64" s="24"/>
      <c r="C64" s="24"/>
      <c r="D64" s="22" t="s">
        <v>19</v>
      </c>
      <c r="E64" s="21"/>
      <c r="I64" s="98" t="s">
        <v>88</v>
      </c>
      <c r="J64" s="24"/>
      <c r="K64" s="24"/>
      <c r="L64" s="41"/>
      <c r="M64" s="52"/>
      <c r="N64" s="52"/>
      <c r="O64" s="21"/>
      <c r="P64" s="92"/>
      <c r="Q64" s="21"/>
      <c r="R64" s="92" t="s">
        <v>23</v>
      </c>
      <c r="S64" s="93"/>
      <c r="T64" s="93"/>
      <c r="U64" s="93"/>
      <c r="V64" s="93"/>
      <c r="W64" s="7"/>
      <c r="X64" s="44"/>
      <c r="Y64" s="19"/>
      <c r="AA64" s="3">
        <f>IF(AA63&gt;0,1-(M63/(M63+M64)),0)</f>
        <v>0</v>
      </c>
    </row>
    <row r="65" spans="1:27" x14ac:dyDescent="0.25">
      <c r="A65" s="24"/>
      <c r="B65" s="24"/>
      <c r="C65" s="24"/>
      <c r="D65" s="22"/>
      <c r="E65" s="21"/>
      <c r="I65" s="98" t="s">
        <v>89</v>
      </c>
      <c r="J65" s="23"/>
      <c r="K65" s="52"/>
      <c r="L65" s="41"/>
      <c r="M65" s="52"/>
      <c r="N65" s="52"/>
      <c r="O65" s="21"/>
      <c r="P65" s="25">
        <f>IF(J65="x", 1,0)</f>
        <v>0</v>
      </c>
      <c r="Q65" s="21"/>
      <c r="R65" s="73"/>
      <c r="S65" s="74"/>
      <c r="T65" s="74"/>
      <c r="U65" s="74"/>
      <c r="V65" s="67"/>
      <c r="W65" s="7"/>
      <c r="X65" s="44">
        <f t="shared" ref="X65" si="6">IF(T65="x",0.5,IF(U65="x",1,0))</f>
        <v>0</v>
      </c>
      <c r="Y65" s="19">
        <f t="shared" si="0"/>
        <v>0</v>
      </c>
      <c r="AA65" s="3"/>
    </row>
    <row r="66" spans="1:27" x14ac:dyDescent="0.25">
      <c r="A66" s="24"/>
      <c r="B66" s="24"/>
      <c r="C66" s="24"/>
      <c r="D66" s="22"/>
      <c r="E66" s="21"/>
      <c r="I66" s="98" t="s">
        <v>90</v>
      </c>
      <c r="J66" s="23"/>
      <c r="K66" s="52"/>
      <c r="L66" s="41"/>
      <c r="M66" s="52"/>
      <c r="N66" s="52"/>
      <c r="O66" s="21"/>
      <c r="P66" s="30"/>
      <c r="Q66" s="75"/>
      <c r="R66" s="75"/>
      <c r="S66" s="32"/>
      <c r="T66" s="32"/>
      <c r="U66" s="32"/>
      <c r="V66" s="32"/>
      <c r="W66" s="7"/>
      <c r="X66" s="44"/>
      <c r="Y66" s="19"/>
      <c r="AA66" s="3"/>
    </row>
    <row r="67" spans="1:27" ht="33" customHeight="1" x14ac:dyDescent="0.25">
      <c r="A67" s="24"/>
      <c r="B67" s="24" t="s">
        <v>19</v>
      </c>
      <c r="C67" s="24"/>
      <c r="D67" s="22"/>
      <c r="E67" s="21"/>
      <c r="F67" s="1" t="s">
        <v>91</v>
      </c>
      <c r="I67" s="98" t="s">
        <v>92</v>
      </c>
      <c r="J67" s="23"/>
      <c r="K67" s="52"/>
      <c r="L67" s="41"/>
      <c r="M67" s="52"/>
      <c r="N67" s="52"/>
      <c r="O67" s="21"/>
      <c r="P67" s="30"/>
      <c r="Q67" s="21"/>
      <c r="R67" s="96" t="s">
        <v>93</v>
      </c>
      <c r="S67" s="74"/>
      <c r="T67" s="74"/>
      <c r="U67" s="74"/>
      <c r="V67" s="67"/>
      <c r="W67" s="7"/>
      <c r="X67" s="44">
        <f t="shared" ref="X67:X77" si="7">IF(T67="x",0.5,IF(U67="x",1,0))</f>
        <v>0</v>
      </c>
      <c r="Y67" s="19">
        <f t="shared" si="0"/>
        <v>0</v>
      </c>
      <c r="AA67" s="3"/>
    </row>
    <row r="68" spans="1:27" ht="30" x14ac:dyDescent="0.25">
      <c r="A68" s="24"/>
      <c r="B68" s="24" t="s">
        <v>19</v>
      </c>
      <c r="C68" s="24"/>
      <c r="D68" s="22"/>
      <c r="E68" s="21"/>
      <c r="F68" s="1">
        <v>4</v>
      </c>
      <c r="I68" s="51" t="s">
        <v>94</v>
      </c>
      <c r="J68" s="99"/>
      <c r="K68" s="100"/>
      <c r="L68" s="52"/>
      <c r="M68" s="52"/>
      <c r="N68" s="52"/>
      <c r="O68" s="21"/>
      <c r="P68" s="58">
        <f t="shared" ref="P68:P76" si="8">IF(J68="x", 1,0)</f>
        <v>0</v>
      </c>
      <c r="Q68" s="21"/>
      <c r="R68" s="62"/>
      <c r="S68" s="63"/>
      <c r="T68" s="63"/>
      <c r="U68" s="63"/>
      <c r="V68" s="67"/>
      <c r="W68" s="7"/>
      <c r="X68" s="44">
        <f t="shared" si="7"/>
        <v>0</v>
      </c>
      <c r="Y68" s="19">
        <f t="shared" si="0"/>
        <v>0</v>
      </c>
    </row>
    <row r="69" spans="1:27" x14ac:dyDescent="0.25">
      <c r="A69" s="24" t="s">
        <v>19</v>
      </c>
      <c r="B69" s="24"/>
      <c r="C69" s="24"/>
      <c r="D69" s="22" t="s">
        <v>19</v>
      </c>
      <c r="E69" s="21"/>
      <c r="F69" s="1">
        <v>5</v>
      </c>
      <c r="I69" s="51" t="s">
        <v>95</v>
      </c>
      <c r="J69" s="23"/>
      <c r="K69" s="52"/>
      <c r="L69" s="52"/>
      <c r="M69" s="52"/>
      <c r="N69" s="52"/>
      <c r="O69" s="21"/>
      <c r="P69" s="58">
        <f t="shared" si="8"/>
        <v>0</v>
      </c>
      <c r="Q69" s="21"/>
      <c r="R69" s="75"/>
      <c r="S69" s="32"/>
      <c r="T69" s="32"/>
      <c r="U69" s="32"/>
      <c r="V69" s="32"/>
      <c r="W69" s="7"/>
      <c r="X69" s="44">
        <f t="shared" si="7"/>
        <v>0</v>
      </c>
      <c r="Y69" s="19">
        <f t="shared" si="0"/>
        <v>0</v>
      </c>
    </row>
    <row r="70" spans="1:27" ht="36.75" customHeight="1" x14ac:dyDescent="0.25">
      <c r="A70" s="24"/>
      <c r="B70" s="24" t="s">
        <v>19</v>
      </c>
      <c r="C70" s="24"/>
      <c r="D70" s="22"/>
      <c r="E70" s="21"/>
      <c r="I70" s="51" t="s">
        <v>96</v>
      </c>
      <c r="J70" s="23"/>
      <c r="K70" s="52"/>
      <c r="L70" s="52"/>
      <c r="M70" s="52"/>
      <c r="N70" s="52"/>
      <c r="O70" s="21"/>
      <c r="P70" s="58">
        <f t="shared" si="8"/>
        <v>0</v>
      </c>
      <c r="Q70" s="21"/>
      <c r="R70" s="96" t="s">
        <v>93</v>
      </c>
      <c r="S70" s="74"/>
      <c r="T70" s="74"/>
      <c r="U70" s="74"/>
      <c r="V70" s="67"/>
      <c r="W70" s="7"/>
      <c r="X70" s="44">
        <f t="shared" si="7"/>
        <v>0</v>
      </c>
      <c r="Y70" s="19">
        <f t="shared" si="0"/>
        <v>0</v>
      </c>
    </row>
    <row r="71" spans="1:27" ht="20.25" customHeight="1" x14ac:dyDescent="0.25">
      <c r="A71" s="24" t="s">
        <v>19</v>
      </c>
      <c r="B71" s="24"/>
      <c r="C71" s="24"/>
      <c r="D71" s="22"/>
      <c r="E71" s="21"/>
      <c r="I71" s="51" t="s">
        <v>97</v>
      </c>
      <c r="J71" s="23"/>
      <c r="K71" s="52"/>
      <c r="L71" s="52"/>
      <c r="M71" s="52"/>
      <c r="N71" s="52"/>
      <c r="O71" s="21"/>
      <c r="P71" s="58">
        <f t="shared" si="8"/>
        <v>0</v>
      </c>
      <c r="Q71" s="21"/>
      <c r="R71" s="75"/>
      <c r="S71" s="32"/>
      <c r="T71" s="32"/>
      <c r="U71" s="32"/>
      <c r="V71" s="32"/>
      <c r="W71" s="7"/>
      <c r="X71" s="44">
        <f t="shared" si="7"/>
        <v>0</v>
      </c>
      <c r="Y71" s="19">
        <f t="shared" si="0"/>
        <v>0</v>
      </c>
    </row>
    <row r="72" spans="1:27" ht="20.25" customHeight="1" x14ac:dyDescent="0.25">
      <c r="A72" s="24"/>
      <c r="B72" s="24" t="s">
        <v>19</v>
      </c>
      <c r="C72" s="24"/>
      <c r="D72" s="22"/>
      <c r="E72" s="21"/>
      <c r="I72" s="51" t="s">
        <v>98</v>
      </c>
      <c r="J72" s="23"/>
      <c r="K72" s="52"/>
      <c r="L72" s="52"/>
      <c r="M72" s="52"/>
      <c r="N72" s="52"/>
      <c r="O72" s="21"/>
      <c r="P72" s="58">
        <f t="shared" si="8"/>
        <v>0</v>
      </c>
      <c r="Q72" s="21"/>
      <c r="R72" s="62"/>
      <c r="S72" s="63"/>
      <c r="T72" s="63"/>
      <c r="U72" s="63"/>
      <c r="V72" s="63"/>
      <c r="W72" s="7"/>
      <c r="X72" s="44">
        <f t="shared" si="7"/>
        <v>0</v>
      </c>
      <c r="Y72" s="19">
        <f t="shared" si="0"/>
        <v>0</v>
      </c>
    </row>
    <row r="73" spans="1:27" ht="15" customHeight="1" x14ac:dyDescent="0.25">
      <c r="A73" s="24" t="s">
        <v>19</v>
      </c>
      <c r="B73" s="24"/>
      <c r="C73" s="24"/>
      <c r="D73" s="22"/>
      <c r="E73" s="21"/>
      <c r="I73" s="51" t="s">
        <v>99</v>
      </c>
      <c r="J73" s="23"/>
      <c r="K73" s="52"/>
      <c r="L73" s="52"/>
      <c r="M73" s="52"/>
      <c r="N73" s="52"/>
      <c r="O73" s="21"/>
      <c r="P73" s="58">
        <f t="shared" si="8"/>
        <v>0</v>
      </c>
      <c r="Q73" s="21"/>
      <c r="R73" s="62"/>
      <c r="S73" s="63"/>
      <c r="T73" s="63"/>
      <c r="U73" s="63"/>
      <c r="V73" s="63"/>
      <c r="W73" s="7"/>
      <c r="X73" s="44">
        <f t="shared" si="7"/>
        <v>0</v>
      </c>
      <c r="Y73" s="19">
        <f t="shared" si="0"/>
        <v>0</v>
      </c>
    </row>
    <row r="74" spans="1:27" ht="32.25" customHeight="1" x14ac:dyDescent="0.25">
      <c r="A74" s="24" t="s">
        <v>19</v>
      </c>
      <c r="B74" s="24"/>
      <c r="C74" s="24"/>
      <c r="D74" s="22"/>
      <c r="E74" s="21"/>
      <c r="I74" s="101" t="s">
        <v>100</v>
      </c>
      <c r="J74" s="23"/>
      <c r="K74" s="52"/>
      <c r="L74" s="52"/>
      <c r="M74" s="52"/>
      <c r="N74" s="52"/>
      <c r="O74" s="21"/>
      <c r="P74" s="58">
        <f t="shared" si="8"/>
        <v>0</v>
      </c>
      <c r="Q74" s="21"/>
      <c r="R74" s="75"/>
      <c r="S74" s="32"/>
      <c r="T74" s="32"/>
      <c r="U74" s="32"/>
      <c r="V74" s="32"/>
      <c r="W74" s="7"/>
      <c r="X74" s="44">
        <f t="shared" si="7"/>
        <v>0</v>
      </c>
      <c r="Y74" s="19">
        <f t="shared" ref="Y74:Y139" si="9">IF(S74="x",X74,IF(T74="x",X74,IF(U74="x",X74,P74)))</f>
        <v>0</v>
      </c>
    </row>
    <row r="75" spans="1:27" x14ac:dyDescent="0.25">
      <c r="A75" s="24" t="s">
        <v>19</v>
      </c>
      <c r="B75" s="24"/>
      <c r="C75" s="24"/>
      <c r="D75" s="22"/>
      <c r="E75" s="21"/>
      <c r="I75" s="51" t="s">
        <v>101</v>
      </c>
      <c r="J75" s="23"/>
      <c r="K75" s="52"/>
      <c r="L75" s="52"/>
      <c r="M75" s="52"/>
      <c r="N75" s="52"/>
      <c r="O75" s="21"/>
      <c r="P75" s="25">
        <f t="shared" si="8"/>
        <v>0</v>
      </c>
      <c r="Q75" s="21"/>
      <c r="R75" s="75"/>
      <c r="S75" s="32"/>
      <c r="T75" s="32"/>
      <c r="U75" s="32"/>
      <c r="V75" s="32"/>
      <c r="W75" s="7"/>
      <c r="X75" s="44">
        <f t="shared" si="7"/>
        <v>0</v>
      </c>
      <c r="Y75" s="19">
        <f t="shared" si="9"/>
        <v>0</v>
      </c>
    </row>
    <row r="76" spans="1:27" ht="20.25" customHeight="1" x14ac:dyDescent="0.25">
      <c r="A76" s="24"/>
      <c r="B76" s="24" t="s">
        <v>19</v>
      </c>
      <c r="C76" s="24" t="s">
        <v>19</v>
      </c>
      <c r="D76" s="22"/>
      <c r="E76" s="21"/>
      <c r="I76" s="51" t="s">
        <v>102</v>
      </c>
      <c r="J76" s="23"/>
      <c r="K76" s="52"/>
      <c r="L76" s="52"/>
      <c r="M76" s="52"/>
      <c r="N76" s="52"/>
      <c r="O76" s="21"/>
      <c r="P76" s="30">
        <f t="shared" si="8"/>
        <v>0</v>
      </c>
      <c r="Q76" s="21"/>
      <c r="R76" s="95" t="s">
        <v>103</v>
      </c>
      <c r="S76" s="77"/>
      <c r="T76" s="77"/>
      <c r="U76" s="77"/>
      <c r="V76" s="63"/>
      <c r="W76" s="7"/>
      <c r="X76" s="44">
        <f t="shared" si="7"/>
        <v>0</v>
      </c>
      <c r="Y76" s="19">
        <f t="shared" si="9"/>
        <v>0</v>
      </c>
    </row>
    <row r="77" spans="1:27" ht="45" x14ac:dyDescent="0.25">
      <c r="A77" s="24"/>
      <c r="B77" s="24" t="s">
        <v>19</v>
      </c>
      <c r="C77" s="24"/>
      <c r="D77" s="22"/>
      <c r="E77" s="21"/>
      <c r="I77" s="51" t="s">
        <v>104</v>
      </c>
      <c r="J77" s="23"/>
      <c r="K77" s="52"/>
      <c r="L77" s="52"/>
      <c r="M77" s="52"/>
      <c r="N77" s="52"/>
      <c r="O77" s="21"/>
      <c r="P77" s="30"/>
      <c r="Q77" s="21"/>
      <c r="R77" s="95" t="s">
        <v>103</v>
      </c>
      <c r="S77" s="74"/>
      <c r="T77" s="74"/>
      <c r="U77" s="74"/>
      <c r="V77" s="67"/>
      <c r="W77" s="7"/>
      <c r="X77" s="44">
        <f t="shared" si="7"/>
        <v>0</v>
      </c>
      <c r="Y77" s="19">
        <f t="shared" si="9"/>
        <v>0</v>
      </c>
    </row>
    <row r="78" spans="1:27" ht="17.25" customHeight="1" x14ac:dyDescent="0.25">
      <c r="A78" s="28"/>
      <c r="B78" s="28"/>
      <c r="C78" s="28"/>
      <c r="D78" s="28"/>
      <c r="E78" s="21"/>
      <c r="I78" s="29" t="s">
        <v>105</v>
      </c>
      <c r="J78" s="29"/>
      <c r="K78" s="29"/>
      <c r="L78" s="29"/>
      <c r="M78" s="29"/>
      <c r="N78" s="29"/>
      <c r="O78" s="21"/>
      <c r="P78" s="30"/>
      <c r="Q78" s="21"/>
      <c r="R78" s="75"/>
      <c r="S78" s="32"/>
      <c r="T78" s="32"/>
      <c r="U78" s="32"/>
      <c r="V78" s="32"/>
      <c r="W78" s="7"/>
      <c r="X78" s="90"/>
      <c r="Y78" s="33">
        <f>SUM(Y79:Y97)/18</f>
        <v>0</v>
      </c>
    </row>
    <row r="79" spans="1:27" ht="20.25" customHeight="1" x14ac:dyDescent="0.25">
      <c r="A79" s="24" t="s">
        <v>19</v>
      </c>
      <c r="B79" s="24"/>
      <c r="C79" s="24"/>
      <c r="D79" s="22"/>
      <c r="E79" s="21"/>
      <c r="I79" s="102" t="s">
        <v>106</v>
      </c>
      <c r="J79" s="23"/>
      <c r="K79" s="52"/>
      <c r="L79" s="52"/>
      <c r="M79" s="52"/>
      <c r="N79" s="52"/>
      <c r="O79" s="21"/>
      <c r="P79" s="30"/>
      <c r="Q79" s="21"/>
      <c r="R79" s="75"/>
      <c r="S79" s="32"/>
      <c r="T79" s="32"/>
      <c r="U79" s="32"/>
      <c r="V79" s="32"/>
      <c r="W79" s="7"/>
      <c r="X79" s="44"/>
      <c r="Y79" s="19"/>
    </row>
    <row r="80" spans="1:27" x14ac:dyDescent="0.25">
      <c r="A80" s="24" t="s">
        <v>19</v>
      </c>
      <c r="B80" s="24"/>
      <c r="C80" s="24"/>
      <c r="D80" s="22"/>
      <c r="E80" s="21"/>
      <c r="I80" s="55" t="s">
        <v>107</v>
      </c>
      <c r="J80" s="23"/>
      <c r="K80" s="52"/>
      <c r="L80" s="52"/>
      <c r="M80" s="52"/>
      <c r="N80" s="52"/>
      <c r="O80" s="21"/>
      <c r="P80" s="42">
        <f t="shared" ref="P80:P95" si="10">IF(J80="x", 1,0)</f>
        <v>0</v>
      </c>
      <c r="Q80" s="21"/>
      <c r="R80" s="75"/>
      <c r="S80" s="32"/>
      <c r="T80" s="32"/>
      <c r="U80" s="32"/>
      <c r="V80" s="32"/>
      <c r="W80" s="7"/>
      <c r="X80" s="44">
        <f t="shared" ref="X80:X119" si="11">IF(T80="x",0.5,IF(U80="x",1,0))</f>
        <v>0</v>
      </c>
      <c r="Y80" s="19">
        <f t="shared" si="9"/>
        <v>0</v>
      </c>
    </row>
    <row r="81" spans="1:25" x14ac:dyDescent="0.25">
      <c r="A81" s="24" t="s">
        <v>19</v>
      </c>
      <c r="B81" s="24"/>
      <c r="C81" s="24"/>
      <c r="D81" s="22"/>
      <c r="E81" s="21"/>
      <c r="I81" s="55" t="s">
        <v>108</v>
      </c>
      <c r="J81" s="23"/>
      <c r="K81" s="52"/>
      <c r="L81" s="52"/>
      <c r="M81" s="52"/>
      <c r="N81" s="52"/>
      <c r="O81" s="21"/>
      <c r="P81" s="58">
        <f t="shared" si="10"/>
        <v>0</v>
      </c>
      <c r="Q81" s="21"/>
      <c r="R81" s="75"/>
      <c r="S81" s="32"/>
      <c r="T81" s="32"/>
      <c r="U81" s="32"/>
      <c r="V81" s="32"/>
      <c r="W81" s="7"/>
      <c r="X81" s="44">
        <f t="shared" si="11"/>
        <v>0</v>
      </c>
      <c r="Y81" s="19">
        <f t="shared" si="9"/>
        <v>0</v>
      </c>
    </row>
    <row r="82" spans="1:25" x14ac:dyDescent="0.25">
      <c r="A82" s="24" t="s">
        <v>19</v>
      </c>
      <c r="B82" s="24"/>
      <c r="C82" s="24"/>
      <c r="D82" s="22"/>
      <c r="E82" s="21"/>
      <c r="I82" s="55" t="s">
        <v>109</v>
      </c>
      <c r="J82" s="23"/>
      <c r="K82" s="52"/>
      <c r="L82" s="52"/>
      <c r="M82" s="52"/>
      <c r="N82" s="52"/>
      <c r="O82" s="21"/>
      <c r="P82" s="58">
        <f t="shared" si="10"/>
        <v>0</v>
      </c>
      <c r="Q82" s="21"/>
      <c r="R82" s="75"/>
      <c r="S82" s="32"/>
      <c r="T82" s="32"/>
      <c r="U82" s="32"/>
      <c r="V82" s="32"/>
      <c r="W82" s="7"/>
      <c r="X82" s="44">
        <f t="shared" si="11"/>
        <v>0</v>
      </c>
      <c r="Y82" s="19">
        <f t="shared" si="9"/>
        <v>0</v>
      </c>
    </row>
    <row r="83" spans="1:25" x14ac:dyDescent="0.25">
      <c r="A83" s="24" t="s">
        <v>19</v>
      </c>
      <c r="B83" s="24"/>
      <c r="C83" s="24"/>
      <c r="D83" s="22"/>
      <c r="E83" s="21"/>
      <c r="I83" s="55" t="s">
        <v>110</v>
      </c>
      <c r="J83" s="23"/>
      <c r="K83" s="52"/>
      <c r="L83" s="52"/>
      <c r="M83" s="52"/>
      <c r="N83" s="52"/>
      <c r="O83" s="21"/>
      <c r="P83" s="58">
        <f t="shared" si="10"/>
        <v>0</v>
      </c>
      <c r="Q83" s="21"/>
      <c r="R83" s="75"/>
      <c r="S83" s="32"/>
      <c r="T83" s="32"/>
      <c r="U83" s="32"/>
      <c r="V83" s="32"/>
      <c r="W83" s="7"/>
      <c r="X83" s="44">
        <f t="shared" si="11"/>
        <v>0</v>
      </c>
      <c r="Y83" s="19">
        <f t="shared" si="9"/>
        <v>0</v>
      </c>
    </row>
    <row r="84" spans="1:25" x14ac:dyDescent="0.25">
      <c r="A84" s="24" t="s">
        <v>19</v>
      </c>
      <c r="B84" s="24"/>
      <c r="C84" s="24"/>
      <c r="D84" s="22"/>
      <c r="E84" s="21"/>
      <c r="I84" s="55" t="s">
        <v>111</v>
      </c>
      <c r="J84" s="23"/>
      <c r="K84" s="52"/>
      <c r="L84" s="52"/>
      <c r="M84" s="52"/>
      <c r="N84" s="52"/>
      <c r="O84" s="21"/>
      <c r="P84" s="58">
        <f t="shared" si="10"/>
        <v>0</v>
      </c>
      <c r="Q84" s="21"/>
      <c r="R84" s="75"/>
      <c r="S84" s="32"/>
      <c r="T84" s="32"/>
      <c r="U84" s="32"/>
      <c r="V84" s="32"/>
      <c r="W84" s="7"/>
      <c r="X84" s="44">
        <f t="shared" si="11"/>
        <v>0</v>
      </c>
      <c r="Y84" s="19">
        <f t="shared" si="9"/>
        <v>0</v>
      </c>
    </row>
    <row r="85" spans="1:25" x14ac:dyDescent="0.25">
      <c r="A85" s="24" t="s">
        <v>19</v>
      </c>
      <c r="B85" s="24"/>
      <c r="C85" s="24"/>
      <c r="D85" s="22"/>
      <c r="E85" s="21"/>
      <c r="I85" s="55" t="s">
        <v>112</v>
      </c>
      <c r="J85" s="23"/>
      <c r="K85" s="52"/>
      <c r="L85" s="52"/>
      <c r="M85" s="52"/>
      <c r="N85" s="52"/>
      <c r="O85" s="21"/>
      <c r="P85" s="58">
        <f t="shared" si="10"/>
        <v>0</v>
      </c>
      <c r="Q85" s="21"/>
      <c r="R85" s="75"/>
      <c r="S85" s="32"/>
      <c r="T85" s="32"/>
      <c r="U85" s="32"/>
      <c r="V85" s="32"/>
      <c r="W85" s="7"/>
      <c r="X85" s="44">
        <f t="shared" si="11"/>
        <v>0</v>
      </c>
      <c r="Y85" s="19">
        <f t="shared" si="9"/>
        <v>0</v>
      </c>
    </row>
    <row r="86" spans="1:25" x14ac:dyDescent="0.25">
      <c r="A86" s="24" t="s">
        <v>19</v>
      </c>
      <c r="B86" s="24"/>
      <c r="C86" s="24"/>
      <c r="D86" s="22"/>
      <c r="E86" s="21"/>
      <c r="I86" s="55" t="s">
        <v>113</v>
      </c>
      <c r="J86" s="23"/>
      <c r="K86" s="52"/>
      <c r="L86" s="52"/>
      <c r="M86" s="52"/>
      <c r="N86" s="52"/>
      <c r="O86" s="21"/>
      <c r="P86" s="58">
        <f t="shared" si="10"/>
        <v>0</v>
      </c>
      <c r="Q86" s="21"/>
      <c r="R86" s="75"/>
      <c r="S86" s="32"/>
      <c r="T86" s="32"/>
      <c r="U86" s="32"/>
      <c r="V86" s="32"/>
      <c r="W86" s="7"/>
      <c r="X86" s="44">
        <f t="shared" si="11"/>
        <v>0</v>
      </c>
      <c r="Y86" s="19">
        <f t="shared" si="9"/>
        <v>0</v>
      </c>
    </row>
    <row r="87" spans="1:25" x14ac:dyDescent="0.25">
      <c r="A87" s="24" t="s">
        <v>19</v>
      </c>
      <c r="B87" s="24"/>
      <c r="C87" s="24"/>
      <c r="D87" s="22"/>
      <c r="E87" s="21"/>
      <c r="I87" s="55" t="s">
        <v>114</v>
      </c>
      <c r="J87" s="23"/>
      <c r="K87" s="52"/>
      <c r="L87" s="52"/>
      <c r="M87" s="52"/>
      <c r="N87" s="52"/>
      <c r="O87" s="21"/>
      <c r="P87" s="58">
        <f t="shared" si="10"/>
        <v>0</v>
      </c>
      <c r="Q87" s="21"/>
      <c r="R87" s="75"/>
      <c r="S87" s="32"/>
      <c r="T87" s="32"/>
      <c r="U87" s="32"/>
      <c r="V87" s="32"/>
      <c r="W87" s="7"/>
      <c r="X87" s="44">
        <f t="shared" si="11"/>
        <v>0</v>
      </c>
      <c r="Y87" s="19">
        <f t="shared" si="9"/>
        <v>0</v>
      </c>
    </row>
    <row r="88" spans="1:25" x14ac:dyDescent="0.25">
      <c r="A88" s="24" t="s">
        <v>19</v>
      </c>
      <c r="B88" s="24"/>
      <c r="C88" s="24"/>
      <c r="D88" s="22"/>
      <c r="E88" s="21"/>
      <c r="I88" s="55" t="s">
        <v>115</v>
      </c>
      <c r="J88" s="23"/>
      <c r="K88" s="52"/>
      <c r="L88" s="52"/>
      <c r="M88" s="52"/>
      <c r="N88" s="52"/>
      <c r="O88" s="21"/>
      <c r="P88" s="58">
        <f t="shared" si="10"/>
        <v>0</v>
      </c>
      <c r="Q88" s="21"/>
      <c r="R88" s="75"/>
      <c r="S88" s="32"/>
      <c r="T88" s="32"/>
      <c r="U88" s="32"/>
      <c r="V88" s="32"/>
      <c r="W88" s="7"/>
      <c r="X88" s="44">
        <f t="shared" si="11"/>
        <v>0</v>
      </c>
      <c r="Y88" s="19">
        <f t="shared" si="9"/>
        <v>0</v>
      </c>
    </row>
    <row r="89" spans="1:25" x14ac:dyDescent="0.25">
      <c r="A89" s="24" t="s">
        <v>19</v>
      </c>
      <c r="B89" s="24"/>
      <c r="C89" s="24"/>
      <c r="D89" s="22"/>
      <c r="E89" s="21"/>
      <c r="I89" s="55" t="s">
        <v>116</v>
      </c>
      <c r="J89" s="23"/>
      <c r="K89" s="52"/>
      <c r="L89" s="52"/>
      <c r="M89" s="52"/>
      <c r="N89" s="52"/>
      <c r="O89" s="21"/>
      <c r="P89" s="58">
        <f t="shared" si="10"/>
        <v>0</v>
      </c>
      <c r="Q89" s="21"/>
      <c r="R89" s="75"/>
      <c r="S89" s="32"/>
      <c r="T89" s="32"/>
      <c r="U89" s="32"/>
      <c r="V89" s="32"/>
      <c r="W89" s="7"/>
      <c r="X89" s="44">
        <f t="shared" si="11"/>
        <v>0</v>
      </c>
      <c r="Y89" s="19">
        <f t="shared" si="9"/>
        <v>0</v>
      </c>
    </row>
    <row r="90" spans="1:25" x14ac:dyDescent="0.25">
      <c r="A90" s="24" t="s">
        <v>19</v>
      </c>
      <c r="B90" s="24"/>
      <c r="C90" s="24"/>
      <c r="D90" s="22"/>
      <c r="E90" s="21"/>
      <c r="I90" s="55" t="s">
        <v>117</v>
      </c>
      <c r="J90" s="23"/>
      <c r="K90" s="52"/>
      <c r="L90" s="52"/>
      <c r="M90" s="52"/>
      <c r="N90" s="52"/>
      <c r="O90" s="21"/>
      <c r="P90" s="58">
        <f t="shared" si="10"/>
        <v>0</v>
      </c>
      <c r="Q90" s="21"/>
      <c r="R90" s="75"/>
      <c r="S90" s="32"/>
      <c r="T90" s="32"/>
      <c r="U90" s="32"/>
      <c r="V90" s="32"/>
      <c r="W90" s="7"/>
      <c r="X90" s="44">
        <f t="shared" si="11"/>
        <v>0</v>
      </c>
      <c r="Y90" s="19">
        <f t="shared" si="9"/>
        <v>0</v>
      </c>
    </row>
    <row r="91" spans="1:25" x14ac:dyDescent="0.25">
      <c r="A91" s="24" t="s">
        <v>19</v>
      </c>
      <c r="B91" s="24"/>
      <c r="C91" s="24"/>
      <c r="D91" s="22"/>
      <c r="E91" s="21"/>
      <c r="I91" s="55" t="s">
        <v>118</v>
      </c>
      <c r="J91" s="23"/>
      <c r="K91" s="52"/>
      <c r="L91" s="52"/>
      <c r="M91" s="52"/>
      <c r="N91" s="52"/>
      <c r="O91" s="21"/>
      <c r="P91" s="58">
        <f t="shared" si="10"/>
        <v>0</v>
      </c>
      <c r="Q91" s="21"/>
      <c r="R91" s="75"/>
      <c r="S91" s="32"/>
      <c r="T91" s="32"/>
      <c r="U91" s="32"/>
      <c r="V91" s="32"/>
      <c r="W91" s="7"/>
      <c r="X91" s="44">
        <f t="shared" si="11"/>
        <v>0</v>
      </c>
      <c r="Y91" s="19">
        <f t="shared" si="9"/>
        <v>0</v>
      </c>
    </row>
    <row r="92" spans="1:25" x14ac:dyDescent="0.25">
      <c r="A92" s="24" t="s">
        <v>19</v>
      </c>
      <c r="B92" s="24"/>
      <c r="C92" s="24"/>
      <c r="D92" s="22" t="s">
        <v>19</v>
      </c>
      <c r="E92" s="21"/>
      <c r="I92" s="55" t="s">
        <v>119</v>
      </c>
      <c r="J92" s="23"/>
      <c r="K92" s="52"/>
      <c r="L92" s="52"/>
      <c r="M92" s="52"/>
      <c r="N92" s="52"/>
      <c r="O92" s="21"/>
      <c r="P92" s="58">
        <f t="shared" si="10"/>
        <v>0</v>
      </c>
      <c r="Q92" s="21"/>
      <c r="R92" s="75"/>
      <c r="S92" s="32"/>
      <c r="T92" s="32"/>
      <c r="U92" s="32"/>
      <c r="V92" s="32"/>
      <c r="W92" s="7"/>
      <c r="X92" s="44">
        <f t="shared" si="11"/>
        <v>0</v>
      </c>
      <c r="Y92" s="19">
        <f t="shared" si="9"/>
        <v>0</v>
      </c>
    </row>
    <row r="93" spans="1:25" x14ac:dyDescent="0.25">
      <c r="A93" s="24" t="s">
        <v>19</v>
      </c>
      <c r="B93" s="24"/>
      <c r="C93" s="24"/>
      <c r="D93" s="22" t="s">
        <v>19</v>
      </c>
      <c r="E93" s="21"/>
      <c r="I93" s="55" t="s">
        <v>120</v>
      </c>
      <c r="J93" s="23"/>
      <c r="K93" s="52"/>
      <c r="L93" s="52"/>
      <c r="M93" s="52"/>
      <c r="N93" s="52"/>
      <c r="O93" s="21"/>
      <c r="P93" s="58">
        <f t="shared" si="10"/>
        <v>0</v>
      </c>
      <c r="Q93" s="21"/>
      <c r="R93" s="75"/>
      <c r="S93" s="32"/>
      <c r="T93" s="32"/>
      <c r="U93" s="32"/>
      <c r="V93" s="32"/>
      <c r="W93" s="7"/>
      <c r="X93" s="44">
        <f t="shared" si="11"/>
        <v>0</v>
      </c>
      <c r="Y93" s="19">
        <f t="shared" si="9"/>
        <v>0</v>
      </c>
    </row>
    <row r="94" spans="1:25" ht="30" x14ac:dyDescent="0.25">
      <c r="A94" s="24" t="s">
        <v>19</v>
      </c>
      <c r="B94" s="24"/>
      <c r="C94" s="24"/>
      <c r="D94" s="22" t="s">
        <v>19</v>
      </c>
      <c r="E94" s="21"/>
      <c r="I94" s="51" t="s">
        <v>121</v>
      </c>
      <c r="J94" s="23"/>
      <c r="K94" s="52"/>
      <c r="L94" s="52"/>
      <c r="M94" s="52"/>
      <c r="N94" s="52"/>
      <c r="O94" s="21"/>
      <c r="P94" s="58">
        <f t="shared" si="10"/>
        <v>0</v>
      </c>
      <c r="Q94" s="21"/>
      <c r="R94" s="75"/>
      <c r="S94" s="32"/>
      <c r="T94" s="32"/>
      <c r="U94" s="32"/>
      <c r="V94" s="32"/>
      <c r="W94" s="7"/>
      <c r="X94" s="44">
        <f t="shared" si="11"/>
        <v>0</v>
      </c>
      <c r="Y94" s="19">
        <f t="shared" si="9"/>
        <v>0</v>
      </c>
    </row>
    <row r="95" spans="1:25" ht="30" x14ac:dyDescent="0.25">
      <c r="A95" s="24"/>
      <c r="B95" s="24"/>
      <c r="C95" s="24" t="s">
        <v>19</v>
      </c>
      <c r="D95" s="22"/>
      <c r="E95" s="21"/>
      <c r="I95" s="51" t="s">
        <v>122</v>
      </c>
      <c r="J95" s="23"/>
      <c r="K95" s="52"/>
      <c r="L95" s="52"/>
      <c r="M95" s="52"/>
      <c r="N95" s="52"/>
      <c r="O95" s="21"/>
      <c r="P95" s="70">
        <f t="shared" si="10"/>
        <v>0</v>
      </c>
      <c r="Q95" s="21"/>
      <c r="R95" s="103" t="s">
        <v>123</v>
      </c>
      <c r="S95" s="104"/>
      <c r="T95" s="104"/>
      <c r="U95" s="104"/>
      <c r="V95" s="67"/>
      <c r="W95" s="7"/>
      <c r="X95" s="44">
        <f t="shared" si="11"/>
        <v>0</v>
      </c>
      <c r="Y95" s="19">
        <f t="shared" si="9"/>
        <v>0</v>
      </c>
    </row>
    <row r="96" spans="1:25" x14ac:dyDescent="0.25">
      <c r="A96" s="24" t="s">
        <v>19</v>
      </c>
      <c r="B96" s="24"/>
      <c r="C96" s="24"/>
      <c r="D96" s="22"/>
      <c r="E96" s="21"/>
      <c r="I96" s="51" t="s">
        <v>124</v>
      </c>
      <c r="J96" s="23"/>
      <c r="K96" s="52"/>
      <c r="L96" s="52"/>
      <c r="M96" s="52"/>
      <c r="N96" s="52"/>
      <c r="O96" s="21"/>
      <c r="P96" s="25">
        <f>IF(J96="x", 1,0)</f>
        <v>0</v>
      </c>
      <c r="Q96" s="21"/>
      <c r="R96" s="75"/>
      <c r="S96" s="32"/>
      <c r="T96" s="32"/>
      <c r="U96" s="32"/>
      <c r="V96" s="32"/>
      <c r="W96" s="7"/>
      <c r="X96" s="44">
        <f t="shared" si="11"/>
        <v>0</v>
      </c>
      <c r="Y96" s="19">
        <f t="shared" si="9"/>
        <v>0</v>
      </c>
    </row>
    <row r="97" spans="1:25" ht="30" x14ac:dyDescent="0.25">
      <c r="A97" s="24"/>
      <c r="B97" s="24"/>
      <c r="C97" s="24" t="s">
        <v>19</v>
      </c>
      <c r="D97" s="22"/>
      <c r="E97" s="21"/>
      <c r="I97" s="51" t="s">
        <v>125</v>
      </c>
      <c r="J97" s="23"/>
      <c r="K97" s="52"/>
      <c r="L97" s="52"/>
      <c r="M97" s="52"/>
      <c r="N97" s="52"/>
      <c r="O97" s="21"/>
      <c r="P97" s="30"/>
      <c r="Q97" s="21"/>
      <c r="R97" s="103" t="s">
        <v>126</v>
      </c>
      <c r="S97" s="104"/>
      <c r="T97" s="104"/>
      <c r="U97" s="104"/>
      <c r="V97" s="67"/>
      <c r="W97" s="7"/>
      <c r="X97" s="44">
        <f t="shared" si="11"/>
        <v>0</v>
      </c>
      <c r="Y97" s="19">
        <f t="shared" si="9"/>
        <v>0</v>
      </c>
    </row>
    <row r="98" spans="1:25" x14ac:dyDescent="0.25">
      <c r="A98" s="28"/>
      <c r="B98" s="28"/>
      <c r="C98" s="28"/>
      <c r="D98" s="28"/>
      <c r="E98" s="21"/>
      <c r="I98" s="29" t="s">
        <v>127</v>
      </c>
      <c r="J98" s="68"/>
      <c r="K98" s="69"/>
      <c r="L98" s="69"/>
      <c r="M98" s="69"/>
      <c r="N98" s="69"/>
      <c r="O98" s="21"/>
      <c r="P98" s="30"/>
      <c r="Q98" s="21"/>
      <c r="R98" s="105"/>
      <c r="S98" s="32"/>
      <c r="T98" s="32"/>
      <c r="U98" s="32"/>
      <c r="V98" s="32"/>
      <c r="W98" s="7"/>
      <c r="X98" s="71"/>
      <c r="Y98" s="72">
        <f>SUM(Y99:Y103)/5</f>
        <v>0</v>
      </c>
    </row>
    <row r="99" spans="1:25" ht="30.75" customHeight="1" x14ac:dyDescent="0.25">
      <c r="A99" s="24" t="s">
        <v>19</v>
      </c>
      <c r="B99" s="24"/>
      <c r="C99" s="24"/>
      <c r="D99" s="22"/>
      <c r="E99" s="21"/>
      <c r="I99" s="51" t="s">
        <v>128</v>
      </c>
      <c r="J99" s="23"/>
      <c r="K99" s="52"/>
      <c r="L99" s="52"/>
      <c r="M99" s="52"/>
      <c r="N99" s="52"/>
      <c r="O99" s="21"/>
      <c r="P99" s="42">
        <f>IF(J99="x", 1,0)</f>
        <v>0</v>
      </c>
      <c r="Q99" s="21"/>
      <c r="R99" s="75"/>
      <c r="S99" s="32"/>
      <c r="T99" s="32"/>
      <c r="U99" s="32"/>
      <c r="V99" s="32"/>
      <c r="W99" s="7"/>
      <c r="X99" s="44">
        <f t="shared" si="11"/>
        <v>0</v>
      </c>
      <c r="Y99" s="19">
        <f t="shared" si="9"/>
        <v>0</v>
      </c>
    </row>
    <row r="100" spans="1:25" ht="22.5" customHeight="1" x14ac:dyDescent="0.25">
      <c r="A100" s="24"/>
      <c r="B100" s="24" t="s">
        <v>19</v>
      </c>
      <c r="C100" s="24" t="s">
        <v>19</v>
      </c>
      <c r="D100" s="22"/>
      <c r="E100" s="21"/>
      <c r="I100" s="51" t="s">
        <v>129</v>
      </c>
      <c r="J100" s="23"/>
      <c r="K100" s="52"/>
      <c r="L100" s="52"/>
      <c r="M100" s="52"/>
      <c r="N100" s="52"/>
      <c r="O100" s="21"/>
      <c r="P100" s="58">
        <f>IF(J100="x", 1,0)</f>
        <v>0</v>
      </c>
      <c r="Q100" s="21"/>
      <c r="R100" s="65" t="s">
        <v>56</v>
      </c>
      <c r="S100" s="63"/>
      <c r="T100" s="63"/>
      <c r="U100" s="63"/>
      <c r="V100" s="63"/>
      <c r="W100" s="7"/>
      <c r="X100" s="44">
        <f t="shared" si="11"/>
        <v>0</v>
      </c>
      <c r="Y100" s="19">
        <f t="shared" si="9"/>
        <v>0</v>
      </c>
    </row>
    <row r="101" spans="1:25" ht="45" x14ac:dyDescent="0.25">
      <c r="A101" s="24" t="s">
        <v>19</v>
      </c>
      <c r="B101" s="24"/>
      <c r="C101" s="24"/>
      <c r="D101" s="22"/>
      <c r="E101" s="21"/>
      <c r="I101" s="51" t="s">
        <v>130</v>
      </c>
      <c r="J101" s="23"/>
      <c r="K101" s="52"/>
      <c r="L101" s="52"/>
      <c r="M101" s="52"/>
      <c r="N101" s="52"/>
      <c r="O101" s="21"/>
      <c r="P101" s="58">
        <f>IF(J101="x", 1,0)</f>
        <v>0</v>
      </c>
      <c r="Q101" s="21"/>
      <c r="R101" s="75"/>
      <c r="S101" s="32"/>
      <c r="T101" s="32"/>
      <c r="U101" s="32"/>
      <c r="V101" s="32"/>
      <c r="W101" s="7"/>
      <c r="X101" s="44">
        <f t="shared" si="11"/>
        <v>0</v>
      </c>
      <c r="Y101" s="19">
        <f t="shared" si="9"/>
        <v>0</v>
      </c>
    </row>
    <row r="102" spans="1:25" ht="20.25" customHeight="1" x14ac:dyDescent="0.25">
      <c r="A102" s="24"/>
      <c r="B102" s="24"/>
      <c r="C102" s="24" t="s">
        <v>19</v>
      </c>
      <c r="D102" s="22"/>
      <c r="E102" s="21"/>
      <c r="I102" s="51" t="s">
        <v>131</v>
      </c>
      <c r="J102" s="23"/>
      <c r="K102" s="52"/>
      <c r="L102" s="52"/>
      <c r="M102" s="52"/>
      <c r="N102" s="52"/>
      <c r="O102" s="21"/>
      <c r="P102" s="58">
        <f>IF(J102="x", 1,0)</f>
        <v>0</v>
      </c>
      <c r="Q102" s="21"/>
      <c r="R102" s="65" t="s">
        <v>56</v>
      </c>
      <c r="S102" s="63"/>
      <c r="T102" s="63"/>
      <c r="U102" s="63"/>
      <c r="V102" s="63"/>
      <c r="W102" s="7"/>
      <c r="X102" s="44">
        <f t="shared" si="11"/>
        <v>0</v>
      </c>
      <c r="Y102" s="19">
        <f t="shared" si="9"/>
        <v>0</v>
      </c>
    </row>
    <row r="103" spans="1:25" ht="32.25" customHeight="1" x14ac:dyDescent="0.25">
      <c r="A103" s="24"/>
      <c r="B103" s="24" t="s">
        <v>19</v>
      </c>
      <c r="C103" s="24" t="s">
        <v>19</v>
      </c>
      <c r="D103" s="22"/>
      <c r="E103" s="21"/>
      <c r="I103" s="51" t="s">
        <v>132</v>
      </c>
      <c r="J103" s="23"/>
      <c r="K103" s="52"/>
      <c r="L103" s="52"/>
      <c r="M103" s="52"/>
      <c r="N103" s="52"/>
      <c r="O103" s="21"/>
      <c r="P103" s="25">
        <f>IF(J103="x", 1,0)</f>
        <v>0</v>
      </c>
      <c r="Q103" s="21"/>
      <c r="R103" s="96" t="s">
        <v>133</v>
      </c>
      <c r="S103" s="74"/>
      <c r="T103" s="74"/>
      <c r="U103" s="74"/>
      <c r="V103" s="74"/>
      <c r="W103" s="7"/>
      <c r="X103" s="44">
        <f t="shared" si="11"/>
        <v>0</v>
      </c>
      <c r="Y103" s="19">
        <f t="shared" si="9"/>
        <v>0</v>
      </c>
    </row>
    <row r="104" spans="1:25" x14ac:dyDescent="0.25">
      <c r="A104" s="28"/>
      <c r="B104" s="28"/>
      <c r="C104" s="28"/>
      <c r="D104" s="28"/>
      <c r="E104" s="21"/>
      <c r="I104" s="29" t="s">
        <v>134</v>
      </c>
      <c r="J104" s="68"/>
      <c r="K104" s="69"/>
      <c r="L104" s="69"/>
      <c r="M104" s="69"/>
      <c r="N104" s="69"/>
      <c r="O104" s="21"/>
      <c r="P104" s="30"/>
      <c r="Q104" s="21"/>
      <c r="R104" s="48" t="s">
        <v>23</v>
      </c>
      <c r="S104" s="32"/>
      <c r="T104" s="32"/>
      <c r="U104" s="32"/>
      <c r="V104" s="32"/>
      <c r="W104" s="7"/>
      <c r="X104" s="71"/>
      <c r="Y104" s="72">
        <f>SUM(Y105:Y119)/9</f>
        <v>0</v>
      </c>
    </row>
    <row r="105" spans="1:25" x14ac:dyDescent="0.25">
      <c r="A105" s="24" t="s">
        <v>19</v>
      </c>
      <c r="B105" s="24"/>
      <c r="C105" s="24"/>
      <c r="D105" s="22" t="s">
        <v>19</v>
      </c>
      <c r="E105" s="21"/>
      <c r="I105" s="51" t="s">
        <v>135</v>
      </c>
      <c r="J105" s="23"/>
      <c r="K105" s="52"/>
      <c r="L105" s="52"/>
      <c r="M105" s="52"/>
      <c r="N105" s="52"/>
      <c r="O105" s="21"/>
      <c r="P105" s="106">
        <f>IF(J105="x", 1,0)</f>
        <v>0</v>
      </c>
      <c r="Q105" s="21"/>
      <c r="R105" s="48" t="s">
        <v>23</v>
      </c>
      <c r="S105" s="32"/>
      <c r="T105" s="32"/>
      <c r="U105" s="32"/>
      <c r="V105" s="32"/>
      <c r="W105" s="7"/>
      <c r="X105" s="44">
        <f t="shared" si="11"/>
        <v>0</v>
      </c>
      <c r="Y105" s="19">
        <f t="shared" si="9"/>
        <v>0</v>
      </c>
    </row>
    <row r="106" spans="1:25" ht="33" customHeight="1" x14ac:dyDescent="0.25">
      <c r="A106" s="24"/>
      <c r="B106" s="24"/>
      <c r="C106" s="24"/>
      <c r="D106" s="22" t="s">
        <v>19</v>
      </c>
      <c r="E106" s="21"/>
      <c r="I106" s="51" t="s">
        <v>136</v>
      </c>
      <c r="J106" s="107"/>
      <c r="K106" s="108"/>
      <c r="L106" s="52"/>
      <c r="M106" s="52"/>
      <c r="N106" s="52"/>
      <c r="O106" s="21"/>
      <c r="P106" s="30"/>
      <c r="Q106" s="21"/>
      <c r="R106" s="48" t="s">
        <v>23</v>
      </c>
      <c r="S106" s="32"/>
      <c r="T106" s="32"/>
      <c r="U106" s="32"/>
      <c r="V106" s="32"/>
      <c r="W106" s="7"/>
      <c r="X106" s="44"/>
      <c r="Y106" s="19"/>
    </row>
    <row r="107" spans="1:25" x14ac:dyDescent="0.25">
      <c r="A107" s="24" t="s">
        <v>19</v>
      </c>
      <c r="B107" s="24"/>
      <c r="C107" s="24"/>
      <c r="D107" s="22" t="s">
        <v>19</v>
      </c>
      <c r="E107" s="21"/>
      <c r="I107" s="51" t="s">
        <v>137</v>
      </c>
      <c r="J107" s="23"/>
      <c r="K107" s="52"/>
      <c r="L107" s="52"/>
      <c r="M107" s="52"/>
      <c r="N107" s="52"/>
      <c r="O107" s="21"/>
      <c r="P107" s="106">
        <f>IF(J107="x", 1,0)</f>
        <v>0</v>
      </c>
      <c r="Q107" s="21"/>
      <c r="R107" s="48" t="s">
        <v>23</v>
      </c>
      <c r="S107" s="32"/>
      <c r="T107" s="32"/>
      <c r="U107" s="32"/>
      <c r="V107" s="32"/>
      <c r="W107" s="7"/>
      <c r="X107" s="44">
        <f t="shared" si="11"/>
        <v>0</v>
      </c>
      <c r="Y107" s="19">
        <f t="shared" si="9"/>
        <v>0</v>
      </c>
    </row>
    <row r="108" spans="1:25" x14ac:dyDescent="0.25">
      <c r="A108" s="24"/>
      <c r="B108" s="24"/>
      <c r="C108" s="24"/>
      <c r="D108" s="22" t="s">
        <v>19</v>
      </c>
      <c r="E108" s="21"/>
      <c r="I108" s="51" t="s">
        <v>138</v>
      </c>
      <c r="J108" s="107"/>
      <c r="K108" s="108"/>
      <c r="L108" s="52"/>
      <c r="M108" s="52"/>
      <c r="N108" s="52"/>
      <c r="O108" s="21"/>
      <c r="P108" s="30"/>
      <c r="Q108" s="21"/>
      <c r="R108" s="48" t="s">
        <v>23</v>
      </c>
      <c r="S108" s="32"/>
      <c r="T108" s="32"/>
      <c r="U108" s="32"/>
      <c r="V108" s="32"/>
      <c r="W108" s="7"/>
      <c r="X108" s="44"/>
      <c r="Y108" s="19"/>
    </row>
    <row r="109" spans="1:25" x14ac:dyDescent="0.25">
      <c r="A109" s="24" t="s">
        <v>19</v>
      </c>
      <c r="B109" s="24"/>
      <c r="C109" s="24"/>
      <c r="D109" s="22"/>
      <c r="E109" s="21"/>
      <c r="I109" s="51" t="s">
        <v>139</v>
      </c>
      <c r="J109" s="23"/>
      <c r="K109" s="52"/>
      <c r="L109" s="52"/>
      <c r="M109" s="52"/>
      <c r="N109" s="52"/>
      <c r="O109" s="21"/>
      <c r="P109" s="42">
        <f>IF(J109="x", 1,0)</f>
        <v>0</v>
      </c>
      <c r="Q109" s="21"/>
      <c r="R109" s="48" t="s">
        <v>23</v>
      </c>
      <c r="S109" s="32"/>
      <c r="T109" s="32"/>
      <c r="U109" s="32"/>
      <c r="V109" s="32"/>
      <c r="W109" s="7"/>
      <c r="X109" s="44">
        <f t="shared" si="11"/>
        <v>0</v>
      </c>
      <c r="Y109" s="19">
        <f t="shared" si="9"/>
        <v>0</v>
      </c>
    </row>
    <row r="110" spans="1:25" x14ac:dyDescent="0.25">
      <c r="A110" s="24" t="s">
        <v>19</v>
      </c>
      <c r="B110" s="24"/>
      <c r="C110" s="24"/>
      <c r="D110" s="22" t="s">
        <v>19</v>
      </c>
      <c r="E110" s="21"/>
      <c r="I110" s="51" t="s">
        <v>140</v>
      </c>
      <c r="J110" s="23"/>
      <c r="K110" s="52"/>
      <c r="L110" s="52"/>
      <c r="M110" s="52"/>
      <c r="N110" s="52"/>
      <c r="O110" s="21"/>
      <c r="P110" s="25">
        <f>IF(J110="x", 1,0)</f>
        <v>0</v>
      </c>
      <c r="Q110" s="21"/>
      <c r="R110" s="48" t="s">
        <v>23</v>
      </c>
      <c r="S110" s="32"/>
      <c r="T110" s="32"/>
      <c r="U110" s="32"/>
      <c r="V110" s="32"/>
      <c r="W110" s="7"/>
      <c r="X110" s="44">
        <f t="shared" si="11"/>
        <v>0</v>
      </c>
      <c r="Y110" s="19">
        <f t="shared" si="9"/>
        <v>0</v>
      </c>
    </row>
    <row r="111" spans="1:25" x14ac:dyDescent="0.25">
      <c r="A111" s="24"/>
      <c r="B111" s="24"/>
      <c r="C111" s="24"/>
      <c r="D111" s="22"/>
      <c r="E111" s="21"/>
      <c r="I111" s="51" t="s">
        <v>141</v>
      </c>
      <c r="J111" s="107"/>
      <c r="K111" s="108"/>
      <c r="L111" s="52"/>
      <c r="M111" s="52"/>
      <c r="N111" s="52"/>
      <c r="O111" s="21"/>
      <c r="P111" s="30"/>
      <c r="Q111" s="21"/>
      <c r="R111" s="48" t="s">
        <v>23</v>
      </c>
      <c r="S111" s="32"/>
      <c r="T111" s="32"/>
      <c r="U111" s="32"/>
      <c r="V111" s="32"/>
      <c r="W111" s="7"/>
      <c r="X111" s="44"/>
      <c r="Y111" s="19"/>
    </row>
    <row r="112" spans="1:25" x14ac:dyDescent="0.25">
      <c r="A112" s="24"/>
      <c r="B112" s="24"/>
      <c r="C112" s="24"/>
      <c r="D112" s="22"/>
      <c r="E112" s="21"/>
      <c r="I112" s="51" t="s">
        <v>142</v>
      </c>
      <c r="J112" s="23"/>
      <c r="K112" s="52"/>
      <c r="L112" s="52"/>
      <c r="M112" s="52"/>
      <c r="N112" s="52"/>
      <c r="O112" s="21"/>
      <c r="P112" s="106">
        <f>IF(J112="x", 1,0)</f>
        <v>0</v>
      </c>
      <c r="Q112" s="21"/>
      <c r="R112" s="48" t="s">
        <v>23</v>
      </c>
      <c r="S112" s="32"/>
      <c r="T112" s="32"/>
      <c r="U112" s="32"/>
      <c r="V112" s="32"/>
      <c r="W112" s="7"/>
      <c r="X112" s="44">
        <f t="shared" si="11"/>
        <v>0</v>
      </c>
      <c r="Y112" s="19">
        <f t="shared" si="9"/>
        <v>0</v>
      </c>
    </row>
    <row r="113" spans="1:25" x14ac:dyDescent="0.25">
      <c r="A113" s="24"/>
      <c r="B113" s="24"/>
      <c r="C113" s="24"/>
      <c r="D113" s="22"/>
      <c r="E113" s="21"/>
      <c r="I113" s="51" t="s">
        <v>143</v>
      </c>
      <c r="J113" s="107"/>
      <c r="K113" s="108"/>
      <c r="L113" s="52"/>
      <c r="M113" s="52"/>
      <c r="N113" s="52"/>
      <c r="O113" s="21"/>
      <c r="P113" s="30"/>
      <c r="Q113" s="21"/>
      <c r="R113" s="48" t="s">
        <v>23</v>
      </c>
      <c r="S113" s="32"/>
      <c r="T113" s="32"/>
      <c r="U113" s="32"/>
      <c r="V113" s="32"/>
      <c r="W113" s="7"/>
      <c r="X113" s="44"/>
      <c r="Y113" s="19"/>
    </row>
    <row r="114" spans="1:25" x14ac:dyDescent="0.25">
      <c r="A114" s="24" t="s">
        <v>19</v>
      </c>
      <c r="B114" s="24"/>
      <c r="C114" s="24"/>
      <c r="D114" s="22" t="s">
        <v>19</v>
      </c>
      <c r="E114" s="21"/>
      <c r="I114" s="51" t="s">
        <v>144</v>
      </c>
      <c r="J114" s="23"/>
      <c r="K114" s="52"/>
      <c r="L114" s="52"/>
      <c r="M114" s="52"/>
      <c r="N114" s="52"/>
      <c r="O114" s="21"/>
      <c r="P114" s="106">
        <f>IF(J114="x", 1,0)</f>
        <v>0</v>
      </c>
      <c r="Q114" s="21"/>
      <c r="R114" s="76"/>
      <c r="S114" s="77"/>
      <c r="T114" s="77"/>
      <c r="U114" s="77"/>
      <c r="V114" s="63"/>
      <c r="W114" s="7"/>
      <c r="X114" s="44">
        <f t="shared" si="11"/>
        <v>0</v>
      </c>
      <c r="Y114" s="19">
        <f t="shared" si="9"/>
        <v>0</v>
      </c>
    </row>
    <row r="115" spans="1:25" ht="30.75" customHeight="1" x14ac:dyDescent="0.25">
      <c r="A115" s="24"/>
      <c r="B115" s="24"/>
      <c r="C115" s="24"/>
      <c r="D115" s="22"/>
      <c r="E115" s="21"/>
      <c r="I115" s="51" t="s">
        <v>145</v>
      </c>
      <c r="J115" s="23"/>
      <c r="K115" s="52"/>
      <c r="L115" s="52"/>
      <c r="M115" s="52"/>
      <c r="N115" s="52"/>
      <c r="O115" s="21"/>
      <c r="P115" s="30"/>
      <c r="Q115" s="21"/>
      <c r="R115" s="65" t="s">
        <v>146</v>
      </c>
      <c r="S115" s="63"/>
      <c r="T115" s="63"/>
      <c r="U115" s="63"/>
      <c r="V115" s="63"/>
      <c r="W115" s="7"/>
      <c r="X115" s="44">
        <f t="shared" si="11"/>
        <v>0</v>
      </c>
      <c r="Y115" s="19">
        <f t="shared" si="9"/>
        <v>0</v>
      </c>
    </row>
    <row r="116" spans="1:25" x14ac:dyDescent="0.25">
      <c r="A116" s="24"/>
      <c r="B116" s="24"/>
      <c r="C116" s="24"/>
      <c r="D116" s="22"/>
      <c r="E116" s="21"/>
      <c r="I116" s="51" t="s">
        <v>147</v>
      </c>
      <c r="J116" s="107"/>
      <c r="K116" s="108"/>
      <c r="L116" s="52"/>
      <c r="M116" s="52"/>
      <c r="N116" s="52"/>
      <c r="O116" s="21"/>
      <c r="P116" s="42">
        <f>IF(J116="x", 1,0)</f>
        <v>0</v>
      </c>
      <c r="Q116" s="21"/>
      <c r="R116" s="62"/>
      <c r="S116" s="63"/>
      <c r="T116" s="63"/>
      <c r="U116" s="63"/>
      <c r="V116" s="63"/>
      <c r="W116" s="7"/>
      <c r="X116" s="44">
        <f t="shared" si="11"/>
        <v>0</v>
      </c>
      <c r="Y116" s="19">
        <f t="shared" si="9"/>
        <v>0</v>
      </c>
    </row>
    <row r="117" spans="1:25" x14ac:dyDescent="0.25">
      <c r="A117" s="24" t="s">
        <v>19</v>
      </c>
      <c r="B117" s="24"/>
      <c r="C117" s="24"/>
      <c r="D117" s="22"/>
      <c r="E117" s="21"/>
      <c r="I117" s="51" t="s">
        <v>148</v>
      </c>
      <c r="J117" s="23"/>
      <c r="K117" s="52"/>
      <c r="L117" s="52"/>
      <c r="M117" s="52"/>
      <c r="N117" s="52"/>
      <c r="O117" s="21"/>
      <c r="P117" s="25">
        <f>IF(J117="x", 1,0)</f>
        <v>0</v>
      </c>
      <c r="Q117" s="21"/>
      <c r="R117" s="75"/>
      <c r="S117" s="32"/>
      <c r="T117" s="32"/>
      <c r="U117" s="32"/>
      <c r="V117" s="32"/>
      <c r="W117" s="7"/>
      <c r="X117" s="44">
        <f t="shared" si="11"/>
        <v>0</v>
      </c>
      <c r="Y117" s="19">
        <f t="shared" si="9"/>
        <v>0</v>
      </c>
    </row>
    <row r="118" spans="1:25" ht="30" x14ac:dyDescent="0.25">
      <c r="A118" s="24"/>
      <c r="B118" s="24"/>
      <c r="C118" s="24" t="s">
        <v>19</v>
      </c>
      <c r="D118" s="22"/>
      <c r="E118" s="21"/>
      <c r="I118" s="51" t="s">
        <v>125</v>
      </c>
      <c r="J118" s="107"/>
      <c r="K118" s="108"/>
      <c r="L118" s="52"/>
      <c r="M118" s="52"/>
      <c r="N118" s="52"/>
      <c r="O118" s="21"/>
      <c r="P118" s="30"/>
      <c r="Q118" s="21"/>
      <c r="R118" s="103" t="s">
        <v>126</v>
      </c>
      <c r="S118" s="104"/>
      <c r="T118" s="104"/>
      <c r="U118" s="104"/>
      <c r="V118" s="67"/>
      <c r="W118" s="7"/>
      <c r="X118" s="44">
        <f t="shared" si="11"/>
        <v>0</v>
      </c>
      <c r="Y118" s="19">
        <f t="shared" si="9"/>
        <v>0</v>
      </c>
    </row>
    <row r="119" spans="1:25" x14ac:dyDescent="0.25">
      <c r="A119" s="24" t="s">
        <v>19</v>
      </c>
      <c r="B119" s="24"/>
      <c r="C119" s="24"/>
      <c r="D119" s="22" t="s">
        <v>19</v>
      </c>
      <c r="E119" s="21"/>
      <c r="I119" s="51" t="s">
        <v>149</v>
      </c>
      <c r="J119" s="23"/>
      <c r="K119" s="52"/>
      <c r="L119" s="52"/>
      <c r="M119" s="52"/>
      <c r="N119" s="52"/>
      <c r="O119" s="21"/>
      <c r="P119" s="58">
        <f>IF(J119="x", 1,0)</f>
        <v>0</v>
      </c>
      <c r="Q119" s="21"/>
      <c r="R119" s="62"/>
      <c r="S119" s="63"/>
      <c r="T119" s="63"/>
      <c r="U119" s="63"/>
      <c r="V119" s="63"/>
      <c r="W119" s="7"/>
      <c r="X119" s="44">
        <f t="shared" si="11"/>
        <v>0</v>
      </c>
      <c r="Y119" s="19">
        <f t="shared" si="9"/>
        <v>0</v>
      </c>
    </row>
    <row r="120" spans="1:25" x14ac:dyDescent="0.25">
      <c r="A120" s="24"/>
      <c r="B120" s="24"/>
      <c r="C120" s="24"/>
      <c r="D120" s="22"/>
      <c r="E120" s="21"/>
      <c r="I120" s="51" t="s">
        <v>150</v>
      </c>
      <c r="J120" s="48"/>
      <c r="K120" s="48"/>
      <c r="L120" s="52"/>
      <c r="M120" s="52"/>
      <c r="N120" s="52"/>
      <c r="O120" s="21"/>
      <c r="P120" s="48"/>
      <c r="Q120" s="45"/>
      <c r="R120" s="48"/>
      <c r="S120" s="49"/>
      <c r="T120" s="49"/>
      <c r="U120" s="49"/>
      <c r="V120" s="46"/>
      <c r="W120" s="45"/>
      <c r="X120" s="44"/>
      <c r="Y120" s="19">
        <f>SUM(Y105:Y119)</f>
        <v>0</v>
      </c>
    </row>
    <row r="121" spans="1:25" x14ac:dyDescent="0.25">
      <c r="A121" s="28"/>
      <c r="B121" s="28"/>
      <c r="C121" s="28"/>
      <c r="D121" s="28"/>
      <c r="E121" s="21"/>
      <c r="I121" s="29" t="s">
        <v>151</v>
      </c>
      <c r="J121" s="68"/>
      <c r="K121" s="69"/>
      <c r="L121" s="69"/>
      <c r="M121" s="69"/>
      <c r="N121" s="69"/>
      <c r="O121" s="21"/>
      <c r="P121" s="48"/>
      <c r="Q121" s="45"/>
      <c r="R121" s="45"/>
      <c r="S121" s="46"/>
      <c r="T121" s="46"/>
      <c r="U121" s="46"/>
      <c r="V121" s="46"/>
      <c r="W121" s="45"/>
      <c r="X121" s="71"/>
      <c r="Y121" s="72">
        <f>SUM(Y122:Y143)/19</f>
        <v>2.6315789473684209E-2</v>
      </c>
    </row>
    <row r="122" spans="1:25" ht="30" x14ac:dyDescent="0.25">
      <c r="A122" s="24"/>
      <c r="B122" s="24"/>
      <c r="C122" s="24"/>
      <c r="D122" s="22" t="s">
        <v>19</v>
      </c>
      <c r="E122" s="21"/>
      <c r="I122" s="51" t="s">
        <v>152</v>
      </c>
      <c r="J122" s="23"/>
      <c r="K122" s="52"/>
      <c r="L122" s="52"/>
      <c r="M122" s="52"/>
      <c r="N122" s="52"/>
      <c r="O122" s="21"/>
      <c r="P122" s="48"/>
      <c r="Q122" s="21"/>
      <c r="R122" s="45"/>
      <c r="S122" s="46"/>
      <c r="T122" s="46"/>
      <c r="U122" s="46"/>
      <c r="V122" s="46"/>
      <c r="W122" s="7"/>
      <c r="X122" s="44"/>
      <c r="Y122" s="19"/>
    </row>
    <row r="123" spans="1:25" ht="67.5" customHeight="1" x14ac:dyDescent="0.25">
      <c r="A123" s="24"/>
      <c r="B123" s="24"/>
      <c r="C123" s="24"/>
      <c r="D123" s="22"/>
      <c r="E123" s="21"/>
      <c r="I123" s="109" t="s">
        <v>153</v>
      </c>
      <c r="J123" s="110"/>
      <c r="K123" s="111"/>
      <c r="L123" s="111"/>
      <c r="M123" s="112" t="s">
        <v>154</v>
      </c>
      <c r="N123" s="113"/>
      <c r="O123" s="21"/>
      <c r="P123" s="48"/>
      <c r="Q123" s="21"/>
      <c r="R123" s="45"/>
      <c r="S123" s="46"/>
      <c r="T123" s="46"/>
      <c r="U123" s="46"/>
      <c r="V123" s="46"/>
      <c r="W123" s="7"/>
      <c r="X123" s="44"/>
      <c r="Y123" s="19"/>
    </row>
    <row r="124" spans="1:25" ht="30" x14ac:dyDescent="0.25">
      <c r="A124" s="24"/>
      <c r="B124" s="24"/>
      <c r="C124" s="24"/>
      <c r="D124" s="22"/>
      <c r="E124" s="21"/>
      <c r="I124" s="51"/>
      <c r="J124" s="114"/>
      <c r="K124" s="114"/>
      <c r="L124" s="114"/>
      <c r="M124" s="52"/>
      <c r="N124" s="52"/>
      <c r="O124" s="21"/>
      <c r="P124" s="48"/>
      <c r="Q124" s="21"/>
      <c r="R124" s="65" t="s">
        <v>155</v>
      </c>
      <c r="S124" s="115"/>
      <c r="T124" s="49"/>
      <c r="U124" s="63"/>
      <c r="V124" s="63"/>
      <c r="W124" s="7"/>
      <c r="X124" s="44">
        <f t="shared" ref="X124:X142" si="12">IF(T124="x",0.5,IF(U124="x",1,0))</f>
        <v>0</v>
      </c>
      <c r="Y124" s="19">
        <f t="shared" si="9"/>
        <v>0</v>
      </c>
    </row>
    <row r="125" spans="1:25" ht="30" x14ac:dyDescent="0.25">
      <c r="A125" s="24"/>
      <c r="B125" s="24"/>
      <c r="C125" s="24"/>
      <c r="D125" s="22"/>
      <c r="E125" s="21"/>
      <c r="I125" s="51"/>
      <c r="J125" s="114"/>
      <c r="K125" s="114"/>
      <c r="L125" s="114"/>
      <c r="M125" s="52"/>
      <c r="N125" s="52"/>
      <c r="O125" s="21"/>
      <c r="P125" s="48"/>
      <c r="Q125" s="21"/>
      <c r="R125" s="65" t="s">
        <v>155</v>
      </c>
      <c r="S125" s="115"/>
      <c r="T125" s="49"/>
      <c r="U125" s="63"/>
      <c r="V125" s="63"/>
      <c r="W125" s="7"/>
      <c r="X125" s="44">
        <f t="shared" si="12"/>
        <v>0</v>
      </c>
      <c r="Y125" s="19">
        <f t="shared" si="9"/>
        <v>0</v>
      </c>
    </row>
    <row r="126" spans="1:25" ht="30" x14ac:dyDescent="0.25">
      <c r="A126" s="24"/>
      <c r="B126" s="24"/>
      <c r="C126" s="24"/>
      <c r="D126" s="22"/>
      <c r="E126" s="21"/>
      <c r="I126" s="51"/>
      <c r="J126" s="114"/>
      <c r="K126" s="114"/>
      <c r="L126" s="114"/>
      <c r="M126" s="52"/>
      <c r="N126" s="52"/>
      <c r="O126" s="21"/>
      <c r="P126" s="48"/>
      <c r="Q126" s="21"/>
      <c r="R126" s="65" t="s">
        <v>155</v>
      </c>
      <c r="S126" s="115"/>
      <c r="T126" s="46"/>
      <c r="U126" s="63"/>
      <c r="V126" s="63"/>
      <c r="W126" s="7"/>
      <c r="X126" s="44">
        <f t="shared" si="12"/>
        <v>0</v>
      </c>
      <c r="Y126" s="19">
        <f t="shared" si="9"/>
        <v>0</v>
      </c>
    </row>
    <row r="127" spans="1:25" ht="30" x14ac:dyDescent="0.25">
      <c r="A127" s="24"/>
      <c r="B127" s="24"/>
      <c r="C127" s="24"/>
      <c r="D127" s="22"/>
      <c r="E127" s="21"/>
      <c r="I127" s="51"/>
      <c r="J127" s="114"/>
      <c r="K127" s="114"/>
      <c r="L127" s="114"/>
      <c r="M127" s="52"/>
      <c r="N127" s="52"/>
      <c r="O127" s="21"/>
      <c r="P127" s="48"/>
      <c r="Q127" s="21"/>
      <c r="R127" s="65" t="s">
        <v>155</v>
      </c>
      <c r="S127" s="115"/>
      <c r="T127" s="46"/>
      <c r="U127" s="63"/>
      <c r="V127" s="63"/>
      <c r="W127" s="7"/>
      <c r="X127" s="44">
        <f t="shared" si="12"/>
        <v>0</v>
      </c>
      <c r="Y127" s="19">
        <f t="shared" si="9"/>
        <v>0</v>
      </c>
    </row>
    <row r="128" spans="1:25" ht="30" x14ac:dyDescent="0.25">
      <c r="A128" s="24" t="s">
        <v>19</v>
      </c>
      <c r="B128" s="24"/>
      <c r="C128" s="24"/>
      <c r="D128" s="22"/>
      <c r="E128" s="21"/>
      <c r="I128" s="51" t="s">
        <v>156</v>
      </c>
      <c r="J128" s="23"/>
      <c r="K128" s="52"/>
      <c r="L128" s="52"/>
      <c r="M128" s="52"/>
      <c r="N128" s="52"/>
      <c r="O128" s="21"/>
      <c r="P128" s="116">
        <f t="shared" ref="P128:P137" si="13">IF(J128="x", 1,0)</f>
        <v>0</v>
      </c>
      <c r="Q128" s="75"/>
      <c r="R128" s="45" t="s">
        <v>157</v>
      </c>
      <c r="S128" s="32"/>
      <c r="T128" s="32"/>
      <c r="U128" s="32"/>
      <c r="V128" s="32"/>
      <c r="W128" s="117"/>
      <c r="X128" s="44">
        <f t="shared" si="12"/>
        <v>0</v>
      </c>
      <c r="Y128" s="19">
        <f t="shared" si="9"/>
        <v>0</v>
      </c>
    </row>
    <row r="129" spans="1:25" ht="55.5" customHeight="1" x14ac:dyDescent="0.25">
      <c r="A129" s="24"/>
      <c r="B129" s="24" t="s">
        <v>19</v>
      </c>
      <c r="C129" s="24"/>
      <c r="D129" s="22"/>
      <c r="E129" s="21"/>
      <c r="I129" s="51" t="s">
        <v>158</v>
      </c>
      <c r="J129" s="23"/>
      <c r="K129" s="52"/>
      <c r="L129" s="52"/>
      <c r="M129" s="52"/>
      <c r="N129" s="52"/>
      <c r="O129" s="21"/>
      <c r="P129" s="58">
        <f t="shared" si="13"/>
        <v>0</v>
      </c>
      <c r="Q129" s="21"/>
      <c r="R129" s="95" t="s">
        <v>159</v>
      </c>
      <c r="S129" s="77"/>
      <c r="T129" s="77" t="s">
        <v>19</v>
      </c>
      <c r="U129" s="77"/>
      <c r="V129" s="77"/>
      <c r="W129" s="7"/>
      <c r="X129" s="44">
        <f t="shared" si="12"/>
        <v>0.5</v>
      </c>
      <c r="Y129" s="19">
        <f t="shared" si="9"/>
        <v>0.5</v>
      </c>
    </row>
    <row r="130" spans="1:25" ht="38.25" customHeight="1" x14ac:dyDescent="0.25">
      <c r="A130" s="24"/>
      <c r="B130" s="24" t="s">
        <v>19</v>
      </c>
      <c r="C130" s="24"/>
      <c r="D130" s="22"/>
      <c r="E130" s="21"/>
      <c r="I130" s="51" t="s">
        <v>160</v>
      </c>
      <c r="J130" s="23"/>
      <c r="K130" s="52"/>
      <c r="L130" s="52"/>
      <c r="M130" s="52"/>
      <c r="N130" s="52"/>
      <c r="O130" s="21"/>
      <c r="P130" s="58">
        <f t="shared" si="13"/>
        <v>0</v>
      </c>
      <c r="Q130" s="21"/>
      <c r="R130" s="95" t="s">
        <v>161</v>
      </c>
      <c r="S130" s="77"/>
      <c r="T130" s="77"/>
      <c r="U130" s="77"/>
      <c r="V130" s="77"/>
      <c r="W130" s="7"/>
      <c r="X130" s="44">
        <f t="shared" si="12"/>
        <v>0</v>
      </c>
      <c r="Y130" s="19">
        <f t="shared" si="9"/>
        <v>0</v>
      </c>
    </row>
    <row r="131" spans="1:25" ht="30" x14ac:dyDescent="0.25">
      <c r="A131" s="24" t="s">
        <v>19</v>
      </c>
      <c r="B131" s="24"/>
      <c r="C131" s="24"/>
      <c r="D131" s="22"/>
      <c r="E131" s="21"/>
      <c r="I131" s="94" t="s">
        <v>162</v>
      </c>
      <c r="J131" s="23"/>
      <c r="K131" s="52"/>
      <c r="L131" s="52"/>
      <c r="M131" s="52"/>
      <c r="N131" s="52"/>
      <c r="O131" s="21"/>
      <c r="P131" s="58">
        <f t="shared" si="13"/>
        <v>0</v>
      </c>
      <c r="Q131" s="21"/>
      <c r="R131" s="45" t="s">
        <v>23</v>
      </c>
      <c r="S131" s="46"/>
      <c r="T131" s="46"/>
      <c r="U131" s="46"/>
      <c r="V131" s="46"/>
      <c r="W131" s="7"/>
      <c r="X131" s="44">
        <f t="shared" si="12"/>
        <v>0</v>
      </c>
      <c r="Y131" s="19">
        <f t="shared" si="9"/>
        <v>0</v>
      </c>
    </row>
    <row r="132" spans="1:25" x14ac:dyDescent="0.25">
      <c r="A132" s="24" t="s">
        <v>19</v>
      </c>
      <c r="B132" s="24"/>
      <c r="C132" s="24"/>
      <c r="D132" s="22" t="s">
        <v>19</v>
      </c>
      <c r="E132" s="21"/>
      <c r="I132" s="118" t="s">
        <v>163</v>
      </c>
      <c r="J132" s="23"/>
      <c r="K132" s="52"/>
      <c r="L132" s="52"/>
      <c r="M132" s="52"/>
      <c r="N132" s="52"/>
      <c r="O132" s="21"/>
      <c r="P132" s="58">
        <f t="shared" si="13"/>
        <v>0</v>
      </c>
      <c r="Q132" s="21"/>
      <c r="R132" s="45" t="s">
        <v>23</v>
      </c>
      <c r="S132" s="46"/>
      <c r="T132" s="46"/>
      <c r="U132" s="46"/>
      <c r="V132" s="46"/>
      <c r="W132" s="7"/>
      <c r="X132" s="44">
        <f t="shared" si="12"/>
        <v>0</v>
      </c>
      <c r="Y132" s="19">
        <f t="shared" si="9"/>
        <v>0</v>
      </c>
    </row>
    <row r="133" spans="1:25" ht="14.25" customHeight="1" x14ac:dyDescent="0.25">
      <c r="A133" s="24" t="s">
        <v>19</v>
      </c>
      <c r="B133" s="24"/>
      <c r="C133" s="24"/>
      <c r="D133" s="22" t="s">
        <v>19</v>
      </c>
      <c r="E133" s="21"/>
      <c r="I133" s="118" t="s">
        <v>164</v>
      </c>
      <c r="J133" s="23"/>
      <c r="K133" s="52"/>
      <c r="L133" s="52"/>
      <c r="M133" s="52"/>
      <c r="N133" s="52"/>
      <c r="O133" s="21"/>
      <c r="P133" s="58">
        <f t="shared" si="13"/>
        <v>0</v>
      </c>
      <c r="Q133" s="21"/>
      <c r="R133" s="45" t="s">
        <v>23</v>
      </c>
      <c r="S133" s="46"/>
      <c r="T133" s="46"/>
      <c r="U133" s="46"/>
      <c r="V133" s="46"/>
      <c r="W133" s="7"/>
      <c r="X133" s="44">
        <f t="shared" si="12"/>
        <v>0</v>
      </c>
      <c r="Y133" s="19">
        <f t="shared" si="9"/>
        <v>0</v>
      </c>
    </row>
    <row r="134" spans="1:25" x14ac:dyDescent="0.25">
      <c r="A134" s="24" t="s">
        <v>19</v>
      </c>
      <c r="B134" s="24"/>
      <c r="C134" s="24"/>
      <c r="D134" s="22" t="s">
        <v>19</v>
      </c>
      <c r="E134" s="21"/>
      <c r="I134" s="118" t="s">
        <v>165</v>
      </c>
      <c r="J134" s="23"/>
      <c r="K134" s="52"/>
      <c r="L134" s="52"/>
      <c r="M134" s="52"/>
      <c r="N134" s="52"/>
      <c r="O134" s="21"/>
      <c r="P134" s="58">
        <f t="shared" si="13"/>
        <v>0</v>
      </c>
      <c r="Q134" s="21"/>
      <c r="R134" s="48" t="s">
        <v>23</v>
      </c>
      <c r="S134" s="49"/>
      <c r="T134" s="49"/>
      <c r="U134" s="49"/>
      <c r="V134" s="46"/>
      <c r="W134" s="7"/>
      <c r="X134" s="44">
        <f t="shared" si="12"/>
        <v>0</v>
      </c>
      <c r="Y134" s="19">
        <f t="shared" si="9"/>
        <v>0</v>
      </c>
    </row>
    <row r="135" spans="1:25" x14ac:dyDescent="0.25">
      <c r="A135" s="24" t="s">
        <v>19</v>
      </c>
      <c r="B135" s="24"/>
      <c r="C135" s="24"/>
      <c r="D135" s="22" t="s">
        <v>19</v>
      </c>
      <c r="E135" s="21"/>
      <c r="I135" s="118" t="s">
        <v>166</v>
      </c>
      <c r="J135" s="23"/>
      <c r="K135" s="52"/>
      <c r="L135" s="52"/>
      <c r="M135" s="52"/>
      <c r="N135" s="52"/>
      <c r="O135" s="21"/>
      <c r="P135" s="58">
        <f t="shared" si="13"/>
        <v>0</v>
      </c>
      <c r="Q135" s="21"/>
      <c r="R135" s="45" t="s">
        <v>23</v>
      </c>
      <c r="S135" s="46"/>
      <c r="T135" s="46"/>
      <c r="U135" s="46"/>
      <c r="V135" s="46"/>
      <c r="W135" s="7"/>
      <c r="X135" s="44">
        <f t="shared" si="12"/>
        <v>0</v>
      </c>
      <c r="Y135" s="19">
        <f t="shared" si="9"/>
        <v>0</v>
      </c>
    </row>
    <row r="136" spans="1:25" x14ac:dyDescent="0.25">
      <c r="A136" s="24" t="s">
        <v>19</v>
      </c>
      <c r="B136" s="24"/>
      <c r="C136" s="24"/>
      <c r="D136" s="22" t="s">
        <v>19</v>
      </c>
      <c r="E136" s="21"/>
      <c r="I136" s="118" t="s">
        <v>167</v>
      </c>
      <c r="J136" s="23"/>
      <c r="K136" s="52"/>
      <c r="L136" s="52"/>
      <c r="M136" s="52"/>
      <c r="N136" s="52"/>
      <c r="O136" s="21"/>
      <c r="P136" s="58">
        <f t="shared" si="13"/>
        <v>0</v>
      </c>
      <c r="Q136" s="21"/>
      <c r="R136" s="48" t="s">
        <v>23</v>
      </c>
      <c r="S136" s="49"/>
      <c r="T136" s="49"/>
      <c r="U136" s="49"/>
      <c r="V136" s="46"/>
      <c r="W136" s="7"/>
      <c r="X136" s="44">
        <f t="shared" si="12"/>
        <v>0</v>
      </c>
      <c r="Y136" s="19">
        <f t="shared" si="9"/>
        <v>0</v>
      </c>
    </row>
    <row r="137" spans="1:25" x14ac:dyDescent="0.25">
      <c r="A137" s="24" t="s">
        <v>19</v>
      </c>
      <c r="B137" s="24"/>
      <c r="C137" s="24"/>
      <c r="D137" s="22" t="s">
        <v>19</v>
      </c>
      <c r="E137" s="21"/>
      <c r="I137" s="118" t="s">
        <v>168</v>
      </c>
      <c r="J137" s="23"/>
      <c r="K137" s="52"/>
      <c r="L137" s="52"/>
      <c r="M137" s="52"/>
      <c r="N137" s="52"/>
      <c r="O137" s="21"/>
      <c r="P137" s="58">
        <f t="shared" si="13"/>
        <v>0</v>
      </c>
      <c r="Q137" s="21"/>
      <c r="R137" s="48" t="s">
        <v>23</v>
      </c>
      <c r="S137" s="49"/>
      <c r="T137" s="49"/>
      <c r="U137" s="49"/>
      <c r="V137" s="46"/>
      <c r="W137" s="7"/>
      <c r="X137" s="44">
        <f t="shared" si="12"/>
        <v>0</v>
      </c>
      <c r="Y137" s="19">
        <f t="shared" si="9"/>
        <v>0</v>
      </c>
    </row>
    <row r="138" spans="1:25" ht="61.5" customHeight="1" x14ac:dyDescent="0.25">
      <c r="A138" s="24"/>
      <c r="B138" s="24" t="s">
        <v>19</v>
      </c>
      <c r="C138" s="24"/>
      <c r="D138" s="22"/>
      <c r="E138" s="21"/>
      <c r="I138" s="51" t="s">
        <v>169</v>
      </c>
      <c r="J138" s="24"/>
      <c r="K138" s="24"/>
      <c r="L138" s="52"/>
      <c r="M138" s="52"/>
      <c r="N138" s="52"/>
      <c r="O138" s="21"/>
      <c r="P138" s="75"/>
      <c r="Q138" s="21"/>
      <c r="R138" s="95" t="s">
        <v>170</v>
      </c>
      <c r="S138" s="77"/>
      <c r="T138" s="77"/>
      <c r="U138" s="77"/>
      <c r="V138" s="77"/>
      <c r="W138" s="7"/>
      <c r="X138" s="44">
        <f t="shared" si="12"/>
        <v>0</v>
      </c>
      <c r="Y138" s="19">
        <f t="shared" si="9"/>
        <v>0</v>
      </c>
    </row>
    <row r="139" spans="1:25" ht="47.25" customHeight="1" x14ac:dyDescent="0.25">
      <c r="A139" s="24"/>
      <c r="B139" s="24" t="s">
        <v>19</v>
      </c>
      <c r="C139" s="24"/>
      <c r="D139" s="22"/>
      <c r="E139" s="21"/>
      <c r="I139" s="51" t="s">
        <v>171</v>
      </c>
      <c r="J139" s="24"/>
      <c r="K139" s="24"/>
      <c r="L139" s="52"/>
      <c r="M139" s="52"/>
      <c r="N139" s="52"/>
      <c r="O139" s="21"/>
      <c r="P139" s="75"/>
      <c r="Q139" s="21"/>
      <c r="R139" s="48" t="s">
        <v>23</v>
      </c>
      <c r="S139" s="49"/>
      <c r="T139" s="49"/>
      <c r="U139" s="49"/>
      <c r="V139" s="46"/>
      <c r="W139" s="7"/>
      <c r="X139" s="44">
        <f t="shared" si="12"/>
        <v>0</v>
      </c>
      <c r="Y139" s="19">
        <f t="shared" si="9"/>
        <v>0</v>
      </c>
    </row>
    <row r="140" spans="1:25" ht="30" x14ac:dyDescent="0.25">
      <c r="A140" s="24"/>
      <c r="B140" s="24" t="s">
        <v>19</v>
      </c>
      <c r="C140" s="24"/>
      <c r="D140" s="22"/>
      <c r="E140" s="21"/>
      <c r="I140" s="119" t="s">
        <v>172</v>
      </c>
      <c r="J140" s="23"/>
      <c r="K140" s="52"/>
      <c r="L140" s="52"/>
      <c r="M140" s="52"/>
      <c r="N140" s="52"/>
      <c r="O140" s="21"/>
      <c r="P140" s="58">
        <f>IF(J140="x", 1,0)</f>
        <v>0</v>
      </c>
      <c r="Q140" s="21"/>
      <c r="R140" s="65" t="s">
        <v>161</v>
      </c>
      <c r="S140" s="63"/>
      <c r="T140" s="63"/>
      <c r="U140" s="63"/>
      <c r="V140" s="63"/>
      <c r="W140" s="7"/>
      <c r="X140" s="44">
        <f t="shared" si="12"/>
        <v>0</v>
      </c>
      <c r="Y140" s="19">
        <f t="shared" ref="Y140:Y142" si="14">IF(S140="x",X140,IF(T140="x",X140,IF(U140="x",X140,P140)))</f>
        <v>0</v>
      </c>
    </row>
    <row r="141" spans="1:25" ht="90.75" customHeight="1" x14ac:dyDescent="0.25">
      <c r="A141" s="24"/>
      <c r="B141" s="24" t="s">
        <v>19</v>
      </c>
      <c r="C141" s="24"/>
      <c r="D141" s="22"/>
      <c r="E141" s="75"/>
      <c r="F141" s="120"/>
      <c r="I141" s="121" t="s">
        <v>173</v>
      </c>
      <c r="J141" s="23"/>
      <c r="K141" s="52"/>
      <c r="L141" s="52"/>
      <c r="M141" s="52"/>
      <c r="N141" s="52"/>
      <c r="O141" s="21"/>
      <c r="P141" s="58">
        <f>IF(J141="x", 1,0)</f>
        <v>0</v>
      </c>
      <c r="Q141" s="7"/>
      <c r="R141" s="62"/>
      <c r="S141" s="63"/>
      <c r="T141" s="63"/>
      <c r="U141" s="63"/>
      <c r="V141" s="67"/>
      <c r="W141" s="7"/>
      <c r="X141" s="44">
        <f t="shared" si="12"/>
        <v>0</v>
      </c>
      <c r="Y141" s="19">
        <f t="shared" si="14"/>
        <v>0</v>
      </c>
    </row>
    <row r="142" spans="1:25" ht="87.75" customHeight="1" x14ac:dyDescent="0.25">
      <c r="A142" s="24"/>
      <c r="B142" s="24" t="s">
        <v>19</v>
      </c>
      <c r="C142" s="24"/>
      <c r="D142" s="22"/>
      <c r="E142" s="21"/>
      <c r="I142" s="102" t="s">
        <v>174</v>
      </c>
      <c r="J142" s="23"/>
      <c r="K142" s="52"/>
      <c r="L142" s="52"/>
      <c r="M142" s="52"/>
      <c r="N142" s="52"/>
      <c r="O142" s="21"/>
      <c r="P142" s="25">
        <f>IF(J142="x", 1,0)</f>
        <v>0</v>
      </c>
      <c r="Q142" s="7"/>
      <c r="R142" s="62"/>
      <c r="S142" s="63"/>
      <c r="T142" s="63"/>
      <c r="U142" s="63"/>
      <c r="V142" s="67"/>
      <c r="W142" s="7"/>
      <c r="X142" s="44">
        <f t="shared" si="12"/>
        <v>0</v>
      </c>
      <c r="Y142" s="19">
        <f t="shared" si="14"/>
        <v>0</v>
      </c>
    </row>
    <row r="143" spans="1:25" ht="39.950000000000003" customHeight="1" thickBot="1" x14ac:dyDescent="0.3">
      <c r="A143" s="28"/>
      <c r="B143" s="28"/>
      <c r="C143" s="28"/>
      <c r="D143" s="28"/>
      <c r="E143" s="21"/>
      <c r="I143" s="122" t="s">
        <v>175</v>
      </c>
      <c r="J143" s="52"/>
      <c r="K143" s="52"/>
      <c r="L143" s="52"/>
      <c r="M143" s="52"/>
      <c r="N143" s="52"/>
      <c r="O143" s="21"/>
      <c r="P143" s="30"/>
      <c r="Q143" s="7"/>
      <c r="R143" s="45" t="s">
        <v>23</v>
      </c>
      <c r="S143" s="45"/>
      <c r="T143" s="45"/>
      <c r="U143" s="45"/>
      <c r="V143" s="45"/>
      <c r="W143" s="7"/>
      <c r="X143" s="44"/>
      <c r="Y143" s="19"/>
    </row>
    <row r="144" spans="1:25" ht="73.5" customHeight="1" thickBot="1" x14ac:dyDescent="0.3">
      <c r="H144" s="123"/>
      <c r="I144" s="124" t="s">
        <v>176</v>
      </c>
      <c r="J144" s="125" t="s">
        <v>177</v>
      </c>
      <c r="K144" s="126" t="s">
        <v>178</v>
      </c>
      <c r="L144" s="126" t="s">
        <v>7</v>
      </c>
      <c r="M144" s="125" t="s">
        <v>179</v>
      </c>
      <c r="N144" s="11" t="s">
        <v>180</v>
      </c>
      <c r="O144" s="21"/>
      <c r="P144" s="127"/>
      <c r="Q144" s="7"/>
      <c r="R144" s="171"/>
      <c r="S144" s="172"/>
      <c r="T144" s="172"/>
      <c r="U144" s="173"/>
      <c r="V144" s="128"/>
    </row>
    <row r="145" spans="8:22" ht="15" customHeight="1" x14ac:dyDescent="0.25">
      <c r="H145" s="129">
        <v>1</v>
      </c>
      <c r="I145" s="130" t="s">
        <v>181</v>
      </c>
      <c r="J145" s="131"/>
      <c r="K145" s="131"/>
      <c r="L145" s="131"/>
      <c r="M145" s="131"/>
      <c r="N145" s="132"/>
      <c r="O145" s="21"/>
      <c r="P145" s="133"/>
      <c r="Q145" s="7"/>
      <c r="R145" s="174" t="s">
        <v>182</v>
      </c>
      <c r="S145" s="175"/>
      <c r="T145" s="175"/>
      <c r="U145" s="176"/>
      <c r="V145" s="134"/>
    </row>
    <row r="146" spans="8:22" ht="15" customHeight="1" x14ac:dyDescent="0.25">
      <c r="H146" s="129">
        <v>2</v>
      </c>
      <c r="I146" s="130" t="s">
        <v>183</v>
      </c>
      <c r="J146" s="131"/>
      <c r="K146" s="131"/>
      <c r="L146" s="131"/>
      <c r="M146" s="131"/>
      <c r="N146" s="132"/>
      <c r="O146" s="21"/>
      <c r="P146" s="133"/>
      <c r="Q146" s="7"/>
      <c r="R146" s="177"/>
      <c r="S146" s="178"/>
      <c r="T146" s="178"/>
      <c r="U146" s="179"/>
      <c r="V146" s="134"/>
    </row>
    <row r="147" spans="8:22" ht="15.75" customHeight="1" x14ac:dyDescent="0.25">
      <c r="H147" s="129">
        <v>3</v>
      </c>
      <c r="I147" s="130" t="s">
        <v>184</v>
      </c>
      <c r="J147" s="131"/>
      <c r="K147" s="131"/>
      <c r="L147" s="131"/>
      <c r="M147" s="131"/>
      <c r="N147" s="132"/>
      <c r="O147" s="21"/>
      <c r="P147" s="133"/>
      <c r="Q147" s="7"/>
      <c r="R147" s="177"/>
      <c r="S147" s="178"/>
      <c r="T147" s="178"/>
      <c r="U147" s="179"/>
      <c r="V147" s="134"/>
    </row>
    <row r="148" spans="8:22" ht="15.75" customHeight="1" x14ac:dyDescent="0.25">
      <c r="H148" s="129">
        <v>4</v>
      </c>
      <c r="I148" s="130" t="s">
        <v>185</v>
      </c>
      <c r="J148" s="131"/>
      <c r="K148" s="131"/>
      <c r="L148" s="131"/>
      <c r="M148" s="131"/>
      <c r="N148" s="132"/>
      <c r="O148" s="21"/>
      <c r="P148" s="133"/>
      <c r="Q148" s="7"/>
      <c r="R148" s="177"/>
      <c r="S148" s="178"/>
      <c r="T148" s="178"/>
      <c r="U148" s="179"/>
      <c r="V148" s="134"/>
    </row>
    <row r="149" spans="8:22" ht="15.75" customHeight="1" x14ac:dyDescent="0.25">
      <c r="H149" s="129">
        <v>5</v>
      </c>
      <c r="I149" s="130" t="s">
        <v>186</v>
      </c>
      <c r="J149" s="131"/>
      <c r="K149" s="131"/>
      <c r="L149" s="131"/>
      <c r="M149" s="131"/>
      <c r="N149" s="132"/>
      <c r="O149" s="21"/>
      <c r="P149" s="133"/>
      <c r="Q149" s="7"/>
      <c r="R149" s="177"/>
      <c r="S149" s="178"/>
      <c r="T149" s="178"/>
      <c r="U149" s="179"/>
      <c r="V149" s="134"/>
    </row>
    <row r="150" spans="8:22" ht="15.75" customHeight="1" x14ac:dyDescent="0.25">
      <c r="H150" s="129">
        <v>6</v>
      </c>
      <c r="I150" s="130" t="s">
        <v>187</v>
      </c>
      <c r="J150" s="131"/>
      <c r="K150" s="131"/>
      <c r="L150" s="131"/>
      <c r="M150" s="131"/>
      <c r="N150" s="132"/>
      <c r="O150" s="21"/>
      <c r="P150" s="133"/>
      <c r="Q150" s="7"/>
      <c r="R150" s="177"/>
      <c r="S150" s="178"/>
      <c r="T150" s="178"/>
      <c r="U150" s="179"/>
      <c r="V150" s="134"/>
    </row>
    <row r="151" spans="8:22" ht="15.75" customHeight="1" x14ac:dyDescent="0.25">
      <c r="H151" s="129">
        <v>7</v>
      </c>
      <c r="I151" s="130" t="s">
        <v>188</v>
      </c>
      <c r="J151" s="131"/>
      <c r="K151" s="131"/>
      <c r="L151" s="131"/>
      <c r="M151" s="131"/>
      <c r="N151" s="132"/>
      <c r="O151" s="21"/>
      <c r="P151" s="133"/>
      <c r="Q151" s="7"/>
      <c r="R151" s="177"/>
      <c r="S151" s="178"/>
      <c r="T151" s="178"/>
      <c r="U151" s="179"/>
      <c r="V151" s="134"/>
    </row>
    <row r="152" spans="8:22" ht="15.75" customHeight="1" x14ac:dyDescent="0.25">
      <c r="H152" s="129">
        <v>8</v>
      </c>
      <c r="I152" s="130" t="s">
        <v>189</v>
      </c>
      <c r="J152" s="131"/>
      <c r="K152" s="131"/>
      <c r="L152" s="131"/>
      <c r="M152" s="131"/>
      <c r="N152" s="132"/>
      <c r="O152" s="21"/>
      <c r="P152" s="133"/>
      <c r="Q152" s="7"/>
      <c r="R152" s="177"/>
      <c r="S152" s="178"/>
      <c r="T152" s="178"/>
      <c r="U152" s="179"/>
      <c r="V152" s="134"/>
    </row>
    <row r="153" spans="8:22" ht="15.75" customHeight="1" x14ac:dyDescent="0.25">
      <c r="H153" s="129">
        <v>9</v>
      </c>
      <c r="I153" s="130" t="s">
        <v>190</v>
      </c>
      <c r="J153" s="131"/>
      <c r="K153" s="131"/>
      <c r="L153" s="131"/>
      <c r="M153" s="131"/>
      <c r="N153" s="132"/>
      <c r="O153" s="21"/>
      <c r="P153" s="133"/>
      <c r="Q153" s="7"/>
      <c r="R153" s="177"/>
      <c r="S153" s="178"/>
      <c r="T153" s="178"/>
      <c r="U153" s="179"/>
      <c r="V153" s="134"/>
    </row>
    <row r="154" spans="8:22" ht="15.75" customHeight="1" x14ac:dyDescent="0.25">
      <c r="H154" s="129">
        <v>10</v>
      </c>
      <c r="I154" s="130" t="s">
        <v>191</v>
      </c>
      <c r="J154" s="131"/>
      <c r="K154" s="131"/>
      <c r="L154" s="131"/>
      <c r="M154" s="131"/>
      <c r="N154" s="132"/>
      <c r="O154" s="21"/>
      <c r="P154" s="133"/>
      <c r="Q154" s="7"/>
      <c r="R154" s="177"/>
      <c r="S154" s="178"/>
      <c r="T154" s="178"/>
      <c r="U154" s="179"/>
      <c r="V154" s="134"/>
    </row>
    <row r="155" spans="8:22" ht="15.75" customHeight="1" x14ac:dyDescent="0.25">
      <c r="H155" s="129">
        <v>11</v>
      </c>
      <c r="I155" s="130" t="s">
        <v>192</v>
      </c>
      <c r="J155" s="131"/>
      <c r="K155" s="131"/>
      <c r="L155" s="131"/>
      <c r="M155" s="131"/>
      <c r="N155" s="132"/>
      <c r="O155" s="21"/>
      <c r="P155" s="133"/>
      <c r="Q155" s="7"/>
      <c r="R155" s="177"/>
      <c r="S155" s="178"/>
      <c r="T155" s="178"/>
      <c r="U155" s="179"/>
      <c r="V155" s="134"/>
    </row>
    <row r="156" spans="8:22" ht="15.75" customHeight="1" x14ac:dyDescent="0.25">
      <c r="H156" s="129">
        <v>12</v>
      </c>
      <c r="I156" s="130" t="s">
        <v>193</v>
      </c>
      <c r="J156" s="131"/>
      <c r="K156" s="131"/>
      <c r="L156" s="131"/>
      <c r="M156" s="131"/>
      <c r="N156" s="132"/>
      <c r="O156" s="21"/>
      <c r="P156" s="133"/>
      <c r="Q156" s="7"/>
      <c r="R156" s="177"/>
      <c r="S156" s="178"/>
      <c r="T156" s="178"/>
      <c r="U156" s="179"/>
      <c r="V156" s="134"/>
    </row>
    <row r="157" spans="8:22" ht="15.75" customHeight="1" x14ac:dyDescent="0.25">
      <c r="H157" s="129">
        <v>13</v>
      </c>
      <c r="I157" s="130" t="s">
        <v>194</v>
      </c>
      <c r="J157" s="131"/>
      <c r="K157" s="131"/>
      <c r="L157" s="131"/>
      <c r="M157" s="131"/>
      <c r="N157" s="132"/>
      <c r="O157" s="21"/>
      <c r="P157" s="133"/>
      <c r="Q157" s="7"/>
      <c r="R157" s="177"/>
      <c r="S157" s="178"/>
      <c r="T157" s="178"/>
      <c r="U157" s="179"/>
      <c r="V157" s="134"/>
    </row>
    <row r="158" spans="8:22" ht="15.75" customHeight="1" x14ac:dyDescent="0.25">
      <c r="H158" s="129">
        <v>14</v>
      </c>
      <c r="I158" s="130" t="s">
        <v>195</v>
      </c>
      <c r="J158" s="131"/>
      <c r="K158" s="131"/>
      <c r="L158" s="131"/>
      <c r="M158" s="131"/>
      <c r="N158" s="132"/>
      <c r="O158" s="21"/>
      <c r="P158" s="133"/>
      <c r="Q158" s="7"/>
      <c r="R158" s="177"/>
      <c r="S158" s="178"/>
      <c r="T158" s="178"/>
      <c r="U158" s="179"/>
      <c r="V158" s="134"/>
    </row>
    <row r="159" spans="8:22" ht="15.75" customHeight="1" x14ac:dyDescent="0.25">
      <c r="H159" s="129">
        <v>15</v>
      </c>
      <c r="I159" s="130" t="s">
        <v>196</v>
      </c>
      <c r="J159" s="131"/>
      <c r="K159" s="131"/>
      <c r="L159" s="131"/>
      <c r="M159" s="131"/>
      <c r="N159" s="132"/>
      <c r="O159" s="21"/>
      <c r="P159" s="133"/>
      <c r="Q159" s="7"/>
      <c r="R159" s="177"/>
      <c r="S159" s="178"/>
      <c r="T159" s="178"/>
      <c r="U159" s="179"/>
      <c r="V159" s="134"/>
    </row>
    <row r="160" spans="8:22" ht="15.75" customHeight="1" x14ac:dyDescent="0.25">
      <c r="H160" s="129">
        <v>16</v>
      </c>
      <c r="I160" s="130" t="s">
        <v>197</v>
      </c>
      <c r="J160" s="131"/>
      <c r="K160" s="131"/>
      <c r="L160" s="131"/>
      <c r="M160" s="131"/>
      <c r="N160" s="132"/>
      <c r="O160" s="21"/>
      <c r="P160" s="133"/>
      <c r="Q160" s="7"/>
      <c r="R160" s="177"/>
      <c r="S160" s="178"/>
      <c r="T160" s="178"/>
      <c r="U160" s="179"/>
      <c r="V160" s="134"/>
    </row>
    <row r="161" spans="8:22" ht="15.75" customHeight="1" x14ac:dyDescent="0.25">
      <c r="H161" s="129">
        <v>17</v>
      </c>
      <c r="I161" s="130" t="s">
        <v>198</v>
      </c>
      <c r="J161" s="131"/>
      <c r="K161" s="131"/>
      <c r="L161" s="131"/>
      <c r="M161" s="131"/>
      <c r="N161" s="132"/>
      <c r="O161" s="21"/>
      <c r="P161" s="133"/>
      <c r="Q161" s="7"/>
      <c r="R161" s="177"/>
      <c r="S161" s="178"/>
      <c r="T161" s="178"/>
      <c r="U161" s="179"/>
      <c r="V161" s="134"/>
    </row>
    <row r="162" spans="8:22" ht="15.75" customHeight="1" x14ac:dyDescent="0.25">
      <c r="H162" s="129">
        <v>18</v>
      </c>
      <c r="I162" s="130" t="s">
        <v>199</v>
      </c>
      <c r="J162" s="131"/>
      <c r="K162" s="131"/>
      <c r="L162" s="131"/>
      <c r="M162" s="131"/>
      <c r="N162" s="132"/>
      <c r="O162" s="21"/>
      <c r="P162" s="133"/>
      <c r="Q162" s="7"/>
      <c r="R162" s="177"/>
      <c r="S162" s="178"/>
      <c r="T162" s="178"/>
      <c r="U162" s="179"/>
      <c r="V162" s="134"/>
    </row>
    <row r="163" spans="8:22" ht="15.75" customHeight="1" x14ac:dyDescent="0.25">
      <c r="H163" s="129">
        <v>19</v>
      </c>
      <c r="I163" s="130" t="s">
        <v>200</v>
      </c>
      <c r="J163" s="131"/>
      <c r="K163" s="131"/>
      <c r="L163" s="131"/>
      <c r="M163" s="131"/>
      <c r="N163" s="132"/>
      <c r="O163" s="21"/>
      <c r="P163" s="133"/>
      <c r="Q163" s="7"/>
      <c r="R163" s="177"/>
      <c r="S163" s="178"/>
      <c r="T163" s="178"/>
      <c r="U163" s="179"/>
      <c r="V163" s="134"/>
    </row>
    <row r="164" spans="8:22" ht="15.75" customHeight="1" x14ac:dyDescent="0.25">
      <c r="H164" s="129">
        <v>20</v>
      </c>
      <c r="I164" s="130" t="s">
        <v>201</v>
      </c>
      <c r="J164" s="131"/>
      <c r="K164" s="131"/>
      <c r="L164" s="131"/>
      <c r="M164" s="131"/>
      <c r="N164" s="132"/>
      <c r="O164" s="21"/>
      <c r="P164" s="133"/>
      <c r="Q164" s="7"/>
      <c r="R164" s="177"/>
      <c r="S164" s="178"/>
      <c r="T164" s="178"/>
      <c r="U164" s="179"/>
      <c r="V164" s="134"/>
    </row>
    <row r="165" spans="8:22" ht="15.75" customHeight="1" x14ac:dyDescent="0.25">
      <c r="H165" s="129">
        <v>21</v>
      </c>
      <c r="I165" s="130" t="s">
        <v>202</v>
      </c>
      <c r="J165" s="131"/>
      <c r="K165" s="131"/>
      <c r="L165" s="131"/>
      <c r="M165" s="131"/>
      <c r="N165" s="132"/>
      <c r="O165" s="21"/>
      <c r="P165" s="133"/>
      <c r="Q165" s="7"/>
      <c r="R165" s="177"/>
      <c r="S165" s="178"/>
      <c r="T165" s="178"/>
      <c r="U165" s="179"/>
      <c r="V165" s="134"/>
    </row>
    <row r="166" spans="8:22" ht="15.75" customHeight="1" x14ac:dyDescent="0.25">
      <c r="H166" s="129">
        <v>22</v>
      </c>
      <c r="I166" s="130" t="s">
        <v>203</v>
      </c>
      <c r="J166" s="131"/>
      <c r="K166" s="131"/>
      <c r="L166" s="131"/>
      <c r="M166" s="131"/>
      <c r="N166" s="132"/>
      <c r="O166" s="21"/>
      <c r="P166" s="133"/>
      <c r="Q166" s="7"/>
      <c r="R166" s="177"/>
      <c r="S166" s="178"/>
      <c r="T166" s="178"/>
      <c r="U166" s="179"/>
      <c r="V166" s="134"/>
    </row>
    <row r="167" spans="8:22" ht="15.75" customHeight="1" x14ac:dyDescent="0.25">
      <c r="H167" s="129">
        <v>23</v>
      </c>
      <c r="I167" s="130" t="s">
        <v>204</v>
      </c>
      <c r="J167" s="131"/>
      <c r="K167" s="131"/>
      <c r="L167" s="131"/>
      <c r="M167" s="131"/>
      <c r="N167" s="132"/>
      <c r="O167" s="21"/>
      <c r="P167" s="133"/>
      <c r="Q167" s="7"/>
      <c r="R167" s="177"/>
      <c r="S167" s="178"/>
      <c r="T167" s="178"/>
      <c r="U167" s="179"/>
      <c r="V167" s="134"/>
    </row>
    <row r="168" spans="8:22" ht="15.75" customHeight="1" x14ac:dyDescent="0.25">
      <c r="H168" s="129">
        <v>24</v>
      </c>
      <c r="I168" s="130" t="s">
        <v>205</v>
      </c>
      <c r="J168" s="131"/>
      <c r="K168" s="131"/>
      <c r="L168" s="131"/>
      <c r="M168" s="131"/>
      <c r="N168" s="132"/>
      <c r="O168" s="21"/>
      <c r="P168" s="133"/>
      <c r="Q168" s="7"/>
      <c r="R168" s="177"/>
      <c r="S168" s="178"/>
      <c r="T168" s="178"/>
      <c r="U168" s="179"/>
      <c r="V168" s="134"/>
    </row>
    <row r="169" spans="8:22" ht="15.75" customHeight="1" x14ac:dyDescent="0.25">
      <c r="H169" s="129">
        <v>25</v>
      </c>
      <c r="I169" s="130" t="s">
        <v>206</v>
      </c>
      <c r="J169" s="131"/>
      <c r="K169" s="131"/>
      <c r="L169" s="131"/>
      <c r="M169" s="131"/>
      <c r="N169" s="132"/>
      <c r="O169" s="21"/>
      <c r="P169" s="133"/>
      <c r="Q169" s="7"/>
      <c r="R169" s="177"/>
      <c r="S169" s="178"/>
      <c r="T169" s="178"/>
      <c r="U169" s="179"/>
      <c r="V169" s="134"/>
    </row>
    <row r="170" spans="8:22" ht="15.75" customHeight="1" x14ac:dyDescent="0.25">
      <c r="H170" s="129">
        <v>26</v>
      </c>
      <c r="I170" s="130" t="s">
        <v>207</v>
      </c>
      <c r="J170" s="131"/>
      <c r="K170" s="131"/>
      <c r="L170" s="131"/>
      <c r="M170" s="131"/>
      <c r="N170" s="132"/>
      <c r="O170" s="21"/>
      <c r="P170" s="133"/>
      <c r="Q170" s="7"/>
      <c r="R170" s="177"/>
      <c r="S170" s="178"/>
      <c r="T170" s="178"/>
      <c r="U170" s="179"/>
      <c r="V170" s="134"/>
    </row>
    <row r="171" spans="8:22" ht="15.75" customHeight="1" x14ac:dyDescent="0.25">
      <c r="H171" s="129">
        <v>27</v>
      </c>
      <c r="I171" s="130" t="s">
        <v>208</v>
      </c>
      <c r="J171" s="131"/>
      <c r="K171" s="131"/>
      <c r="L171" s="131"/>
      <c r="M171" s="131"/>
      <c r="N171" s="132"/>
      <c r="O171" s="21"/>
      <c r="P171" s="133"/>
      <c r="Q171" s="7"/>
      <c r="R171" s="177"/>
      <c r="S171" s="178"/>
      <c r="T171" s="178"/>
      <c r="U171" s="179"/>
      <c r="V171" s="134"/>
    </row>
    <row r="172" spans="8:22" ht="15.75" customHeight="1" x14ac:dyDescent="0.25">
      <c r="H172" s="129">
        <v>28</v>
      </c>
      <c r="I172" s="130" t="s">
        <v>209</v>
      </c>
      <c r="J172" s="131"/>
      <c r="K172" s="131"/>
      <c r="L172" s="131"/>
      <c r="M172" s="131"/>
      <c r="N172" s="132"/>
      <c r="O172" s="21"/>
      <c r="P172" s="133"/>
      <c r="Q172" s="7"/>
      <c r="R172" s="177"/>
      <c r="S172" s="178"/>
      <c r="T172" s="178"/>
      <c r="U172" s="179"/>
      <c r="V172" s="134"/>
    </row>
    <row r="173" spans="8:22" ht="15.75" customHeight="1" x14ac:dyDescent="0.25">
      <c r="H173" s="129"/>
      <c r="I173" s="135" t="s">
        <v>210</v>
      </c>
      <c r="J173" s="131"/>
      <c r="K173" s="131"/>
      <c r="L173" s="131"/>
      <c r="M173" s="131"/>
      <c r="N173" s="132"/>
      <c r="O173" s="21"/>
      <c r="P173" s="133"/>
      <c r="Q173" s="7"/>
      <c r="R173" s="177"/>
      <c r="S173" s="178"/>
      <c r="T173" s="178"/>
      <c r="U173" s="179"/>
      <c r="V173" s="134"/>
    </row>
    <row r="174" spans="8:22" ht="15.75" customHeight="1" x14ac:dyDescent="0.25">
      <c r="H174" s="129">
        <v>29</v>
      </c>
      <c r="I174" s="130" t="s">
        <v>211</v>
      </c>
      <c r="J174" s="131"/>
      <c r="K174" s="131"/>
      <c r="L174" s="131"/>
      <c r="M174" s="131"/>
      <c r="N174" s="132"/>
      <c r="O174" s="21"/>
      <c r="P174" s="133"/>
      <c r="Q174" s="7"/>
      <c r="R174" s="177"/>
      <c r="S174" s="178"/>
      <c r="T174" s="178"/>
      <c r="U174" s="179"/>
      <c r="V174" s="134"/>
    </row>
    <row r="175" spans="8:22" ht="15.75" customHeight="1" x14ac:dyDescent="0.25">
      <c r="H175" s="129">
        <v>30</v>
      </c>
      <c r="I175" s="130" t="s">
        <v>212</v>
      </c>
      <c r="J175" s="131"/>
      <c r="K175" s="131"/>
      <c r="L175" s="131"/>
      <c r="M175" s="131"/>
      <c r="N175" s="132"/>
      <c r="O175" s="21"/>
      <c r="P175" s="133"/>
      <c r="Q175" s="7"/>
      <c r="R175" s="177"/>
      <c r="S175" s="178"/>
      <c r="T175" s="178"/>
      <c r="U175" s="179"/>
      <c r="V175" s="134"/>
    </row>
    <row r="176" spans="8:22" ht="15.75" customHeight="1" x14ac:dyDescent="0.25">
      <c r="H176" s="129">
        <v>31</v>
      </c>
      <c r="I176" s="130" t="s">
        <v>213</v>
      </c>
      <c r="J176" s="131"/>
      <c r="K176" s="131"/>
      <c r="L176" s="131"/>
      <c r="M176" s="131"/>
      <c r="N176" s="132"/>
      <c r="O176" s="21"/>
      <c r="P176" s="133"/>
      <c r="Q176" s="7"/>
      <c r="R176" s="177"/>
      <c r="S176" s="178"/>
      <c r="T176" s="178"/>
      <c r="U176" s="179"/>
      <c r="V176" s="134"/>
    </row>
    <row r="177" spans="8:22" ht="15.75" customHeight="1" x14ac:dyDescent="0.25">
      <c r="H177" s="129">
        <v>32</v>
      </c>
      <c r="I177" s="130" t="s">
        <v>214</v>
      </c>
      <c r="J177" s="131"/>
      <c r="K177" s="131"/>
      <c r="L177" s="131"/>
      <c r="M177" s="131"/>
      <c r="N177" s="132"/>
      <c r="O177" s="21"/>
      <c r="P177" s="133"/>
      <c r="Q177" s="7"/>
      <c r="R177" s="177"/>
      <c r="S177" s="178"/>
      <c r="T177" s="178"/>
      <c r="U177" s="179"/>
      <c r="V177" s="134"/>
    </row>
    <row r="178" spans="8:22" ht="15.75" customHeight="1" x14ac:dyDescent="0.25">
      <c r="H178" s="129">
        <v>33</v>
      </c>
      <c r="I178" s="130" t="s">
        <v>215</v>
      </c>
      <c r="J178" s="131"/>
      <c r="K178" s="131"/>
      <c r="L178" s="131"/>
      <c r="M178" s="131"/>
      <c r="N178" s="132"/>
      <c r="O178" s="21"/>
      <c r="P178" s="133"/>
      <c r="Q178" s="7"/>
      <c r="R178" s="177"/>
      <c r="S178" s="178"/>
      <c r="T178" s="178"/>
      <c r="U178" s="179"/>
      <c r="V178" s="134"/>
    </row>
    <row r="179" spans="8:22" ht="15.75" customHeight="1" x14ac:dyDescent="0.25">
      <c r="H179" s="129"/>
      <c r="I179" s="135" t="s">
        <v>216</v>
      </c>
      <c r="J179" s="131"/>
      <c r="K179" s="131"/>
      <c r="L179" s="131"/>
      <c r="M179" s="131"/>
      <c r="N179" s="132"/>
      <c r="O179" s="21"/>
      <c r="P179" s="133"/>
      <c r="Q179" s="7"/>
      <c r="R179" s="177"/>
      <c r="S179" s="178"/>
      <c r="T179" s="178"/>
      <c r="U179" s="179"/>
      <c r="V179" s="134"/>
    </row>
    <row r="180" spans="8:22" ht="15.75" customHeight="1" x14ac:dyDescent="0.25">
      <c r="H180" s="129">
        <v>34</v>
      </c>
      <c r="I180" s="130" t="s">
        <v>217</v>
      </c>
      <c r="J180" s="131"/>
      <c r="K180" s="131"/>
      <c r="L180" s="131"/>
      <c r="M180" s="131"/>
      <c r="N180" s="132"/>
      <c r="O180" s="21"/>
      <c r="P180" s="133"/>
      <c r="Q180" s="7"/>
      <c r="R180" s="177"/>
      <c r="S180" s="178"/>
      <c r="T180" s="178"/>
      <c r="U180" s="179"/>
      <c r="V180" s="134"/>
    </row>
    <row r="181" spans="8:22" ht="15.75" customHeight="1" x14ac:dyDescent="0.25">
      <c r="H181" s="129">
        <v>35</v>
      </c>
      <c r="I181" s="130" t="s">
        <v>218</v>
      </c>
      <c r="J181" s="131"/>
      <c r="K181" s="131"/>
      <c r="L181" s="131"/>
      <c r="M181" s="131"/>
      <c r="N181" s="132"/>
      <c r="O181" s="21"/>
      <c r="P181" s="133"/>
      <c r="Q181" s="7"/>
      <c r="R181" s="177"/>
      <c r="S181" s="178"/>
      <c r="T181" s="178"/>
      <c r="U181" s="179"/>
      <c r="V181" s="134"/>
    </row>
    <row r="182" spans="8:22" ht="15.75" customHeight="1" x14ac:dyDescent="0.25">
      <c r="H182" s="129">
        <v>36</v>
      </c>
      <c r="I182" s="130" t="s">
        <v>219</v>
      </c>
      <c r="J182" s="131"/>
      <c r="K182" s="131"/>
      <c r="L182" s="131"/>
      <c r="M182" s="131"/>
      <c r="N182" s="132"/>
      <c r="O182" s="21"/>
      <c r="P182" s="133"/>
      <c r="Q182" s="7"/>
      <c r="R182" s="177"/>
      <c r="S182" s="178"/>
      <c r="T182" s="178"/>
      <c r="U182" s="179"/>
      <c r="V182" s="134"/>
    </row>
    <row r="183" spans="8:22" ht="15.75" customHeight="1" x14ac:dyDescent="0.25">
      <c r="H183" s="129">
        <v>37</v>
      </c>
      <c r="I183" s="130" t="s">
        <v>220</v>
      </c>
      <c r="J183" s="131"/>
      <c r="K183" s="131"/>
      <c r="L183" s="131"/>
      <c r="M183" s="131"/>
      <c r="N183" s="132"/>
      <c r="O183" s="21"/>
      <c r="P183" s="133"/>
      <c r="Q183" s="7"/>
      <c r="R183" s="177"/>
      <c r="S183" s="178"/>
      <c r="T183" s="178"/>
      <c r="U183" s="179"/>
      <c r="V183" s="134"/>
    </row>
    <row r="184" spans="8:22" ht="15.75" customHeight="1" x14ac:dyDescent="0.25">
      <c r="H184" s="129">
        <v>38</v>
      </c>
      <c r="I184" s="130" t="s">
        <v>221</v>
      </c>
      <c r="J184" s="131"/>
      <c r="K184" s="131"/>
      <c r="L184" s="131"/>
      <c r="M184" s="131"/>
      <c r="N184" s="132"/>
      <c r="O184" s="21"/>
      <c r="P184" s="133"/>
      <c r="Q184" s="7"/>
      <c r="R184" s="177"/>
      <c r="S184" s="178"/>
      <c r="T184" s="178"/>
      <c r="U184" s="179"/>
      <c r="V184" s="134"/>
    </row>
    <row r="185" spans="8:22" ht="15.75" customHeight="1" x14ac:dyDescent="0.25">
      <c r="H185" s="129">
        <v>39</v>
      </c>
      <c r="I185" s="130" t="s">
        <v>222</v>
      </c>
      <c r="J185" s="131"/>
      <c r="K185" s="131"/>
      <c r="L185" s="131"/>
      <c r="M185" s="131"/>
      <c r="N185" s="132"/>
      <c r="O185" s="21"/>
      <c r="P185" s="133"/>
      <c r="Q185" s="7"/>
      <c r="R185" s="177"/>
      <c r="S185" s="178"/>
      <c r="T185" s="178"/>
      <c r="U185" s="179"/>
      <c r="V185" s="134"/>
    </row>
    <row r="186" spans="8:22" ht="15.75" customHeight="1" x14ac:dyDescent="0.25">
      <c r="H186" s="129">
        <v>40</v>
      </c>
      <c r="I186" s="130" t="s">
        <v>223</v>
      </c>
      <c r="J186" s="131"/>
      <c r="K186" s="131"/>
      <c r="L186" s="131"/>
      <c r="M186" s="131"/>
      <c r="N186" s="132"/>
      <c r="O186" s="21"/>
      <c r="P186" s="133"/>
      <c r="Q186" s="7"/>
      <c r="R186" s="177"/>
      <c r="S186" s="178"/>
      <c r="T186" s="178"/>
      <c r="U186" s="179"/>
      <c r="V186" s="134"/>
    </row>
    <row r="187" spans="8:22" ht="15.75" customHeight="1" x14ac:dyDescent="0.25">
      <c r="H187" s="129">
        <v>41</v>
      </c>
      <c r="I187" s="130" t="s">
        <v>224</v>
      </c>
      <c r="J187" s="131"/>
      <c r="K187" s="131"/>
      <c r="L187" s="131"/>
      <c r="M187" s="131"/>
      <c r="N187" s="132"/>
      <c r="O187" s="21"/>
      <c r="P187" s="133"/>
      <c r="Q187" s="7"/>
      <c r="R187" s="177"/>
      <c r="S187" s="178"/>
      <c r="T187" s="178"/>
      <c r="U187" s="179"/>
      <c r="V187" s="134"/>
    </row>
    <row r="188" spans="8:22" ht="15.75" customHeight="1" x14ac:dyDescent="0.25">
      <c r="H188" s="129">
        <v>42</v>
      </c>
      <c r="I188" s="130" t="s">
        <v>225</v>
      </c>
      <c r="J188" s="131"/>
      <c r="K188" s="131"/>
      <c r="L188" s="131"/>
      <c r="M188" s="131"/>
      <c r="N188" s="132"/>
      <c r="O188" s="21"/>
      <c r="P188" s="133"/>
      <c r="Q188" s="7"/>
      <c r="R188" s="177"/>
      <c r="S188" s="178"/>
      <c r="T188" s="178"/>
      <c r="U188" s="179"/>
      <c r="V188" s="134"/>
    </row>
    <row r="189" spans="8:22" ht="15.75" customHeight="1" x14ac:dyDescent="0.25">
      <c r="H189" s="129">
        <v>43</v>
      </c>
      <c r="I189" s="136" t="s">
        <v>226</v>
      </c>
      <c r="J189" s="131"/>
      <c r="K189" s="131"/>
      <c r="L189" s="131"/>
      <c r="M189" s="131"/>
      <c r="N189" s="132"/>
      <c r="O189" s="21"/>
      <c r="P189" s="133"/>
      <c r="Q189" s="7"/>
      <c r="R189" s="177"/>
      <c r="S189" s="178"/>
      <c r="T189" s="178"/>
      <c r="U189" s="179"/>
      <c r="V189" s="134"/>
    </row>
    <row r="190" spans="8:22" ht="15.75" customHeight="1" x14ac:dyDescent="0.25">
      <c r="H190" s="129"/>
      <c r="I190" s="135" t="s">
        <v>227</v>
      </c>
      <c r="J190" s="131"/>
      <c r="K190" s="131"/>
      <c r="L190" s="131"/>
      <c r="M190" s="131"/>
      <c r="N190" s="132"/>
      <c r="O190" s="21"/>
      <c r="P190" s="133"/>
      <c r="Q190" s="7"/>
      <c r="R190" s="177"/>
      <c r="S190" s="178"/>
      <c r="T190" s="178"/>
      <c r="U190" s="179"/>
      <c r="V190" s="134"/>
    </row>
    <row r="191" spans="8:22" ht="15.75" customHeight="1" x14ac:dyDescent="0.25">
      <c r="H191" s="129">
        <v>44</v>
      </c>
      <c r="I191" s="130" t="s">
        <v>228</v>
      </c>
      <c r="J191" s="131"/>
      <c r="K191" s="131"/>
      <c r="L191" s="131"/>
      <c r="M191" s="131"/>
      <c r="N191" s="132"/>
      <c r="O191" s="21"/>
      <c r="P191" s="133"/>
      <c r="Q191" s="7"/>
      <c r="R191" s="177"/>
      <c r="S191" s="178"/>
      <c r="T191" s="178"/>
      <c r="U191" s="179"/>
      <c r="V191" s="134"/>
    </row>
    <row r="192" spans="8:22" ht="15.75" customHeight="1" x14ac:dyDescent="0.25">
      <c r="H192" s="129">
        <v>45</v>
      </c>
      <c r="I192" s="130" t="s">
        <v>229</v>
      </c>
      <c r="J192" s="131"/>
      <c r="K192" s="131"/>
      <c r="L192" s="131"/>
      <c r="M192" s="131"/>
      <c r="N192" s="132"/>
      <c r="O192" s="21"/>
      <c r="P192" s="133"/>
      <c r="Q192" s="7"/>
      <c r="R192" s="177"/>
      <c r="S192" s="178"/>
      <c r="T192" s="178"/>
      <c r="U192" s="179"/>
      <c r="V192" s="134"/>
    </row>
    <row r="193" spans="8:22" ht="15.75" customHeight="1" x14ac:dyDescent="0.25">
      <c r="H193" s="129">
        <v>46</v>
      </c>
      <c r="I193" s="130" t="s">
        <v>230</v>
      </c>
      <c r="J193" s="131"/>
      <c r="K193" s="131"/>
      <c r="L193" s="131"/>
      <c r="M193" s="131"/>
      <c r="N193" s="132"/>
      <c r="O193" s="21"/>
      <c r="P193" s="133"/>
      <c r="Q193" s="7"/>
      <c r="R193" s="177"/>
      <c r="S193" s="178"/>
      <c r="T193" s="178"/>
      <c r="U193" s="179"/>
      <c r="V193" s="134"/>
    </row>
    <row r="194" spans="8:22" ht="15.75" customHeight="1" x14ac:dyDescent="0.25">
      <c r="H194" s="129">
        <v>47</v>
      </c>
      <c r="I194" s="130" t="s">
        <v>231</v>
      </c>
      <c r="J194" s="131"/>
      <c r="K194" s="131"/>
      <c r="L194" s="131"/>
      <c r="M194" s="131"/>
      <c r="N194" s="132"/>
      <c r="O194" s="21"/>
      <c r="P194" s="133"/>
      <c r="Q194" s="7"/>
      <c r="R194" s="177"/>
      <c r="S194" s="178"/>
      <c r="T194" s="178"/>
      <c r="U194" s="179"/>
      <c r="V194" s="134"/>
    </row>
    <row r="195" spans="8:22" ht="15.75" customHeight="1" x14ac:dyDescent="0.25">
      <c r="H195" s="129">
        <v>48</v>
      </c>
      <c r="I195" s="130" t="s">
        <v>232</v>
      </c>
      <c r="J195" s="131"/>
      <c r="K195" s="131"/>
      <c r="L195" s="131"/>
      <c r="M195" s="131"/>
      <c r="N195" s="132"/>
      <c r="O195" s="21"/>
      <c r="P195" s="133"/>
      <c r="Q195" s="7"/>
      <c r="R195" s="177"/>
      <c r="S195" s="178"/>
      <c r="T195" s="178"/>
      <c r="U195" s="179"/>
      <c r="V195" s="134"/>
    </row>
    <row r="196" spans="8:22" ht="15.75" customHeight="1" x14ac:dyDescent="0.25">
      <c r="H196" s="129">
        <v>49</v>
      </c>
      <c r="I196" s="130" t="s">
        <v>233</v>
      </c>
      <c r="J196" s="131"/>
      <c r="K196" s="131"/>
      <c r="L196" s="131"/>
      <c r="M196" s="131"/>
      <c r="N196" s="132"/>
      <c r="O196" s="21"/>
      <c r="P196" s="133"/>
      <c r="Q196" s="7"/>
      <c r="R196" s="177"/>
      <c r="S196" s="178"/>
      <c r="T196" s="178"/>
      <c r="U196" s="179"/>
      <c r="V196" s="134"/>
    </row>
    <row r="197" spans="8:22" ht="15.75" customHeight="1" x14ac:dyDescent="0.25">
      <c r="H197" s="129">
        <v>50</v>
      </c>
      <c r="I197" s="130" t="s">
        <v>234</v>
      </c>
      <c r="J197" s="131"/>
      <c r="K197" s="131"/>
      <c r="L197" s="131"/>
      <c r="M197" s="131"/>
      <c r="N197" s="132"/>
      <c r="O197" s="21"/>
      <c r="P197" s="133"/>
      <c r="Q197" s="7"/>
      <c r="R197" s="177"/>
      <c r="S197" s="178"/>
      <c r="T197" s="178"/>
      <c r="U197" s="179"/>
      <c r="V197" s="134"/>
    </row>
    <row r="198" spans="8:22" ht="15.75" customHeight="1" x14ac:dyDescent="0.25">
      <c r="H198" s="129">
        <v>51</v>
      </c>
      <c r="I198" s="130" t="s">
        <v>235</v>
      </c>
      <c r="J198" s="131"/>
      <c r="K198" s="131"/>
      <c r="L198" s="131"/>
      <c r="M198" s="131"/>
      <c r="N198" s="132"/>
      <c r="O198" s="21"/>
      <c r="P198" s="133"/>
      <c r="Q198" s="7"/>
      <c r="R198" s="177"/>
      <c r="S198" s="178"/>
      <c r="T198" s="178"/>
      <c r="U198" s="179"/>
      <c r="V198" s="134"/>
    </row>
    <row r="199" spans="8:22" ht="15.75" customHeight="1" x14ac:dyDescent="0.25">
      <c r="H199" s="129">
        <v>52</v>
      </c>
      <c r="I199" s="130" t="s">
        <v>236</v>
      </c>
      <c r="J199" s="131"/>
      <c r="K199" s="131"/>
      <c r="L199" s="131"/>
      <c r="M199" s="131"/>
      <c r="N199" s="132"/>
      <c r="O199" s="21"/>
      <c r="P199" s="133"/>
      <c r="Q199" s="7"/>
      <c r="R199" s="177"/>
      <c r="S199" s="178"/>
      <c r="T199" s="178"/>
      <c r="U199" s="179"/>
      <c r="V199" s="134"/>
    </row>
    <row r="200" spans="8:22" ht="15.75" customHeight="1" x14ac:dyDescent="0.25">
      <c r="H200" s="129">
        <v>53</v>
      </c>
      <c r="I200" s="130" t="s">
        <v>237</v>
      </c>
      <c r="J200" s="131"/>
      <c r="K200" s="131"/>
      <c r="L200" s="131"/>
      <c r="M200" s="131"/>
      <c r="N200" s="132"/>
      <c r="O200" s="21"/>
      <c r="P200" s="133"/>
      <c r="Q200" s="7"/>
      <c r="R200" s="177"/>
      <c r="S200" s="178"/>
      <c r="T200" s="178"/>
      <c r="U200" s="179"/>
      <c r="V200" s="134"/>
    </row>
    <row r="201" spans="8:22" ht="15.75" customHeight="1" x14ac:dyDescent="0.25">
      <c r="H201" s="129">
        <v>54</v>
      </c>
      <c r="I201" s="130" t="s">
        <v>238</v>
      </c>
      <c r="J201" s="131"/>
      <c r="K201" s="131"/>
      <c r="L201" s="131"/>
      <c r="M201" s="131"/>
      <c r="N201" s="132"/>
      <c r="O201" s="21"/>
      <c r="P201" s="133"/>
      <c r="Q201" s="7"/>
      <c r="R201" s="177"/>
      <c r="S201" s="178"/>
      <c r="T201" s="178"/>
      <c r="U201" s="179"/>
      <c r="V201" s="134"/>
    </row>
    <row r="202" spans="8:22" ht="15.75" customHeight="1" x14ac:dyDescent="0.25">
      <c r="H202" s="129">
        <v>55</v>
      </c>
      <c r="I202" s="130" t="s">
        <v>239</v>
      </c>
      <c r="J202" s="131"/>
      <c r="K202" s="131"/>
      <c r="L202" s="131"/>
      <c r="M202" s="131"/>
      <c r="N202" s="132"/>
      <c r="O202" s="21"/>
      <c r="P202" s="133"/>
      <c r="Q202" s="7"/>
      <c r="R202" s="177"/>
      <c r="S202" s="178"/>
      <c r="T202" s="178"/>
      <c r="U202" s="179"/>
      <c r="V202" s="134"/>
    </row>
    <row r="203" spans="8:22" ht="15.75" customHeight="1" x14ac:dyDescent="0.25">
      <c r="H203" s="129">
        <v>56</v>
      </c>
      <c r="I203" s="130" t="s">
        <v>240</v>
      </c>
      <c r="J203" s="131"/>
      <c r="K203" s="131"/>
      <c r="L203" s="131"/>
      <c r="M203" s="131"/>
      <c r="N203" s="132"/>
      <c r="O203" s="21"/>
      <c r="P203" s="133"/>
      <c r="Q203" s="7"/>
      <c r="R203" s="177"/>
      <c r="S203" s="178"/>
      <c r="T203" s="178"/>
      <c r="U203" s="179"/>
      <c r="V203" s="134"/>
    </row>
    <row r="204" spans="8:22" ht="15.75" customHeight="1" x14ac:dyDescent="0.25">
      <c r="H204" s="129"/>
      <c r="I204" s="135" t="s">
        <v>241</v>
      </c>
      <c r="J204" s="131"/>
      <c r="K204" s="131"/>
      <c r="L204" s="131"/>
      <c r="M204" s="131"/>
      <c r="N204" s="132"/>
      <c r="O204" s="21"/>
      <c r="P204" s="133"/>
      <c r="Q204" s="7"/>
      <c r="R204" s="177"/>
      <c r="S204" s="178"/>
      <c r="T204" s="178"/>
      <c r="U204" s="179"/>
      <c r="V204" s="134"/>
    </row>
    <row r="205" spans="8:22" ht="15.75" customHeight="1" x14ac:dyDescent="0.25">
      <c r="H205" s="129">
        <v>57</v>
      </c>
      <c r="I205" s="130" t="s">
        <v>242</v>
      </c>
      <c r="J205" s="131"/>
      <c r="K205" s="131"/>
      <c r="L205" s="131"/>
      <c r="M205" s="131"/>
      <c r="N205" s="132"/>
      <c r="O205" s="21"/>
      <c r="P205" s="133"/>
      <c r="Q205" s="7"/>
      <c r="R205" s="177"/>
      <c r="S205" s="178"/>
      <c r="T205" s="178"/>
      <c r="U205" s="179"/>
      <c r="V205" s="134"/>
    </row>
    <row r="206" spans="8:22" ht="15.75" customHeight="1" x14ac:dyDescent="0.25">
      <c r="H206" s="129">
        <v>58</v>
      </c>
      <c r="I206" s="130" t="s">
        <v>243</v>
      </c>
      <c r="J206" s="131"/>
      <c r="K206" s="131"/>
      <c r="L206" s="131"/>
      <c r="M206" s="131"/>
      <c r="N206" s="132"/>
      <c r="O206" s="21"/>
      <c r="P206" s="133"/>
      <c r="Q206" s="7"/>
      <c r="R206" s="177"/>
      <c r="S206" s="178"/>
      <c r="T206" s="178"/>
      <c r="U206" s="179"/>
      <c r="V206" s="134"/>
    </row>
    <row r="207" spans="8:22" ht="15.75" customHeight="1" x14ac:dyDescent="0.25">
      <c r="H207" s="129">
        <v>59</v>
      </c>
      <c r="I207" s="130" t="s">
        <v>244</v>
      </c>
      <c r="J207" s="131"/>
      <c r="K207" s="131"/>
      <c r="L207" s="131"/>
      <c r="M207" s="131"/>
      <c r="N207" s="132"/>
      <c r="O207" s="21"/>
      <c r="P207" s="133"/>
      <c r="Q207" s="7"/>
      <c r="R207" s="177"/>
      <c r="S207" s="178"/>
      <c r="T207" s="178"/>
      <c r="U207" s="179"/>
      <c r="V207" s="134"/>
    </row>
    <row r="208" spans="8:22" ht="15.75" customHeight="1" x14ac:dyDescent="0.25">
      <c r="H208" s="129">
        <v>60</v>
      </c>
      <c r="I208" s="130" t="s">
        <v>245</v>
      </c>
      <c r="J208" s="131"/>
      <c r="K208" s="131"/>
      <c r="L208" s="131"/>
      <c r="M208" s="131"/>
      <c r="N208" s="132"/>
      <c r="O208" s="21"/>
      <c r="P208" s="133"/>
      <c r="Q208" s="7"/>
      <c r="R208" s="177"/>
      <c r="S208" s="178"/>
      <c r="T208" s="178"/>
      <c r="U208" s="179"/>
      <c r="V208" s="134"/>
    </row>
    <row r="209" spans="8:22" ht="15.75" customHeight="1" x14ac:dyDescent="0.25">
      <c r="H209" s="129">
        <v>61</v>
      </c>
      <c r="I209" s="130" t="s">
        <v>246</v>
      </c>
      <c r="J209" s="131"/>
      <c r="K209" s="131"/>
      <c r="L209" s="131"/>
      <c r="M209" s="131"/>
      <c r="N209" s="132"/>
      <c r="O209" s="21"/>
      <c r="P209" s="133"/>
      <c r="Q209" s="7"/>
      <c r="R209" s="177"/>
      <c r="S209" s="178"/>
      <c r="T209" s="178"/>
      <c r="U209" s="179"/>
      <c r="V209" s="134"/>
    </row>
    <row r="210" spans="8:22" ht="15.75" customHeight="1" x14ac:dyDescent="0.25">
      <c r="H210" s="129">
        <v>62</v>
      </c>
      <c r="I210" s="130" t="s">
        <v>239</v>
      </c>
      <c r="J210" s="131"/>
      <c r="K210" s="131"/>
      <c r="L210" s="131"/>
      <c r="M210" s="131"/>
      <c r="N210" s="132"/>
      <c r="O210" s="21"/>
      <c r="P210" s="133"/>
      <c r="Q210" s="7"/>
      <c r="R210" s="177"/>
      <c r="S210" s="178"/>
      <c r="T210" s="178"/>
      <c r="U210" s="179"/>
      <c r="V210" s="134"/>
    </row>
    <row r="211" spans="8:22" ht="15.75" customHeight="1" x14ac:dyDescent="0.25">
      <c r="H211" s="129">
        <v>63</v>
      </c>
      <c r="I211" s="130" t="s">
        <v>247</v>
      </c>
      <c r="J211" s="131"/>
      <c r="K211" s="131"/>
      <c r="L211" s="131"/>
      <c r="M211" s="131"/>
      <c r="N211" s="132"/>
      <c r="O211" s="21"/>
      <c r="P211" s="133"/>
      <c r="Q211" s="7"/>
      <c r="R211" s="177"/>
      <c r="S211" s="178"/>
      <c r="T211" s="178"/>
      <c r="U211" s="179"/>
      <c r="V211" s="134"/>
    </row>
    <row r="212" spans="8:22" ht="15.75" customHeight="1" x14ac:dyDescent="0.25">
      <c r="H212" s="129"/>
      <c r="I212" s="135" t="s">
        <v>248</v>
      </c>
      <c r="J212" s="131"/>
      <c r="K212" s="131"/>
      <c r="L212" s="131"/>
      <c r="M212" s="131"/>
      <c r="N212" s="132"/>
      <c r="O212" s="21"/>
      <c r="P212" s="133"/>
      <c r="Q212" s="7"/>
      <c r="R212" s="177"/>
      <c r="S212" s="178"/>
      <c r="T212" s="178"/>
      <c r="U212" s="179"/>
      <c r="V212" s="134"/>
    </row>
    <row r="213" spans="8:22" ht="15.75" customHeight="1" x14ac:dyDescent="0.25">
      <c r="H213" s="129">
        <v>64</v>
      </c>
      <c r="I213" s="130" t="s">
        <v>249</v>
      </c>
      <c r="J213" s="131"/>
      <c r="K213" s="131"/>
      <c r="L213" s="131"/>
      <c r="M213" s="131"/>
      <c r="N213" s="132"/>
      <c r="O213" s="21"/>
      <c r="P213" s="133"/>
      <c r="Q213" s="7"/>
      <c r="R213" s="177"/>
      <c r="S213" s="178"/>
      <c r="T213" s="178"/>
      <c r="U213" s="179"/>
      <c r="V213" s="134"/>
    </row>
    <row r="214" spans="8:22" ht="15.75" customHeight="1" x14ac:dyDescent="0.25">
      <c r="H214" s="129">
        <v>65</v>
      </c>
      <c r="I214" s="130" t="s">
        <v>250</v>
      </c>
      <c r="J214" s="131"/>
      <c r="K214" s="131"/>
      <c r="L214" s="131"/>
      <c r="M214" s="131"/>
      <c r="N214" s="132"/>
      <c r="O214" s="21"/>
      <c r="P214" s="133"/>
      <c r="Q214" s="7"/>
      <c r="R214" s="177"/>
      <c r="S214" s="178"/>
      <c r="T214" s="178"/>
      <c r="U214" s="179"/>
      <c r="V214" s="134"/>
    </row>
    <row r="215" spans="8:22" ht="15.75" customHeight="1" x14ac:dyDescent="0.25">
      <c r="H215" s="129">
        <v>66</v>
      </c>
      <c r="I215" s="130" t="s">
        <v>251</v>
      </c>
      <c r="J215" s="131"/>
      <c r="K215" s="131"/>
      <c r="L215" s="131"/>
      <c r="M215" s="131"/>
      <c r="N215" s="132"/>
      <c r="O215" s="21"/>
      <c r="P215" s="133"/>
      <c r="Q215" s="7"/>
      <c r="R215" s="177"/>
      <c r="S215" s="178"/>
      <c r="T215" s="178"/>
      <c r="U215" s="179"/>
      <c r="V215" s="134"/>
    </row>
    <row r="216" spans="8:22" ht="15.75" customHeight="1" x14ac:dyDescent="0.25">
      <c r="H216" s="129"/>
      <c r="I216" s="135" t="s">
        <v>252</v>
      </c>
      <c r="J216" s="131"/>
      <c r="K216" s="131"/>
      <c r="L216" s="131"/>
      <c r="M216" s="131"/>
      <c r="N216" s="132"/>
      <c r="O216" s="21"/>
      <c r="P216" s="133"/>
      <c r="Q216" s="7"/>
      <c r="R216" s="177"/>
      <c r="S216" s="178"/>
      <c r="T216" s="178"/>
      <c r="U216" s="179"/>
      <c r="V216" s="134"/>
    </row>
    <row r="217" spans="8:22" ht="15.75" customHeight="1" x14ac:dyDescent="0.25">
      <c r="H217" s="129">
        <v>67</v>
      </c>
      <c r="I217" s="130" t="s">
        <v>253</v>
      </c>
      <c r="J217" s="131"/>
      <c r="K217" s="131"/>
      <c r="L217" s="131"/>
      <c r="M217" s="131"/>
      <c r="N217" s="132"/>
      <c r="O217" s="21"/>
      <c r="P217" s="133"/>
      <c r="Q217" s="7"/>
      <c r="R217" s="177"/>
      <c r="S217" s="178"/>
      <c r="T217" s="178"/>
      <c r="U217" s="179"/>
      <c r="V217" s="134"/>
    </row>
    <row r="218" spans="8:22" ht="15.75" customHeight="1" x14ac:dyDescent="0.25">
      <c r="H218" s="129">
        <v>68</v>
      </c>
      <c r="I218" s="130" t="s">
        <v>254</v>
      </c>
      <c r="J218" s="131"/>
      <c r="K218" s="131"/>
      <c r="L218" s="131"/>
      <c r="M218" s="131"/>
      <c r="N218" s="132"/>
      <c r="O218" s="21"/>
      <c r="P218" s="133"/>
      <c r="Q218" s="7"/>
      <c r="R218" s="177"/>
      <c r="S218" s="178"/>
      <c r="T218" s="178"/>
      <c r="U218" s="179"/>
      <c r="V218" s="134"/>
    </row>
    <row r="219" spans="8:22" ht="15.75" customHeight="1" x14ac:dyDescent="0.25">
      <c r="H219" s="129">
        <v>69</v>
      </c>
      <c r="I219" s="130" t="s">
        <v>255</v>
      </c>
      <c r="J219" s="131"/>
      <c r="K219" s="131"/>
      <c r="L219" s="131"/>
      <c r="M219" s="131"/>
      <c r="N219" s="132"/>
      <c r="O219" s="21"/>
      <c r="P219" s="133"/>
      <c r="Q219" s="7"/>
      <c r="R219" s="177"/>
      <c r="S219" s="178"/>
      <c r="T219" s="178"/>
      <c r="U219" s="179"/>
      <c r="V219" s="134"/>
    </row>
    <row r="220" spans="8:22" ht="15.75" customHeight="1" x14ac:dyDescent="0.25">
      <c r="H220" s="129">
        <v>70</v>
      </c>
      <c r="I220" s="130" t="s">
        <v>256</v>
      </c>
      <c r="J220" s="131"/>
      <c r="K220" s="131"/>
      <c r="L220" s="131"/>
      <c r="M220" s="131"/>
      <c r="N220" s="132"/>
      <c r="O220" s="21"/>
      <c r="P220" s="133"/>
      <c r="Q220" s="7"/>
      <c r="R220" s="177"/>
      <c r="S220" s="178"/>
      <c r="T220" s="178"/>
      <c r="U220" s="179"/>
      <c r="V220" s="134"/>
    </row>
    <row r="221" spans="8:22" ht="15.75" customHeight="1" x14ac:dyDescent="0.25">
      <c r="H221" s="129"/>
      <c r="I221" s="135" t="s">
        <v>257</v>
      </c>
      <c r="J221" s="131"/>
      <c r="K221" s="131"/>
      <c r="L221" s="131"/>
      <c r="M221" s="131"/>
      <c r="N221" s="132"/>
      <c r="O221" s="21"/>
      <c r="P221" s="133"/>
      <c r="Q221" s="7"/>
      <c r="R221" s="177"/>
      <c r="S221" s="178"/>
      <c r="T221" s="178"/>
      <c r="U221" s="179"/>
      <c r="V221" s="134"/>
    </row>
    <row r="222" spans="8:22" ht="15.75" customHeight="1" x14ac:dyDescent="0.25">
      <c r="H222" s="129">
        <v>71</v>
      </c>
      <c r="I222" s="130" t="s">
        <v>258</v>
      </c>
      <c r="J222" s="131"/>
      <c r="K222" s="131"/>
      <c r="L222" s="131"/>
      <c r="M222" s="131"/>
      <c r="N222" s="132"/>
      <c r="O222" s="21"/>
      <c r="P222" s="133"/>
      <c r="Q222" s="7"/>
      <c r="R222" s="177"/>
      <c r="S222" s="178"/>
      <c r="T222" s="178"/>
      <c r="U222" s="179"/>
      <c r="V222" s="134"/>
    </row>
    <row r="223" spans="8:22" ht="15.75" customHeight="1" x14ac:dyDescent="0.25">
      <c r="H223" s="129">
        <v>72</v>
      </c>
      <c r="I223" s="130" t="s">
        <v>259</v>
      </c>
      <c r="J223" s="131"/>
      <c r="K223" s="131"/>
      <c r="L223" s="131"/>
      <c r="M223" s="131"/>
      <c r="N223" s="132"/>
      <c r="O223" s="21"/>
      <c r="P223" s="133"/>
      <c r="Q223" s="7"/>
      <c r="R223" s="177"/>
      <c r="S223" s="178"/>
      <c r="T223" s="178"/>
      <c r="U223" s="179"/>
      <c r="V223" s="134"/>
    </row>
    <row r="224" spans="8:22" ht="15.75" customHeight="1" x14ac:dyDescent="0.25">
      <c r="H224" s="129">
        <v>73</v>
      </c>
      <c r="I224" s="130" t="s">
        <v>260</v>
      </c>
      <c r="J224" s="131"/>
      <c r="K224" s="131"/>
      <c r="L224" s="131"/>
      <c r="M224" s="131"/>
      <c r="N224" s="132"/>
      <c r="O224" s="21"/>
      <c r="P224" s="133"/>
      <c r="Q224" s="7"/>
      <c r="R224" s="177"/>
      <c r="S224" s="178"/>
      <c r="T224" s="178"/>
      <c r="U224" s="179"/>
      <c r="V224" s="134"/>
    </row>
    <row r="225" spans="8:22" ht="15.75" customHeight="1" x14ac:dyDescent="0.25">
      <c r="H225" s="129">
        <v>74</v>
      </c>
      <c r="I225" s="130" t="s">
        <v>261</v>
      </c>
      <c r="J225" s="131"/>
      <c r="K225" s="131"/>
      <c r="L225" s="131"/>
      <c r="M225" s="131"/>
      <c r="N225" s="132"/>
      <c r="O225" s="21"/>
      <c r="P225" s="133"/>
      <c r="Q225" s="7"/>
      <c r="R225" s="177"/>
      <c r="S225" s="178"/>
      <c r="T225" s="178"/>
      <c r="U225" s="179"/>
      <c r="V225" s="134"/>
    </row>
    <row r="226" spans="8:22" ht="15.75" customHeight="1" x14ac:dyDescent="0.25">
      <c r="H226" s="129"/>
      <c r="I226" s="135" t="s">
        <v>262</v>
      </c>
      <c r="J226" s="131"/>
      <c r="K226" s="131"/>
      <c r="L226" s="131"/>
      <c r="M226" s="131"/>
      <c r="N226" s="132"/>
      <c r="O226" s="21"/>
      <c r="P226" s="133"/>
      <c r="Q226" s="7"/>
      <c r="R226" s="177"/>
      <c r="S226" s="178"/>
      <c r="T226" s="178"/>
      <c r="U226" s="179"/>
      <c r="V226" s="134"/>
    </row>
    <row r="227" spans="8:22" ht="15.75" customHeight="1" x14ac:dyDescent="0.25">
      <c r="H227" s="129">
        <v>75</v>
      </c>
      <c r="I227" s="130" t="s">
        <v>263</v>
      </c>
      <c r="J227" s="131"/>
      <c r="K227" s="131"/>
      <c r="L227" s="131"/>
      <c r="M227" s="131"/>
      <c r="N227" s="132"/>
      <c r="O227" s="21"/>
      <c r="P227" s="133"/>
      <c r="Q227" s="7"/>
      <c r="R227" s="177"/>
      <c r="S227" s="178"/>
      <c r="T227" s="178"/>
      <c r="U227" s="179"/>
      <c r="V227" s="134"/>
    </row>
    <row r="228" spans="8:22" ht="15.75" customHeight="1" x14ac:dyDescent="0.25">
      <c r="H228" s="129">
        <v>76</v>
      </c>
      <c r="I228" s="130" t="s">
        <v>264</v>
      </c>
      <c r="J228" s="131"/>
      <c r="K228" s="131"/>
      <c r="L228" s="131"/>
      <c r="M228" s="131"/>
      <c r="N228" s="132"/>
      <c r="O228" s="21"/>
      <c r="P228" s="133"/>
      <c r="Q228" s="7"/>
      <c r="R228" s="177"/>
      <c r="S228" s="178"/>
      <c r="T228" s="178"/>
      <c r="U228" s="179"/>
      <c r="V228" s="134"/>
    </row>
    <row r="229" spans="8:22" ht="15.75" customHeight="1" x14ac:dyDescent="0.25">
      <c r="H229" s="129">
        <v>77</v>
      </c>
      <c r="I229" s="130" t="s">
        <v>265</v>
      </c>
      <c r="J229" s="137"/>
      <c r="K229" s="131"/>
      <c r="L229" s="131"/>
      <c r="M229" s="131"/>
      <c r="N229" s="132"/>
      <c r="O229" s="21"/>
      <c r="P229" s="133"/>
      <c r="Q229" s="7"/>
      <c r="R229" s="177"/>
      <c r="S229" s="178"/>
      <c r="T229" s="178"/>
      <c r="U229" s="179"/>
      <c r="V229" s="134"/>
    </row>
    <row r="230" spans="8:22" ht="15.75" customHeight="1" x14ac:dyDescent="0.25">
      <c r="H230" s="129">
        <v>78</v>
      </c>
      <c r="I230" s="130" t="s">
        <v>266</v>
      </c>
      <c r="J230" s="137"/>
      <c r="K230" s="131"/>
      <c r="L230" s="131"/>
      <c r="M230" s="131"/>
      <c r="N230" s="132"/>
      <c r="O230" s="21"/>
      <c r="P230" s="133"/>
      <c r="Q230" s="7"/>
      <c r="R230" s="177"/>
      <c r="S230" s="178"/>
      <c r="T230" s="178"/>
      <c r="U230" s="179"/>
      <c r="V230" s="134"/>
    </row>
    <row r="231" spans="8:22" ht="15.75" customHeight="1" x14ac:dyDescent="0.25">
      <c r="H231" s="129">
        <v>79</v>
      </c>
      <c r="I231" s="130" t="s">
        <v>267</v>
      </c>
      <c r="J231" s="137"/>
      <c r="K231" s="131"/>
      <c r="L231" s="131"/>
      <c r="M231" s="131"/>
      <c r="N231" s="132"/>
      <c r="O231" s="21"/>
      <c r="P231" s="133"/>
      <c r="Q231" s="7"/>
      <c r="R231" s="177"/>
      <c r="S231" s="178"/>
      <c r="T231" s="178"/>
      <c r="U231" s="179"/>
      <c r="V231" s="134"/>
    </row>
    <row r="232" spans="8:22" ht="15.75" customHeight="1" x14ac:dyDescent="0.25">
      <c r="H232" s="129">
        <v>80</v>
      </c>
      <c r="I232" s="130" t="s">
        <v>268</v>
      </c>
      <c r="J232" s="137"/>
      <c r="K232" s="131"/>
      <c r="L232" s="131"/>
      <c r="M232" s="131"/>
      <c r="N232" s="132"/>
      <c r="O232" s="21"/>
      <c r="P232" s="133"/>
      <c r="Q232" s="7"/>
      <c r="R232" s="177"/>
      <c r="S232" s="178"/>
      <c r="T232" s="178"/>
      <c r="U232" s="179"/>
      <c r="V232" s="134"/>
    </row>
    <row r="233" spans="8:22" ht="15.75" customHeight="1" x14ac:dyDescent="0.25">
      <c r="H233" s="129">
        <v>81</v>
      </c>
      <c r="I233" s="130" t="s">
        <v>269</v>
      </c>
      <c r="J233" s="137"/>
      <c r="K233" s="131"/>
      <c r="L233" s="131"/>
      <c r="M233" s="131"/>
      <c r="N233" s="132"/>
      <c r="O233" s="21"/>
      <c r="P233" s="133"/>
      <c r="Q233" s="7"/>
      <c r="R233" s="177"/>
      <c r="S233" s="178"/>
      <c r="T233" s="178"/>
      <c r="U233" s="179"/>
      <c r="V233" s="134"/>
    </row>
    <row r="234" spans="8:22" ht="15.75" customHeight="1" x14ac:dyDescent="0.25">
      <c r="H234" s="129">
        <v>82</v>
      </c>
      <c r="I234" s="130" t="s">
        <v>270</v>
      </c>
      <c r="J234" s="137"/>
      <c r="K234" s="131"/>
      <c r="L234" s="131"/>
      <c r="M234" s="131"/>
      <c r="N234" s="132"/>
      <c r="O234" s="21"/>
      <c r="P234" s="133"/>
      <c r="Q234" s="7"/>
      <c r="R234" s="177"/>
      <c r="S234" s="178"/>
      <c r="T234" s="178"/>
      <c r="U234" s="179"/>
      <c r="V234" s="134"/>
    </row>
    <row r="235" spans="8:22" ht="15.75" customHeight="1" x14ac:dyDescent="0.25">
      <c r="H235" s="129">
        <v>83</v>
      </c>
      <c r="I235" s="130" t="s">
        <v>271</v>
      </c>
      <c r="J235" s="137"/>
      <c r="K235" s="131"/>
      <c r="L235" s="131"/>
      <c r="M235" s="131"/>
      <c r="N235" s="132"/>
      <c r="O235" s="21"/>
      <c r="P235" s="133"/>
      <c r="Q235" s="7"/>
      <c r="R235" s="177"/>
      <c r="S235" s="178"/>
      <c r="T235" s="178"/>
      <c r="U235" s="179"/>
      <c r="V235" s="134"/>
    </row>
    <row r="236" spans="8:22" ht="15.75" customHeight="1" x14ac:dyDescent="0.25">
      <c r="H236" s="129">
        <v>84</v>
      </c>
      <c r="I236" s="130" t="s">
        <v>272</v>
      </c>
      <c r="J236" s="137"/>
      <c r="K236" s="131"/>
      <c r="L236" s="131"/>
      <c r="M236" s="131"/>
      <c r="N236" s="132"/>
      <c r="O236" s="21"/>
      <c r="P236" s="133"/>
      <c r="Q236" s="7"/>
      <c r="R236" s="177"/>
      <c r="S236" s="178"/>
      <c r="T236" s="178"/>
      <c r="U236" s="179"/>
      <c r="V236" s="134"/>
    </row>
    <row r="237" spans="8:22" ht="15.75" customHeight="1" x14ac:dyDescent="0.25">
      <c r="H237" s="129">
        <v>85</v>
      </c>
      <c r="I237" s="130" t="s">
        <v>273</v>
      </c>
      <c r="J237" s="137"/>
      <c r="K237" s="131"/>
      <c r="L237" s="131"/>
      <c r="M237" s="131"/>
      <c r="N237" s="132"/>
      <c r="O237" s="21"/>
      <c r="P237" s="133"/>
      <c r="Q237" s="7"/>
      <c r="R237" s="177"/>
      <c r="S237" s="178"/>
      <c r="T237" s="178"/>
      <c r="U237" s="179"/>
      <c r="V237" s="134"/>
    </row>
    <row r="238" spans="8:22" ht="15.75" customHeight="1" x14ac:dyDescent="0.25">
      <c r="H238" s="138">
        <v>86</v>
      </c>
      <c r="I238" s="130" t="s">
        <v>274</v>
      </c>
      <c r="J238" s="137"/>
      <c r="K238" s="131"/>
      <c r="L238" s="131"/>
      <c r="M238" s="131"/>
      <c r="N238" s="132"/>
      <c r="O238" s="21"/>
      <c r="P238" s="133"/>
      <c r="Q238" s="7"/>
      <c r="R238" s="177"/>
      <c r="S238" s="178"/>
      <c r="T238" s="178"/>
      <c r="U238" s="179"/>
      <c r="V238" s="134"/>
    </row>
    <row r="239" spans="8:22" ht="15.75" customHeight="1" x14ac:dyDescent="0.25">
      <c r="H239" s="138">
        <v>87</v>
      </c>
      <c r="I239" s="130" t="s">
        <v>275</v>
      </c>
      <c r="J239" s="137"/>
      <c r="K239" s="131"/>
      <c r="L239" s="131"/>
      <c r="M239" s="131"/>
      <c r="N239" s="132"/>
      <c r="O239" s="21"/>
      <c r="P239" s="133"/>
      <c r="Q239" s="7"/>
      <c r="R239" s="177"/>
      <c r="S239" s="178"/>
      <c r="T239" s="178"/>
      <c r="U239" s="179"/>
      <c r="V239" s="134"/>
    </row>
    <row r="240" spans="8:22" ht="15.75" customHeight="1" x14ac:dyDescent="0.25">
      <c r="H240" s="138">
        <v>88</v>
      </c>
      <c r="I240" s="130" t="s">
        <v>276</v>
      </c>
      <c r="J240" s="137"/>
      <c r="K240" s="131"/>
      <c r="L240" s="131"/>
      <c r="M240" s="131"/>
      <c r="N240" s="132"/>
      <c r="O240" s="21"/>
      <c r="P240" s="133"/>
      <c r="Q240" s="7"/>
      <c r="R240" s="177"/>
      <c r="S240" s="178"/>
      <c r="T240" s="178"/>
      <c r="U240" s="179"/>
      <c r="V240" s="134"/>
    </row>
    <row r="241" spans="8:22" ht="15.75" customHeight="1" x14ac:dyDescent="0.25">
      <c r="H241" s="138">
        <v>89</v>
      </c>
      <c r="I241" s="130" t="s">
        <v>277</v>
      </c>
      <c r="J241" s="137"/>
      <c r="K241" s="131"/>
      <c r="L241" s="131"/>
      <c r="M241" s="131"/>
      <c r="N241" s="132"/>
      <c r="O241" s="21"/>
      <c r="P241" s="133"/>
      <c r="Q241" s="7"/>
      <c r="R241" s="177"/>
      <c r="S241" s="178"/>
      <c r="T241" s="178"/>
      <c r="U241" s="179"/>
      <c r="V241" s="134"/>
    </row>
    <row r="242" spans="8:22" ht="15.75" customHeight="1" x14ac:dyDescent="0.25">
      <c r="H242" s="129"/>
      <c r="I242" s="135" t="s">
        <v>278</v>
      </c>
      <c r="J242" s="139"/>
      <c r="K242" s="131"/>
      <c r="L242" s="131"/>
      <c r="M242" s="131"/>
      <c r="N242" s="132"/>
      <c r="O242" s="21"/>
      <c r="P242" s="133"/>
      <c r="Q242" s="7"/>
      <c r="R242" s="177"/>
      <c r="S242" s="178"/>
      <c r="T242" s="178"/>
      <c r="U242" s="179"/>
      <c r="V242" s="134"/>
    </row>
    <row r="243" spans="8:22" ht="15.75" customHeight="1" x14ac:dyDescent="0.25">
      <c r="H243" s="129">
        <v>90</v>
      </c>
      <c r="I243" s="130" t="s">
        <v>279</v>
      </c>
      <c r="J243" s="137"/>
      <c r="K243" s="131"/>
      <c r="L243" s="131"/>
      <c r="M243" s="131"/>
      <c r="N243" s="132"/>
      <c r="O243" s="21"/>
      <c r="P243" s="133"/>
      <c r="Q243" s="7"/>
      <c r="R243" s="177"/>
      <c r="S243" s="178"/>
      <c r="T243" s="178"/>
      <c r="U243" s="179"/>
      <c r="V243" s="134"/>
    </row>
    <row r="244" spans="8:22" ht="15.75" customHeight="1" x14ac:dyDescent="0.25">
      <c r="H244" s="129">
        <v>91</v>
      </c>
      <c r="I244" s="130" t="s">
        <v>280</v>
      </c>
      <c r="J244" s="137"/>
      <c r="K244" s="131"/>
      <c r="L244" s="131"/>
      <c r="M244" s="131"/>
      <c r="N244" s="132"/>
      <c r="O244" s="21"/>
      <c r="P244" s="133"/>
      <c r="Q244" s="7"/>
      <c r="R244" s="177"/>
      <c r="S244" s="178"/>
      <c r="T244" s="178"/>
      <c r="U244" s="179"/>
      <c r="V244" s="134"/>
    </row>
    <row r="245" spans="8:22" ht="15.75" customHeight="1" x14ac:dyDescent="0.25">
      <c r="H245" s="129">
        <v>92</v>
      </c>
      <c r="I245" s="130" t="s">
        <v>281</v>
      </c>
      <c r="J245" s="137"/>
      <c r="K245" s="131"/>
      <c r="L245" s="131"/>
      <c r="M245" s="131"/>
      <c r="N245" s="132"/>
      <c r="O245" s="21"/>
      <c r="P245" s="133"/>
      <c r="Q245" s="7"/>
      <c r="R245" s="177"/>
      <c r="S245" s="178"/>
      <c r="T245" s="178"/>
      <c r="U245" s="179"/>
      <c r="V245" s="134"/>
    </row>
    <row r="246" spans="8:22" ht="15.75" customHeight="1" x14ac:dyDescent="0.25">
      <c r="H246" s="129">
        <v>93</v>
      </c>
      <c r="I246" s="130" t="s">
        <v>282</v>
      </c>
      <c r="J246" s="137"/>
      <c r="K246" s="131"/>
      <c r="L246" s="131"/>
      <c r="M246" s="131"/>
      <c r="N246" s="132"/>
      <c r="O246" s="21"/>
      <c r="P246" s="133"/>
      <c r="Q246" s="7"/>
      <c r="R246" s="177"/>
      <c r="S246" s="178"/>
      <c r="T246" s="178"/>
      <c r="U246" s="179"/>
      <c r="V246" s="134"/>
    </row>
    <row r="247" spans="8:22" ht="15.75" customHeight="1" x14ac:dyDescent="0.25">
      <c r="H247" s="129">
        <v>94</v>
      </c>
      <c r="I247" s="130" t="s">
        <v>283</v>
      </c>
      <c r="J247" s="137"/>
      <c r="K247" s="131"/>
      <c r="L247" s="131"/>
      <c r="M247" s="131"/>
      <c r="N247" s="132"/>
      <c r="O247" s="21"/>
      <c r="P247" s="133"/>
      <c r="Q247" s="7"/>
      <c r="R247" s="177"/>
      <c r="S247" s="178"/>
      <c r="T247" s="178"/>
      <c r="U247" s="179"/>
      <c r="V247" s="134"/>
    </row>
    <row r="248" spans="8:22" ht="15.75" customHeight="1" x14ac:dyDescent="0.25">
      <c r="H248" s="129">
        <v>95</v>
      </c>
      <c r="I248" s="130" t="s">
        <v>284</v>
      </c>
      <c r="J248" s="137"/>
      <c r="K248" s="131"/>
      <c r="L248" s="131"/>
      <c r="M248" s="131"/>
      <c r="N248" s="132"/>
      <c r="O248" s="21"/>
      <c r="P248" s="133"/>
      <c r="Q248" s="7"/>
      <c r="R248" s="177"/>
      <c r="S248" s="178"/>
      <c r="T248" s="178"/>
      <c r="U248" s="179"/>
      <c r="V248" s="134"/>
    </row>
    <row r="249" spans="8:22" ht="15.75" customHeight="1" x14ac:dyDescent="0.25">
      <c r="H249" s="129">
        <v>96</v>
      </c>
      <c r="I249" s="130" t="s">
        <v>285</v>
      </c>
      <c r="J249" s="137"/>
      <c r="K249" s="131"/>
      <c r="L249" s="131"/>
      <c r="M249" s="131"/>
      <c r="N249" s="132"/>
      <c r="O249" s="21"/>
      <c r="P249" s="133"/>
      <c r="Q249" s="7"/>
      <c r="R249" s="177"/>
      <c r="S249" s="178"/>
      <c r="T249" s="178"/>
      <c r="U249" s="179"/>
      <c r="V249" s="134"/>
    </row>
    <row r="250" spans="8:22" ht="15.75" customHeight="1" x14ac:dyDescent="0.25">
      <c r="H250" s="129">
        <v>97</v>
      </c>
      <c r="I250" s="130" t="s">
        <v>286</v>
      </c>
      <c r="J250" s="137"/>
      <c r="K250" s="131"/>
      <c r="L250" s="131"/>
      <c r="M250" s="131"/>
      <c r="N250" s="132"/>
      <c r="O250" s="21"/>
      <c r="P250" s="133"/>
      <c r="Q250" s="7"/>
      <c r="R250" s="177"/>
      <c r="S250" s="178"/>
      <c r="T250" s="178"/>
      <c r="U250" s="179"/>
      <c r="V250" s="134"/>
    </row>
    <row r="251" spans="8:22" ht="15.75" customHeight="1" x14ac:dyDescent="0.25">
      <c r="H251" s="129">
        <v>98</v>
      </c>
      <c r="I251" s="130" t="s">
        <v>287</v>
      </c>
      <c r="J251" s="137"/>
      <c r="K251" s="131"/>
      <c r="L251" s="131"/>
      <c r="M251" s="131"/>
      <c r="N251" s="132"/>
      <c r="O251" s="21"/>
      <c r="P251" s="133"/>
      <c r="Q251" s="7"/>
      <c r="R251" s="177"/>
      <c r="S251" s="178"/>
      <c r="T251" s="178"/>
      <c r="U251" s="179"/>
      <c r="V251" s="134"/>
    </row>
    <row r="252" spans="8:22" ht="15.75" customHeight="1" x14ac:dyDescent="0.25">
      <c r="H252" s="129">
        <v>99</v>
      </c>
      <c r="I252" s="130" t="s">
        <v>288</v>
      </c>
      <c r="J252" s="137"/>
      <c r="K252" s="131"/>
      <c r="L252" s="131"/>
      <c r="M252" s="131"/>
      <c r="N252" s="132"/>
      <c r="O252" s="21"/>
      <c r="P252" s="133"/>
      <c r="Q252" s="7"/>
      <c r="R252" s="177"/>
      <c r="S252" s="178"/>
      <c r="T252" s="178"/>
      <c r="U252" s="179"/>
      <c r="V252" s="134"/>
    </row>
    <row r="253" spans="8:22" ht="15.75" customHeight="1" x14ac:dyDescent="0.25">
      <c r="H253" s="129">
        <v>100</v>
      </c>
      <c r="I253" s="130" t="s">
        <v>289</v>
      </c>
      <c r="J253" s="137"/>
      <c r="K253" s="131"/>
      <c r="L253" s="131"/>
      <c r="M253" s="131"/>
      <c r="N253" s="132"/>
      <c r="O253" s="21"/>
      <c r="P253" s="133"/>
      <c r="Q253" s="7"/>
      <c r="R253" s="177"/>
      <c r="S253" s="178"/>
      <c r="T253" s="178"/>
      <c r="U253" s="179"/>
      <c r="V253" s="134"/>
    </row>
    <row r="254" spans="8:22" ht="15.75" customHeight="1" x14ac:dyDescent="0.25">
      <c r="H254" s="129">
        <v>101</v>
      </c>
      <c r="I254" s="130" t="s">
        <v>290</v>
      </c>
      <c r="J254" s="137"/>
      <c r="K254" s="131"/>
      <c r="L254" s="131"/>
      <c r="M254" s="131"/>
      <c r="N254" s="132"/>
      <c r="O254" s="21"/>
      <c r="P254" s="133"/>
      <c r="Q254" s="7"/>
      <c r="R254" s="177"/>
      <c r="S254" s="178"/>
      <c r="T254" s="178"/>
      <c r="U254" s="179"/>
      <c r="V254" s="134"/>
    </row>
    <row r="255" spans="8:22" ht="15.75" customHeight="1" x14ac:dyDescent="0.25">
      <c r="H255" s="129">
        <v>102</v>
      </c>
      <c r="I255" s="130" t="s">
        <v>291</v>
      </c>
      <c r="J255" s="137"/>
      <c r="K255" s="131"/>
      <c r="L255" s="131"/>
      <c r="M255" s="131"/>
      <c r="N255" s="132"/>
      <c r="O255" s="21"/>
      <c r="P255" s="133"/>
      <c r="Q255" s="7"/>
      <c r="R255" s="177"/>
      <c r="S255" s="178"/>
      <c r="T255" s="178"/>
      <c r="U255" s="179"/>
      <c r="V255" s="134"/>
    </row>
    <row r="256" spans="8:22" ht="15.75" customHeight="1" x14ac:dyDescent="0.25">
      <c r="H256" s="129">
        <v>103</v>
      </c>
      <c r="I256" s="130" t="s">
        <v>292</v>
      </c>
      <c r="J256" s="137"/>
      <c r="K256" s="131"/>
      <c r="L256" s="131"/>
      <c r="M256" s="131"/>
      <c r="N256" s="132"/>
      <c r="O256" s="21"/>
      <c r="P256" s="133"/>
      <c r="Q256" s="7"/>
      <c r="R256" s="177"/>
      <c r="S256" s="178"/>
      <c r="T256" s="178"/>
      <c r="U256" s="179"/>
      <c r="V256" s="134"/>
    </row>
    <row r="257" spans="8:22" ht="15.75" customHeight="1" x14ac:dyDescent="0.25">
      <c r="H257" s="129">
        <v>104</v>
      </c>
      <c r="I257" s="130" t="s">
        <v>293</v>
      </c>
      <c r="J257" s="137"/>
      <c r="K257" s="131"/>
      <c r="L257" s="131"/>
      <c r="M257" s="131"/>
      <c r="N257" s="132"/>
      <c r="O257" s="21"/>
      <c r="P257" s="133"/>
      <c r="Q257" s="7"/>
      <c r="R257" s="177"/>
      <c r="S257" s="178"/>
      <c r="T257" s="178"/>
      <c r="U257" s="179"/>
      <c r="V257" s="134"/>
    </row>
    <row r="258" spans="8:22" ht="15.75" customHeight="1" x14ac:dyDescent="0.25">
      <c r="H258" s="129">
        <v>105</v>
      </c>
      <c r="I258" s="130" t="s">
        <v>294</v>
      </c>
      <c r="J258" s="137"/>
      <c r="K258" s="131"/>
      <c r="L258" s="131"/>
      <c r="M258" s="131"/>
      <c r="N258" s="132"/>
      <c r="O258" s="21"/>
      <c r="P258" s="133"/>
      <c r="Q258" s="7"/>
      <c r="R258" s="177"/>
      <c r="S258" s="178"/>
      <c r="T258" s="178"/>
      <c r="U258" s="179"/>
      <c r="V258" s="134"/>
    </row>
    <row r="259" spans="8:22" ht="15.75" customHeight="1" x14ac:dyDescent="0.25">
      <c r="H259" s="129">
        <v>106</v>
      </c>
      <c r="I259" s="130" t="s">
        <v>295</v>
      </c>
      <c r="J259" s="137"/>
      <c r="K259" s="131"/>
      <c r="L259" s="131"/>
      <c r="M259" s="131"/>
      <c r="N259" s="132"/>
      <c r="O259" s="21"/>
      <c r="P259" s="133"/>
      <c r="Q259" s="7"/>
      <c r="R259" s="177"/>
      <c r="S259" s="178"/>
      <c r="T259" s="178"/>
      <c r="U259" s="179"/>
      <c r="V259" s="134"/>
    </row>
    <row r="260" spans="8:22" ht="15.75" customHeight="1" x14ac:dyDescent="0.25">
      <c r="H260" s="129">
        <v>107</v>
      </c>
      <c r="I260" s="130" t="s">
        <v>296</v>
      </c>
      <c r="J260" s="137"/>
      <c r="K260" s="131"/>
      <c r="L260" s="131"/>
      <c r="M260" s="131"/>
      <c r="N260" s="132"/>
      <c r="O260" s="21"/>
      <c r="P260" s="133"/>
      <c r="Q260" s="7"/>
      <c r="R260" s="177"/>
      <c r="S260" s="178"/>
      <c r="T260" s="178"/>
      <c r="U260" s="179"/>
      <c r="V260" s="134"/>
    </row>
    <row r="261" spans="8:22" ht="15.75" customHeight="1" x14ac:dyDescent="0.25">
      <c r="H261" s="129">
        <v>108</v>
      </c>
      <c r="I261" s="130" t="s">
        <v>297</v>
      </c>
      <c r="J261" s="137"/>
      <c r="K261" s="131"/>
      <c r="L261" s="131"/>
      <c r="M261" s="131"/>
      <c r="N261" s="132"/>
      <c r="O261" s="21"/>
      <c r="P261" s="133"/>
      <c r="Q261" s="7"/>
      <c r="R261" s="177"/>
      <c r="S261" s="178"/>
      <c r="T261" s="178"/>
      <c r="U261" s="179"/>
      <c r="V261" s="134"/>
    </row>
    <row r="262" spans="8:22" ht="15.75" customHeight="1" x14ac:dyDescent="0.25">
      <c r="H262" s="129">
        <v>109</v>
      </c>
      <c r="I262" s="130" t="s">
        <v>298</v>
      </c>
      <c r="J262" s="137"/>
      <c r="K262" s="131"/>
      <c r="L262" s="131"/>
      <c r="M262" s="131"/>
      <c r="N262" s="132"/>
      <c r="O262" s="21"/>
      <c r="P262" s="133"/>
      <c r="Q262" s="7"/>
      <c r="R262" s="177"/>
      <c r="S262" s="178"/>
      <c r="T262" s="178"/>
      <c r="U262" s="179"/>
      <c r="V262" s="134"/>
    </row>
    <row r="263" spans="8:22" ht="15.75" customHeight="1" x14ac:dyDescent="0.25">
      <c r="H263" s="129">
        <v>110</v>
      </c>
      <c r="I263" s="130" t="s">
        <v>299</v>
      </c>
      <c r="J263" s="137"/>
      <c r="K263" s="131"/>
      <c r="L263" s="131"/>
      <c r="M263" s="131"/>
      <c r="N263" s="132"/>
      <c r="O263" s="21"/>
      <c r="P263" s="133"/>
      <c r="Q263" s="7"/>
      <c r="R263" s="177"/>
      <c r="S263" s="178"/>
      <c r="T263" s="178"/>
      <c r="U263" s="179"/>
      <c r="V263" s="134"/>
    </row>
    <row r="264" spans="8:22" ht="15.75" customHeight="1" x14ac:dyDescent="0.25">
      <c r="H264" s="129"/>
      <c r="I264" s="135" t="s">
        <v>300</v>
      </c>
      <c r="J264" s="139"/>
      <c r="K264" s="131"/>
      <c r="L264" s="131"/>
      <c r="M264" s="131"/>
      <c r="N264" s="132"/>
      <c r="O264" s="21"/>
      <c r="P264" s="133"/>
      <c r="Q264" s="7"/>
      <c r="R264" s="177"/>
      <c r="S264" s="178"/>
      <c r="T264" s="178"/>
      <c r="U264" s="179"/>
      <c r="V264" s="134"/>
    </row>
    <row r="265" spans="8:22" ht="15.75" customHeight="1" x14ac:dyDescent="0.25">
      <c r="H265" s="129">
        <v>111</v>
      </c>
      <c r="I265" s="130" t="s">
        <v>301</v>
      </c>
      <c r="J265" s="137"/>
      <c r="K265" s="131"/>
      <c r="L265" s="131"/>
      <c r="M265" s="131"/>
      <c r="N265" s="132"/>
      <c r="O265" s="21"/>
      <c r="P265" s="133"/>
      <c r="Q265" s="7"/>
      <c r="R265" s="177"/>
      <c r="S265" s="178"/>
      <c r="T265" s="178"/>
      <c r="U265" s="179"/>
      <c r="V265" s="134"/>
    </row>
    <row r="266" spans="8:22" ht="15.75" customHeight="1" x14ac:dyDescent="0.25">
      <c r="H266" s="129">
        <v>112</v>
      </c>
      <c r="I266" s="130" t="s">
        <v>302</v>
      </c>
      <c r="J266" s="137"/>
      <c r="K266" s="131"/>
      <c r="L266" s="131"/>
      <c r="M266" s="131"/>
      <c r="N266" s="132"/>
      <c r="O266" s="21"/>
      <c r="P266" s="133"/>
      <c r="Q266" s="7"/>
      <c r="R266" s="177"/>
      <c r="S266" s="178"/>
      <c r="T266" s="178"/>
      <c r="U266" s="179"/>
      <c r="V266" s="134"/>
    </row>
    <row r="267" spans="8:22" ht="15.75" customHeight="1" x14ac:dyDescent="0.25">
      <c r="H267" s="129">
        <v>113</v>
      </c>
      <c r="I267" s="130" t="s">
        <v>303</v>
      </c>
      <c r="J267" s="137"/>
      <c r="K267" s="131"/>
      <c r="L267" s="131"/>
      <c r="M267" s="131"/>
      <c r="N267" s="132"/>
      <c r="O267" s="21"/>
      <c r="P267" s="133"/>
      <c r="Q267" s="7"/>
      <c r="R267" s="177"/>
      <c r="S267" s="178"/>
      <c r="T267" s="178"/>
      <c r="U267" s="179"/>
      <c r="V267" s="134"/>
    </row>
    <row r="268" spans="8:22" ht="15.75" customHeight="1" x14ac:dyDescent="0.25">
      <c r="H268" s="129">
        <v>114</v>
      </c>
      <c r="I268" s="130" t="s">
        <v>304</v>
      </c>
      <c r="J268" s="137"/>
      <c r="K268" s="131"/>
      <c r="L268" s="131"/>
      <c r="M268" s="131"/>
      <c r="N268" s="132"/>
      <c r="O268" s="21"/>
      <c r="P268" s="133"/>
      <c r="Q268" s="7"/>
      <c r="R268" s="177"/>
      <c r="S268" s="178"/>
      <c r="T268" s="178"/>
      <c r="U268" s="179"/>
      <c r="V268" s="134"/>
    </row>
    <row r="269" spans="8:22" ht="15.75" customHeight="1" x14ac:dyDescent="0.25">
      <c r="H269" s="129">
        <v>115</v>
      </c>
      <c r="I269" s="130" t="s">
        <v>305</v>
      </c>
      <c r="J269" s="137"/>
      <c r="K269" s="131"/>
      <c r="L269" s="131"/>
      <c r="M269" s="131"/>
      <c r="N269" s="132"/>
      <c r="O269" s="21"/>
      <c r="P269" s="133"/>
      <c r="Q269" s="7"/>
      <c r="R269" s="177"/>
      <c r="S269" s="178"/>
      <c r="T269" s="178"/>
      <c r="U269" s="179"/>
      <c r="V269" s="134"/>
    </row>
    <row r="270" spans="8:22" ht="15.75" customHeight="1" x14ac:dyDescent="0.25">
      <c r="H270" s="129">
        <v>116</v>
      </c>
      <c r="I270" s="130" t="s">
        <v>306</v>
      </c>
      <c r="J270" s="137"/>
      <c r="K270" s="131"/>
      <c r="L270" s="131"/>
      <c r="M270" s="131"/>
      <c r="N270" s="132"/>
      <c r="O270" s="21"/>
      <c r="P270" s="133"/>
      <c r="Q270" s="7"/>
      <c r="R270" s="177"/>
      <c r="S270" s="178"/>
      <c r="T270" s="178"/>
      <c r="U270" s="179"/>
      <c r="V270" s="134"/>
    </row>
    <row r="271" spans="8:22" ht="15.75" customHeight="1" x14ac:dyDescent="0.25">
      <c r="H271" s="129">
        <v>117</v>
      </c>
      <c r="I271" s="130" t="s">
        <v>307</v>
      </c>
      <c r="J271" s="137"/>
      <c r="K271" s="131"/>
      <c r="L271" s="131"/>
      <c r="M271" s="131"/>
      <c r="N271" s="132"/>
      <c r="O271" s="21"/>
      <c r="P271" s="133"/>
      <c r="Q271" s="7"/>
      <c r="R271" s="177"/>
      <c r="S271" s="178"/>
      <c r="T271" s="178"/>
      <c r="U271" s="179"/>
      <c r="V271" s="134"/>
    </row>
    <row r="272" spans="8:22" ht="15.75" customHeight="1" x14ac:dyDescent="0.25">
      <c r="H272" s="129">
        <v>118</v>
      </c>
      <c r="I272" s="130" t="s">
        <v>308</v>
      </c>
      <c r="J272" s="137"/>
      <c r="K272" s="131"/>
      <c r="L272" s="131"/>
      <c r="M272" s="131"/>
      <c r="N272" s="132"/>
      <c r="O272" s="21"/>
      <c r="P272" s="133"/>
      <c r="Q272" s="7"/>
      <c r="R272" s="177"/>
      <c r="S272" s="178"/>
      <c r="T272" s="178"/>
      <c r="U272" s="179"/>
      <c r="V272" s="134"/>
    </row>
    <row r="273" spans="8:22" ht="15.75" customHeight="1" x14ac:dyDescent="0.25">
      <c r="H273" s="129">
        <v>119</v>
      </c>
      <c r="I273" s="130" t="s">
        <v>309</v>
      </c>
      <c r="J273" s="131"/>
      <c r="K273" s="131"/>
      <c r="L273" s="131"/>
      <c r="M273" s="131"/>
      <c r="N273" s="132"/>
      <c r="O273" s="21"/>
      <c r="P273" s="133"/>
      <c r="Q273" s="7"/>
      <c r="R273" s="177"/>
      <c r="S273" s="178"/>
      <c r="T273" s="178"/>
      <c r="U273" s="179"/>
      <c r="V273" s="134"/>
    </row>
    <row r="274" spans="8:22" ht="15.75" customHeight="1" x14ac:dyDescent="0.25">
      <c r="H274" s="129">
        <v>120</v>
      </c>
      <c r="I274" s="135" t="s">
        <v>310</v>
      </c>
      <c r="J274" s="131"/>
      <c r="K274" s="131"/>
      <c r="L274" s="131"/>
      <c r="M274" s="131"/>
      <c r="N274" s="132"/>
      <c r="O274" s="21"/>
      <c r="P274" s="133"/>
      <c r="Q274" s="7"/>
      <c r="R274" s="177"/>
      <c r="S274" s="178"/>
      <c r="T274" s="178"/>
      <c r="U274" s="179"/>
      <c r="V274" s="134"/>
    </row>
    <row r="275" spans="8:22" ht="15.75" customHeight="1" x14ac:dyDescent="0.25">
      <c r="H275" s="129">
        <v>121</v>
      </c>
      <c r="I275" s="130" t="s">
        <v>311</v>
      </c>
      <c r="J275" s="131"/>
      <c r="K275" s="131"/>
      <c r="L275" s="131"/>
      <c r="M275" s="131"/>
      <c r="N275" s="132"/>
      <c r="O275" s="21"/>
      <c r="P275" s="133"/>
      <c r="Q275" s="7"/>
      <c r="R275" s="177"/>
      <c r="S275" s="178"/>
      <c r="T275" s="178"/>
      <c r="U275" s="179"/>
      <c r="V275" s="134"/>
    </row>
    <row r="276" spans="8:22" ht="15.75" customHeight="1" x14ac:dyDescent="0.25">
      <c r="H276" s="129">
        <v>122</v>
      </c>
      <c r="I276" s="130" t="s">
        <v>312</v>
      </c>
      <c r="J276" s="131"/>
      <c r="K276" s="131"/>
      <c r="L276" s="131"/>
      <c r="M276" s="131"/>
      <c r="N276" s="132"/>
      <c r="O276" s="21"/>
      <c r="P276" s="133"/>
      <c r="Q276" s="7"/>
      <c r="R276" s="177"/>
      <c r="S276" s="178"/>
      <c r="T276" s="178"/>
      <c r="U276" s="179"/>
      <c r="V276" s="134"/>
    </row>
    <row r="277" spans="8:22" ht="15.75" customHeight="1" x14ac:dyDescent="0.25">
      <c r="H277" s="129">
        <v>123</v>
      </c>
      <c r="I277" s="130" t="s">
        <v>313</v>
      </c>
      <c r="J277" s="131"/>
      <c r="K277" s="131"/>
      <c r="L277" s="131"/>
      <c r="M277" s="131"/>
      <c r="N277" s="132"/>
      <c r="O277" s="21"/>
      <c r="P277" s="133"/>
      <c r="Q277" s="7"/>
      <c r="R277" s="177"/>
      <c r="S277" s="178"/>
      <c r="T277" s="178"/>
      <c r="U277" s="179"/>
      <c r="V277" s="134"/>
    </row>
    <row r="278" spans="8:22" ht="15.75" customHeight="1" x14ac:dyDescent="0.25">
      <c r="H278" s="129">
        <v>124</v>
      </c>
      <c r="I278" s="130" t="s">
        <v>314</v>
      </c>
      <c r="J278" s="131"/>
      <c r="K278" s="131"/>
      <c r="L278" s="131"/>
      <c r="M278" s="131"/>
      <c r="N278" s="132"/>
      <c r="O278" s="21"/>
      <c r="P278" s="133"/>
      <c r="Q278" s="7"/>
      <c r="R278" s="177"/>
      <c r="S278" s="178"/>
      <c r="T278" s="178"/>
      <c r="U278" s="179"/>
      <c r="V278" s="134"/>
    </row>
    <row r="279" spans="8:22" ht="34.5" customHeight="1" x14ac:dyDescent="0.25">
      <c r="H279" s="129">
        <v>125</v>
      </c>
      <c r="I279" s="130" t="s">
        <v>315</v>
      </c>
      <c r="J279" s="131"/>
      <c r="K279" s="131"/>
      <c r="L279" s="131"/>
      <c r="M279" s="131"/>
      <c r="N279" s="132"/>
      <c r="O279" s="21"/>
      <c r="P279" s="133"/>
      <c r="Q279" s="7"/>
      <c r="R279" s="177"/>
      <c r="S279" s="178"/>
      <c r="T279" s="178"/>
      <c r="U279" s="179"/>
      <c r="V279" s="134"/>
    </row>
    <row r="280" spans="8:22" ht="26.25" customHeight="1" x14ac:dyDescent="0.25">
      <c r="H280" s="129">
        <v>126</v>
      </c>
      <c r="I280" s="130" t="s">
        <v>316</v>
      </c>
      <c r="J280" s="131"/>
      <c r="K280" s="131"/>
      <c r="L280" s="131"/>
      <c r="M280" s="131"/>
      <c r="N280" s="132"/>
      <c r="O280" s="21"/>
      <c r="P280" s="133"/>
      <c r="Q280" s="7"/>
      <c r="R280" s="177"/>
      <c r="S280" s="178"/>
      <c r="T280" s="178"/>
      <c r="U280" s="179"/>
      <c r="V280" s="134"/>
    </row>
    <row r="281" spans="8:22" ht="15.75" customHeight="1" x14ac:dyDescent="0.25">
      <c r="H281" s="129">
        <v>127</v>
      </c>
      <c r="I281" s="130" t="s">
        <v>317</v>
      </c>
      <c r="J281" s="131"/>
      <c r="K281" s="131"/>
      <c r="L281" s="131"/>
      <c r="M281" s="131"/>
      <c r="N281" s="132"/>
      <c r="O281" s="21"/>
      <c r="P281" s="133"/>
      <c r="Q281" s="7"/>
      <c r="R281" s="177"/>
      <c r="S281" s="178"/>
      <c r="T281" s="178"/>
      <c r="U281" s="179"/>
      <c r="V281" s="134"/>
    </row>
    <row r="282" spans="8:22" ht="34.5" customHeight="1" x14ac:dyDescent="0.25">
      <c r="H282" s="129">
        <v>128</v>
      </c>
      <c r="I282" s="130" t="s">
        <v>318</v>
      </c>
      <c r="J282" s="131"/>
      <c r="K282" s="131"/>
      <c r="L282" s="131"/>
      <c r="M282" s="131"/>
      <c r="N282" s="132"/>
      <c r="O282" s="21"/>
      <c r="P282" s="133"/>
      <c r="Q282" s="7"/>
      <c r="R282" s="177"/>
      <c r="S282" s="178"/>
      <c r="T282" s="178"/>
      <c r="U282" s="179"/>
      <c r="V282" s="134"/>
    </row>
    <row r="283" spans="8:22" ht="21" customHeight="1" x14ac:dyDescent="0.25">
      <c r="H283" s="129">
        <v>129</v>
      </c>
      <c r="I283" s="130" t="s">
        <v>319</v>
      </c>
      <c r="J283" s="131"/>
      <c r="K283" s="131"/>
      <c r="L283" s="131"/>
      <c r="M283" s="131"/>
      <c r="N283" s="132"/>
      <c r="O283" s="21"/>
      <c r="P283" s="133"/>
      <c r="Q283" s="7"/>
      <c r="R283" s="177"/>
      <c r="S283" s="178"/>
      <c r="T283" s="178"/>
      <c r="U283" s="179"/>
      <c r="V283" s="134"/>
    </row>
    <row r="284" spans="8:22" ht="21" customHeight="1" x14ac:dyDescent="0.25">
      <c r="H284" s="129">
        <v>130</v>
      </c>
      <c r="I284" s="130" t="s">
        <v>320</v>
      </c>
      <c r="J284" s="131"/>
      <c r="K284" s="131"/>
      <c r="L284" s="131"/>
      <c r="M284" s="131"/>
      <c r="N284" s="132"/>
      <c r="O284" s="21"/>
      <c r="P284" s="133"/>
      <c r="Q284" s="7"/>
      <c r="R284" s="177"/>
      <c r="S284" s="178"/>
      <c r="T284" s="178"/>
      <c r="U284" s="179"/>
      <c r="V284" s="134"/>
    </row>
    <row r="285" spans="8:22" ht="21" customHeight="1" x14ac:dyDescent="0.25">
      <c r="H285" s="129">
        <v>131</v>
      </c>
      <c r="I285" s="130" t="s">
        <v>321</v>
      </c>
      <c r="J285" s="131"/>
      <c r="K285" s="131"/>
      <c r="L285" s="131"/>
      <c r="M285" s="131"/>
      <c r="N285" s="132"/>
      <c r="O285" s="21"/>
      <c r="P285" s="133"/>
      <c r="Q285" s="7"/>
      <c r="R285" s="177"/>
      <c r="S285" s="178"/>
      <c r="T285" s="178"/>
      <c r="U285" s="179"/>
      <c r="V285" s="134"/>
    </row>
    <row r="286" spans="8:22" ht="21" customHeight="1" x14ac:dyDescent="0.25">
      <c r="H286" s="129">
        <v>132</v>
      </c>
      <c r="I286" s="130" t="s">
        <v>322</v>
      </c>
      <c r="J286" s="131"/>
      <c r="K286" s="131"/>
      <c r="L286" s="131"/>
      <c r="M286" s="131"/>
      <c r="N286" s="132"/>
      <c r="O286" s="21"/>
      <c r="P286" s="133"/>
      <c r="Q286" s="7"/>
      <c r="R286" s="177"/>
      <c r="S286" s="178"/>
      <c r="T286" s="178"/>
      <c r="U286" s="179"/>
      <c r="V286" s="134"/>
    </row>
    <row r="287" spans="8:22" ht="36.75" customHeight="1" x14ac:dyDescent="0.25">
      <c r="H287" s="129">
        <v>133</v>
      </c>
      <c r="I287" s="130" t="s">
        <v>323</v>
      </c>
      <c r="J287" s="131"/>
      <c r="K287" s="131"/>
      <c r="L287" s="131"/>
      <c r="M287" s="131"/>
      <c r="N287" s="132"/>
      <c r="O287" s="21"/>
      <c r="P287" s="133"/>
      <c r="Q287" s="7"/>
      <c r="R287" s="177"/>
      <c r="S287" s="178"/>
      <c r="T287" s="178"/>
      <c r="U287" s="179"/>
      <c r="V287" s="134"/>
    </row>
    <row r="288" spans="8:22" ht="284.25" customHeight="1" x14ac:dyDescent="0.25">
      <c r="H288" s="129"/>
      <c r="I288" s="135" t="s">
        <v>324</v>
      </c>
      <c r="J288" s="139"/>
      <c r="K288" s="139"/>
      <c r="L288" s="139"/>
      <c r="M288" s="139"/>
      <c r="N288" s="135"/>
      <c r="O288" s="140"/>
      <c r="P288" s="140"/>
      <c r="Q288" s="140"/>
      <c r="R288" s="180"/>
      <c r="S288" s="181"/>
      <c r="T288" s="181"/>
      <c r="U288" s="182"/>
      <c r="V288" s="134"/>
    </row>
    <row r="290" spans="9:10" x14ac:dyDescent="0.25">
      <c r="I290" s="141" t="s">
        <v>325</v>
      </c>
      <c r="J290" s="141" t="s">
        <v>326</v>
      </c>
    </row>
    <row r="291" spans="9:10" x14ac:dyDescent="0.25">
      <c r="I291" s="141"/>
    </row>
    <row r="292" spans="9:10" x14ac:dyDescent="0.25">
      <c r="I292" s="141"/>
    </row>
    <row r="293" spans="9:10" x14ac:dyDescent="0.25">
      <c r="I293" s="141" t="s">
        <v>327</v>
      </c>
    </row>
    <row r="294" spans="9:10" x14ac:dyDescent="0.25">
      <c r="I294" s="141" t="s">
        <v>328</v>
      </c>
    </row>
  </sheetData>
  <mergeCells count="3">
    <mergeCell ref="I1:N1"/>
    <mergeCell ref="R144:U144"/>
    <mergeCell ref="R145:U288"/>
  </mergeCells>
  <conditionalFormatting sqref="F49:H49 M49:N49 R49 AA49 AE49 AI49 AM49 AQ49 AU49 AY49 BC49 BG49 BK49 BO49 BS49 BW49 CA49 CE49 CI49 CM49 CQ49 CU49 CY49 DC49 DG49 DK49 DO49 DS49 DW49 EA49 EE49 EI49 EM49 EQ49 EU49 EY49 FC49 FG49 FK49 FO49 FS49 FW49 GA49 GE49 GI49 GM49 GQ49 GU49 GY49 HC49 HG49 HK49 HO49 HS49 HW49 IA49 IE49 II49 IM49 IQ49 IU49 IY49 JC49 JG49 JK49 JO49 JS49 JW49 KA49 KE49 KI49 KM49 KQ49 KU49 KY49 LC49 LG49 LK49 LO49 LS49 LW49 MA49 ME49 MI49 MM49 MQ49 MU49 MY49 NC49 NG49 NK49 NO49 NS49 NW49 OA49 OE49 OI49 OM49 OQ49 OU49 OY49 PC49 PG49 PK49 PO49 PS49 PW49 QA49 QE49 QI49 QM49 QQ49 QU49 QY49 RC49 RG49 RK49 RO49 RS49 RW49 SA49 SE49 SI49 SM49 SQ49 SU49 SY49 TC49 TG49 TK49 TO49 TS49 TW49 UA49 UE49 UI49 UM49 UQ49 UU49 UY49 VC49 VG49 VK49 VO49 VS49 VW49 WA49 WE49 WI49 WM49 WQ49 WU49 WY49 XC49 XG49 XK49 XO49 XS49 XW49 YA49 YE49 YI49 YM49 YQ49 YU49 YY49 ZC49 ZG49 ZK49 ZO49 ZS49 ZW49 AAA49 AAE49 AAI49 AAM49 AAQ49 AAU49 AAY49 ABC49 ABG49 ABK49 ABO49 ABS49 ABW49 ACA49 ACE49 ACI49 ACM49 ACQ49 ACU49 ACY49 ADC49 ADG49 ADK49 ADO49 ADS49 ADW49 AEA49 AEE49 AEI49 AEM49 AEQ49 AEU49 AEY49 AFC49 AFG49 AFK49 AFO49 AFS49 AFW49 AGA49 AGE49 AGI49 AGM49 AGQ49 AGU49 AGY49 AHC49 AHG49 AHK49 AHO49 AHS49 AHW49 AIA49 AIE49 AII49 AIM49 AIQ49 AIU49 AIY49 AJC49 AJG49 AJK49 AJO49 AJS49 AJW49 AKA49 AKE49 AKI49 AKM49 AKQ49 AKU49 AKY49 ALC49 ALG49 ALK49 ALO49 ALS49 ALW49 AMA49 AME49 AMI49 AMM49 AMQ49 AMU49 AMY49 ANC49 ANG49 ANK49 ANO49 ANS49 ANW49 AOA49 AOE49 AOI49 AOM49 AOQ49 AOU49 AOY49 APC49 APG49 APK49 APO49 APS49 APW49 AQA49 AQE49 AQI49 AQM49 AQQ49 AQU49 AQY49 ARC49 ARG49 ARK49 ARO49 ARS49 ARW49 ASA49 ASE49 ASI49 ASM49 ASQ49 ASU49 ASY49 ATC49 ATG49 ATK49 ATO49 ATS49 ATW49 AUA49 AUE49 AUI49 AUM49 AUQ49 AUU49 AUY49 AVC49 AVG49 AVK49 AVO49 AVS49 AVW49 AWA49 AWE49 AWI49 AWM49 AWQ49 AWU49 AWY49 AXC49 AXG49 AXK49 AXO49 AXS49 AXW49 AYA49 AYE49 AYI49 AYM49 AYQ49 AYU49 AYY49 AZC49 AZG49 AZK49 AZO49 AZS49 AZW49 BAA49 BAE49 BAI49 BAM49 BAQ49 BAU49 BAY49 BBC49 BBG49 BBK49 BBO49 BBS49 BBW49 BCA49 BCE49 BCI49 BCM49 BCQ49 BCU49 BCY49 BDC49 BDG49 BDK49 BDO49 BDS49 BDW49 BEA49 BEE49 BEI49 BEM49 BEQ49 BEU49 BEY49 BFC49 BFG49 BFK49 BFO49 BFS49 BFW49 BGA49 BGE49 BGI49 BGM49 BGQ49 BGU49 BGY49 BHC49 BHG49 BHK49 BHO49 BHS49 BHW49 BIA49 BIE49 BII49 BIM49 BIQ49 BIU49 BIY49 BJC49 BJG49 BJK49 BJO49 BJS49 BJW49 BKA49 BKE49 BKI49 BKM49 BKQ49 BKU49 BKY49 BLC49 BLG49 BLK49 BLO49 BLS49 BLW49 BMA49 BME49 BMI49 BMM49 BMQ49 BMU49 BMY49 BNC49 BNG49 BNK49 BNO49 BNS49 BNW49 BOA49 BOE49 BOI49 BOM49 BOQ49 BOU49 BOY49 BPC49 BPG49 BPK49 BPO49 BPS49 BPW49 BQA49 BQE49 BQI49 BQM49 BQQ49 BQU49 BQY49 BRC49 BRG49 BRK49 BRO49 BRS49 BRW49 BSA49 BSE49 BSI49 BSM49 BSQ49 BSU49 BSY49 BTC49 BTG49 BTK49 BTO49 BTS49 BTW49 BUA49 BUE49 BUI49 BUM49 BUQ49 BUU49 BUY49 BVC49 BVG49 BVK49 BVO49 BVS49 BVW49 BWA49 BWE49 BWI49 BWM49 BWQ49 BWU49 BWY49 BXC49 BXG49 BXK49 BXO49 BXS49 BXW49 BYA49 BYE49 BYI49 BYM49 BYQ49 BYU49 BYY49 BZC49 BZG49 BZK49 BZO49 BZS49 BZW49 CAA49 CAE49 CAI49 CAM49 CAQ49 CAU49 CAY49 CBC49 CBG49 CBK49 CBO49 CBS49 CBW49 CCA49 CCE49 CCI49 CCM49 CCQ49 CCU49 CCY49 CDC49 CDG49 CDK49 CDO49 CDS49 CDW49 CEA49 CEE49 CEI49 CEM49 CEQ49 CEU49 CEY49 CFC49 CFG49 CFK49 CFO49 CFS49 CFW49 CGA49 CGE49 CGI49 CGM49 CGQ49 CGU49 CGY49 CHC49 CHG49 CHK49 CHO49 CHS49 CHW49 CIA49 CIE49 CII49 CIM49 CIQ49 CIU49 CIY49 CJC49 CJG49 CJK49 CJO49 CJS49 CJW49 CKA49 CKE49 CKI49 CKM49 CKQ49 CKU49 CKY49 CLC49 CLG49 CLK49 CLO49 CLS49 CLW49 CMA49 CME49 CMI49 CMM49 CMQ49 CMU49 CMY49 CNC49 CNG49 CNK49 CNO49 CNS49 CNW49 COA49 COE49 COI49 COM49 COQ49 COU49 COY49 CPC49 CPG49 CPK49 CPO49 CPS49 CPW49 CQA49 CQE49 CQI49 CQM49 CQQ49 CQU49 CQY49 CRC49 CRG49 CRK49 CRO49 CRS49 CRW49 CSA49 CSE49 CSI49 CSM49 CSQ49 CSU49 CSY49 CTC49 CTG49 CTK49 CTO49 CTS49 CTW49 CUA49 CUE49 CUI49 CUM49 CUQ49 CUU49 CUY49 CVC49 CVG49 CVK49 CVO49 CVS49 CVW49 CWA49 CWE49 CWI49 CWM49 CWQ49 CWU49 CWY49 CXC49 CXG49 CXK49 CXO49 CXS49 CXW49 CYA49 CYE49 CYI49 CYM49 CYQ49 CYU49 CYY49 CZC49 CZG49 CZK49 CZO49 CZS49 CZW49 DAA49 DAE49 DAI49 DAM49 DAQ49 DAU49 DAY49 DBC49 DBG49 DBK49 DBO49 DBS49 DBW49 DCA49 DCE49 DCI49 DCM49 DCQ49 DCU49 DCY49 DDC49 DDG49 DDK49 DDO49 DDS49 DDW49 DEA49 DEE49 DEI49 DEM49 DEQ49 DEU49 DEY49 DFC49 DFG49 DFK49 DFO49 DFS49 DFW49 DGA49 DGE49 DGI49 DGM49 DGQ49 DGU49 DGY49 DHC49 DHG49 DHK49 DHO49 DHS49 DHW49 DIA49 DIE49 DII49 DIM49 DIQ49 DIU49 DIY49 DJC49 DJG49 DJK49 DJO49 DJS49 DJW49 DKA49 DKE49 DKI49 DKM49 DKQ49 DKU49 DKY49 DLC49 DLG49 DLK49 DLO49 DLS49 DLW49 DMA49 DME49 DMI49 DMM49 DMQ49 DMU49 DMY49 DNC49 DNG49 DNK49 DNO49 DNS49 DNW49 DOA49 DOE49 DOI49 DOM49 DOQ49 DOU49 DOY49 DPC49 DPG49 DPK49 DPO49 DPS49 DPW49 DQA49 DQE49 DQI49 DQM49 DQQ49 DQU49 DQY49 DRC49 DRG49 DRK49 DRO49 DRS49 DRW49 DSA49 DSE49 DSI49 DSM49 DSQ49 DSU49 DSY49 DTC49 DTG49 DTK49 DTO49 DTS49 DTW49 DUA49 DUE49 DUI49 DUM49 DUQ49 DUU49 DUY49 DVC49 DVG49 DVK49 DVO49 DVS49 DVW49 DWA49 DWE49 DWI49 DWM49 DWQ49 DWU49 DWY49 DXC49 DXG49 DXK49 DXO49 DXS49 DXW49 DYA49 DYE49 DYI49 DYM49 DYQ49 DYU49 DYY49 DZC49 DZG49 DZK49 DZO49 DZS49 DZW49 EAA49 EAE49 EAI49 EAM49 EAQ49 EAU49 EAY49 EBC49 EBG49 EBK49 EBO49 EBS49 EBW49 ECA49 ECE49 ECI49 ECM49 ECQ49 ECU49 ECY49 EDC49 EDG49 EDK49 EDO49 EDS49 EDW49 EEA49 EEE49 EEI49 EEM49 EEQ49 EEU49 EEY49 EFC49 EFG49 EFK49 EFO49 EFS49 EFW49 EGA49 EGE49 EGI49 EGM49 EGQ49 EGU49 EGY49 EHC49 EHG49 EHK49 EHO49 EHS49 EHW49 EIA49 EIE49 EII49 EIM49 EIQ49 EIU49 EIY49 EJC49 EJG49 EJK49 EJO49 EJS49 EJW49 EKA49 EKE49 EKI49 EKM49 EKQ49 EKU49 EKY49 ELC49 ELG49 ELK49 ELO49 ELS49 ELW49 EMA49 EME49 EMI49 EMM49 EMQ49 EMU49 EMY49 ENC49 ENG49 ENK49 ENO49 ENS49 ENW49 EOA49 EOE49 EOI49 EOM49 EOQ49 EOU49 EOY49 EPC49 EPG49 EPK49 EPO49 EPS49 EPW49 EQA49 EQE49 EQI49 EQM49 EQQ49 EQU49 EQY49 ERC49 ERG49 ERK49 ERO49 ERS49 ERW49 ESA49 ESE49 ESI49 ESM49 ESQ49 ESU49 ESY49 ETC49 ETG49 ETK49 ETO49 ETS49 ETW49 EUA49 EUE49 EUI49 EUM49 EUQ49 EUU49 EUY49 EVC49 EVG49 EVK49 EVO49 EVS49 EVW49 EWA49 EWE49 EWI49 EWM49 EWQ49 EWU49 EWY49 EXC49 EXG49 EXK49 EXO49 EXS49 EXW49 EYA49 EYE49 EYI49 EYM49 EYQ49 EYU49 EYY49 EZC49 EZG49 EZK49 EZO49 EZS49 EZW49 FAA49 FAE49 FAI49 FAM49 FAQ49 FAU49 FAY49 FBC49 FBG49 FBK49 FBO49 FBS49 FBW49 FCA49 FCE49 FCI49 FCM49 FCQ49 FCU49 FCY49 FDC49 FDG49 FDK49 FDO49 FDS49 FDW49 FEA49 FEE49 FEI49 FEM49 FEQ49 FEU49 FEY49 FFC49 FFG49 FFK49 FFO49 FFS49 FFW49 FGA49 FGE49 FGI49 FGM49 FGQ49 FGU49 FGY49 FHC49 FHG49 FHK49 FHO49 FHS49 FHW49 FIA49 FIE49 FII49 FIM49 FIQ49 FIU49 FIY49 FJC49 FJG49 FJK49 FJO49 FJS49 FJW49 FKA49 FKE49 FKI49 FKM49 FKQ49 FKU49 FKY49 FLC49 FLG49 FLK49 FLO49 FLS49 FLW49 FMA49 FME49 FMI49 FMM49 FMQ49 FMU49 FMY49 FNC49 FNG49 FNK49 FNO49 FNS49 FNW49 FOA49 FOE49 FOI49 FOM49 FOQ49 FOU49 FOY49 FPC49 FPG49 FPK49 FPO49 FPS49 FPW49 FQA49 FQE49 FQI49 FQM49 FQQ49 FQU49 FQY49 FRC49 FRG49 FRK49 FRO49 FRS49 FRW49 FSA49 FSE49 FSI49 FSM49 FSQ49 FSU49 FSY49 FTC49 FTG49 FTK49 FTO49 FTS49 FTW49 FUA49 FUE49 FUI49 FUM49 FUQ49 FUU49 FUY49 FVC49 FVG49 FVK49 FVO49 FVS49 FVW49 FWA49 FWE49 FWI49 FWM49 FWQ49 FWU49 FWY49 FXC49 FXG49 FXK49 FXO49 FXS49 FXW49 FYA49 FYE49 FYI49 FYM49 FYQ49 FYU49 FYY49 FZC49 FZG49 FZK49 FZO49 FZS49 FZW49 GAA49 GAE49 GAI49 GAM49 GAQ49 GAU49 GAY49 GBC49 GBG49 GBK49 GBO49 GBS49 GBW49 GCA49 GCE49 GCI49 GCM49 GCQ49 GCU49 GCY49 GDC49 GDG49 GDK49 GDO49 GDS49 GDW49 GEA49 GEE49 GEI49 GEM49 GEQ49 GEU49 GEY49 GFC49 GFG49 GFK49 GFO49 GFS49 GFW49 GGA49 GGE49 GGI49 GGM49 GGQ49 GGU49 GGY49 GHC49 GHG49 GHK49 GHO49 GHS49 GHW49 GIA49 GIE49 GII49 GIM49 GIQ49 GIU49 GIY49 GJC49 GJG49 GJK49 GJO49 GJS49 GJW49 GKA49 GKE49 GKI49 GKM49 GKQ49 GKU49 GKY49 GLC49 GLG49 GLK49 GLO49 GLS49 GLW49 GMA49 GME49 GMI49 GMM49 GMQ49 GMU49 GMY49 GNC49 GNG49 GNK49 GNO49 GNS49 GNW49 GOA49 GOE49 GOI49 GOM49 GOQ49 GOU49 GOY49 GPC49 GPG49 GPK49 GPO49 GPS49 GPW49 GQA49 GQE49 GQI49 GQM49 GQQ49 GQU49 GQY49 GRC49 GRG49 GRK49 GRO49 GRS49 GRW49 GSA49 GSE49 GSI49 GSM49 GSQ49 GSU49 GSY49 GTC49 GTG49 GTK49 GTO49 GTS49 GTW49 GUA49 GUE49 GUI49 GUM49 GUQ49 GUU49 GUY49 GVC49 GVG49 GVK49 GVO49 GVS49 GVW49 GWA49 GWE49 GWI49 GWM49 GWQ49 GWU49 GWY49 GXC49 GXG49 GXK49 GXO49 GXS49 GXW49 GYA49 GYE49 GYI49 GYM49 GYQ49 GYU49 GYY49 GZC49 GZG49 GZK49 GZO49 GZS49 GZW49 HAA49 HAE49 HAI49 HAM49 HAQ49 HAU49 HAY49 HBC49 HBG49 HBK49 HBO49 HBS49 HBW49 HCA49 HCE49 HCI49 HCM49 HCQ49 HCU49 HCY49 HDC49 HDG49 HDK49 HDO49 HDS49 HDW49 HEA49 HEE49 HEI49 HEM49 HEQ49 HEU49 HEY49 HFC49 HFG49 HFK49 HFO49 HFS49 HFW49 HGA49 HGE49 HGI49 HGM49 HGQ49 HGU49 HGY49 HHC49 HHG49 HHK49 HHO49 HHS49 HHW49 HIA49 HIE49 HII49 HIM49 HIQ49 HIU49 HIY49 HJC49 HJG49 HJK49 HJO49 HJS49 HJW49 HKA49 HKE49 HKI49 HKM49 HKQ49 HKU49 HKY49 HLC49 HLG49 HLK49 HLO49 HLS49 HLW49 HMA49 HME49 HMI49 HMM49 HMQ49 HMU49 HMY49 HNC49 HNG49 HNK49 HNO49 HNS49 HNW49 HOA49 HOE49 HOI49 HOM49 HOQ49 HOU49 HOY49 HPC49 HPG49 HPK49 HPO49 HPS49 HPW49 HQA49 HQE49 HQI49 HQM49 HQQ49 HQU49 HQY49 HRC49 HRG49 HRK49 HRO49 HRS49 HRW49 HSA49 HSE49 HSI49 HSM49 HSQ49 HSU49 HSY49 HTC49 HTG49 HTK49 HTO49 HTS49 HTW49 HUA49 HUE49 HUI49 HUM49 HUQ49 HUU49 HUY49 HVC49 HVG49 HVK49 HVO49 HVS49 HVW49 HWA49 HWE49 HWI49 HWM49 HWQ49 HWU49 HWY49 HXC49 HXG49 HXK49 HXO49 HXS49 HXW49 HYA49 HYE49 HYI49 HYM49 HYQ49 HYU49 HYY49 HZC49 HZG49 HZK49 HZO49 HZS49 HZW49 IAA49 IAE49 IAI49 IAM49 IAQ49 IAU49 IAY49 IBC49 IBG49 IBK49 IBO49 IBS49 IBW49 ICA49 ICE49 ICI49 ICM49 ICQ49 ICU49 ICY49 IDC49 IDG49 IDK49 IDO49 IDS49 IDW49 IEA49 IEE49 IEI49 IEM49 IEQ49 IEU49 IEY49 IFC49 IFG49 IFK49 IFO49 IFS49 IFW49 IGA49 IGE49 IGI49 IGM49 IGQ49 IGU49 IGY49 IHC49 IHG49 IHK49 IHO49 IHS49 IHW49 IIA49 IIE49 III49 IIM49 IIQ49 IIU49 IIY49 IJC49 IJG49 IJK49 IJO49 IJS49 IJW49 IKA49 IKE49 IKI49 IKM49 IKQ49 IKU49 IKY49 ILC49 ILG49 ILK49 ILO49 ILS49 ILW49 IMA49 IME49 IMI49 IMM49 IMQ49 IMU49 IMY49 INC49 ING49 INK49 INO49 INS49 INW49 IOA49 IOE49 IOI49 IOM49 IOQ49 IOU49 IOY49 IPC49 IPG49 IPK49 IPO49 IPS49 IPW49 IQA49 IQE49 IQI49 IQM49 IQQ49 IQU49 IQY49 IRC49 IRG49 IRK49 IRO49 IRS49 IRW49 ISA49 ISE49 ISI49 ISM49 ISQ49 ISU49 ISY49 ITC49 ITG49 ITK49 ITO49 ITS49 ITW49 IUA49 IUE49 IUI49 IUM49 IUQ49 IUU49 IUY49 IVC49 IVG49 IVK49 IVO49 IVS49 IVW49 IWA49 IWE49 IWI49 IWM49 IWQ49 IWU49 IWY49 IXC49 IXG49 IXK49 IXO49 IXS49 IXW49 IYA49 IYE49 IYI49 IYM49 IYQ49 IYU49 IYY49 IZC49 IZG49 IZK49 IZO49 IZS49 IZW49 JAA49 JAE49 JAI49 JAM49 JAQ49 JAU49 JAY49 JBC49 JBG49 JBK49 JBO49 JBS49 JBW49 JCA49 JCE49 JCI49 JCM49 JCQ49 JCU49 JCY49 JDC49 JDG49 JDK49 JDO49 JDS49 JDW49 JEA49 JEE49 JEI49 JEM49 JEQ49 JEU49 JEY49 JFC49 JFG49 JFK49 JFO49 JFS49 JFW49 JGA49 JGE49 JGI49 JGM49 JGQ49 JGU49 JGY49 JHC49 JHG49 JHK49 JHO49 JHS49 JHW49 JIA49 JIE49 JII49 JIM49 JIQ49 JIU49 JIY49 JJC49 JJG49 JJK49 JJO49 JJS49 JJW49 JKA49 JKE49 JKI49 JKM49 JKQ49 JKU49 JKY49 JLC49 JLG49 JLK49 JLO49 JLS49 JLW49 JMA49 JME49 JMI49 JMM49 JMQ49 JMU49 JMY49 JNC49 JNG49 JNK49 JNO49 JNS49 JNW49 JOA49 JOE49 JOI49 JOM49 JOQ49 JOU49 JOY49 JPC49 JPG49 JPK49 JPO49 JPS49 JPW49 JQA49 JQE49 JQI49 JQM49 JQQ49 JQU49 JQY49 JRC49 JRG49 JRK49 JRO49 JRS49 JRW49 JSA49 JSE49 JSI49 JSM49 JSQ49 JSU49 JSY49 JTC49 JTG49 JTK49 JTO49 JTS49 JTW49 JUA49 JUE49 JUI49 JUM49 JUQ49 JUU49 JUY49 JVC49 JVG49 JVK49 JVO49 JVS49 JVW49 JWA49 JWE49 JWI49 JWM49 JWQ49 JWU49 JWY49 JXC49 JXG49 JXK49 JXO49 JXS49 JXW49 JYA49 JYE49 JYI49 JYM49 JYQ49 JYU49 JYY49 JZC49 JZG49 JZK49 JZO49 JZS49 JZW49 KAA49 KAE49 KAI49 KAM49 KAQ49 KAU49 KAY49 KBC49 KBG49 KBK49 KBO49 KBS49 KBW49 KCA49 KCE49 KCI49 KCM49 KCQ49 KCU49 KCY49 KDC49 KDG49 KDK49 KDO49 KDS49 KDW49 KEA49 KEE49 KEI49 KEM49 KEQ49 KEU49 KEY49 KFC49 KFG49 KFK49 KFO49 KFS49 KFW49 KGA49 KGE49 KGI49 KGM49 KGQ49 KGU49 KGY49 KHC49 KHG49 KHK49 KHO49 KHS49 KHW49 KIA49 KIE49 KII49 KIM49 KIQ49 KIU49 KIY49 KJC49 KJG49 KJK49 KJO49 KJS49 KJW49 KKA49 KKE49 KKI49 KKM49 KKQ49 KKU49 KKY49 KLC49 KLG49 KLK49 KLO49 KLS49 KLW49 KMA49 KME49 KMI49 KMM49 KMQ49 KMU49 KMY49 KNC49 KNG49 KNK49 KNO49 KNS49 KNW49 KOA49 KOE49 KOI49 KOM49 KOQ49 KOU49 KOY49 KPC49 KPG49 KPK49 KPO49 KPS49 KPW49 KQA49 KQE49 KQI49 KQM49 KQQ49 KQU49 KQY49 KRC49 KRG49 KRK49 KRO49 KRS49 KRW49 KSA49 KSE49 KSI49 KSM49 KSQ49 KSU49 KSY49 KTC49 KTG49 KTK49 KTO49 KTS49 KTW49 KUA49 KUE49 KUI49 KUM49 KUQ49 KUU49 KUY49 KVC49 KVG49 KVK49 KVO49 KVS49 KVW49 KWA49 KWE49 KWI49 KWM49 KWQ49 KWU49 KWY49 KXC49 KXG49 KXK49 KXO49 KXS49 KXW49 KYA49 KYE49 KYI49 KYM49 KYQ49 KYU49 KYY49 KZC49 KZG49 KZK49 KZO49 KZS49 KZW49 LAA49 LAE49 LAI49 LAM49 LAQ49 LAU49 LAY49 LBC49 LBG49 LBK49 LBO49 LBS49 LBW49 LCA49 LCE49 LCI49 LCM49 LCQ49 LCU49 LCY49 LDC49 LDG49 LDK49 LDO49 LDS49 LDW49 LEA49 LEE49 LEI49 LEM49 LEQ49 LEU49 LEY49 LFC49 LFG49 LFK49 LFO49 LFS49 LFW49 LGA49 LGE49 LGI49 LGM49 LGQ49 LGU49 LGY49 LHC49 LHG49 LHK49 LHO49 LHS49 LHW49 LIA49 LIE49 LII49 LIM49 LIQ49 LIU49 LIY49 LJC49 LJG49 LJK49 LJO49 LJS49 LJW49 LKA49 LKE49 LKI49 LKM49 LKQ49 LKU49 LKY49 LLC49 LLG49 LLK49 LLO49 LLS49 LLW49 LMA49 LME49 LMI49 LMM49 LMQ49 LMU49 LMY49 LNC49 LNG49 LNK49 LNO49 LNS49 LNW49 LOA49 LOE49 LOI49 LOM49 LOQ49 LOU49 LOY49 LPC49 LPG49 LPK49 LPO49 LPS49 LPW49 LQA49 LQE49 LQI49 LQM49 LQQ49 LQU49 LQY49 LRC49 LRG49 LRK49 LRO49 LRS49 LRW49 LSA49 LSE49 LSI49 LSM49 LSQ49 LSU49 LSY49 LTC49 LTG49 LTK49 LTO49 LTS49 LTW49 LUA49 LUE49 LUI49 LUM49 LUQ49 LUU49 LUY49 LVC49 LVG49 LVK49 LVO49 LVS49 LVW49 LWA49 LWE49 LWI49 LWM49 LWQ49 LWU49 LWY49 LXC49 LXG49 LXK49 LXO49 LXS49 LXW49 LYA49 LYE49 LYI49 LYM49 LYQ49 LYU49 LYY49 LZC49 LZG49 LZK49 LZO49 LZS49 LZW49 MAA49 MAE49 MAI49 MAM49 MAQ49 MAU49 MAY49 MBC49 MBG49 MBK49 MBO49 MBS49 MBW49 MCA49 MCE49 MCI49 MCM49 MCQ49 MCU49 MCY49 MDC49 MDG49 MDK49 MDO49 MDS49 MDW49 MEA49 MEE49 MEI49 MEM49 MEQ49 MEU49 MEY49 MFC49 MFG49 MFK49 MFO49 MFS49 MFW49 MGA49 MGE49 MGI49 MGM49 MGQ49 MGU49 MGY49 MHC49 MHG49 MHK49 MHO49 MHS49 MHW49 MIA49 MIE49 MII49 MIM49 MIQ49 MIU49 MIY49 MJC49 MJG49 MJK49 MJO49 MJS49 MJW49 MKA49 MKE49 MKI49 MKM49 MKQ49 MKU49 MKY49 MLC49 MLG49 MLK49 MLO49 MLS49 MLW49 MMA49 MME49 MMI49 MMM49 MMQ49 MMU49 MMY49 MNC49 MNG49 MNK49 MNO49 MNS49 MNW49 MOA49 MOE49 MOI49 MOM49 MOQ49 MOU49 MOY49 MPC49 MPG49 MPK49 MPO49 MPS49 MPW49 MQA49 MQE49 MQI49 MQM49 MQQ49 MQU49 MQY49 MRC49 MRG49 MRK49 MRO49 MRS49 MRW49 MSA49 MSE49 MSI49 MSM49 MSQ49 MSU49 MSY49 MTC49 MTG49 MTK49 MTO49 MTS49 MTW49 MUA49 MUE49 MUI49 MUM49 MUQ49 MUU49 MUY49 MVC49 MVG49 MVK49 MVO49 MVS49 MVW49 MWA49 MWE49 MWI49 MWM49 MWQ49 MWU49 MWY49 MXC49 MXG49 MXK49 MXO49 MXS49 MXW49 MYA49 MYE49 MYI49 MYM49 MYQ49 MYU49 MYY49 MZC49 MZG49 MZK49 MZO49 MZS49 MZW49 NAA49 NAE49 NAI49 NAM49 NAQ49 NAU49 NAY49 NBC49 NBG49 NBK49 NBO49 NBS49 NBW49 NCA49 NCE49 NCI49 NCM49 NCQ49 NCU49 NCY49 NDC49 NDG49 NDK49 NDO49 NDS49 NDW49 NEA49 NEE49 NEI49 NEM49 NEQ49 NEU49 NEY49 NFC49 NFG49 NFK49 NFO49 NFS49 NFW49 NGA49 NGE49 NGI49 NGM49 NGQ49 NGU49 NGY49 NHC49 NHG49 NHK49 NHO49 NHS49 NHW49 NIA49 NIE49 NII49 NIM49 NIQ49 NIU49 NIY49 NJC49 NJG49 NJK49 NJO49 NJS49 NJW49 NKA49 NKE49 NKI49 NKM49 NKQ49 NKU49 NKY49 NLC49 NLG49 NLK49 NLO49 NLS49 NLW49 NMA49 NME49 NMI49 NMM49 NMQ49 NMU49 NMY49 NNC49 NNG49 NNK49 NNO49 NNS49 NNW49 NOA49 NOE49 NOI49 NOM49 NOQ49 NOU49 NOY49 NPC49 NPG49 NPK49 NPO49 NPS49 NPW49 NQA49 NQE49 NQI49 NQM49 NQQ49 NQU49 NQY49 NRC49 NRG49 NRK49 NRO49 NRS49 NRW49 NSA49 NSE49 NSI49 NSM49 NSQ49 NSU49 NSY49 NTC49 NTG49 NTK49 NTO49 NTS49 NTW49 NUA49 NUE49 NUI49 NUM49 NUQ49 NUU49 NUY49 NVC49 NVG49 NVK49 NVO49 NVS49 NVW49 NWA49 NWE49 NWI49 NWM49 NWQ49 NWU49 NWY49 NXC49 NXG49 NXK49 NXO49 NXS49 NXW49 NYA49 NYE49 NYI49 NYM49 NYQ49 NYU49 NYY49 NZC49 NZG49 NZK49 NZO49 NZS49 NZW49 OAA49 OAE49 OAI49 OAM49 OAQ49 OAU49 OAY49 OBC49 OBG49 OBK49 OBO49 OBS49 OBW49 OCA49 OCE49 OCI49 OCM49 OCQ49 OCU49 OCY49 ODC49 ODG49 ODK49 ODO49 ODS49 ODW49 OEA49 OEE49 OEI49 OEM49 OEQ49 OEU49 OEY49 OFC49 OFG49 OFK49 OFO49 OFS49 OFW49 OGA49 OGE49 OGI49 OGM49 OGQ49 OGU49 OGY49 OHC49 OHG49 OHK49 OHO49 OHS49 OHW49 OIA49 OIE49 OII49 OIM49 OIQ49 OIU49 OIY49 OJC49 OJG49 OJK49 OJO49 OJS49 OJW49 OKA49 OKE49 OKI49 OKM49 OKQ49 OKU49 OKY49 OLC49 OLG49 OLK49 OLO49 OLS49 OLW49 OMA49 OME49 OMI49 OMM49 OMQ49 OMU49 OMY49 ONC49 ONG49 ONK49 ONO49 ONS49 ONW49 OOA49 OOE49 OOI49 OOM49 OOQ49 OOU49 OOY49 OPC49 OPG49 OPK49 OPO49 OPS49 OPW49 OQA49 OQE49 OQI49 OQM49 OQQ49 OQU49 OQY49 ORC49 ORG49 ORK49 ORO49 ORS49 ORW49 OSA49 OSE49 OSI49 OSM49 OSQ49 OSU49 OSY49 OTC49 OTG49 OTK49 OTO49 OTS49 OTW49 OUA49 OUE49 OUI49 OUM49 OUQ49 OUU49 OUY49 OVC49 OVG49 OVK49 OVO49 OVS49 OVW49 OWA49 OWE49 OWI49 OWM49 OWQ49 OWU49 OWY49 OXC49 OXG49 OXK49 OXO49 OXS49 OXW49 OYA49 OYE49 OYI49 OYM49 OYQ49 OYU49 OYY49 OZC49 OZG49 OZK49 OZO49 OZS49 OZW49 PAA49 PAE49 PAI49 PAM49 PAQ49 PAU49 PAY49 PBC49 PBG49 PBK49 PBO49 PBS49 PBW49 PCA49 PCE49 PCI49 PCM49 PCQ49 PCU49 PCY49 PDC49 PDG49 PDK49 PDO49 PDS49 PDW49 PEA49 PEE49 PEI49 PEM49 PEQ49 PEU49 PEY49 PFC49 PFG49 PFK49 PFO49 PFS49 PFW49 PGA49 PGE49 PGI49 PGM49 PGQ49 PGU49 PGY49 PHC49 PHG49 PHK49 PHO49 PHS49 PHW49 PIA49 PIE49 PII49 PIM49 PIQ49 PIU49 PIY49 PJC49 PJG49 PJK49 PJO49 PJS49 PJW49 PKA49 PKE49 PKI49 PKM49 PKQ49 PKU49 PKY49 PLC49 PLG49 PLK49 PLO49 PLS49 PLW49 PMA49 PME49 PMI49 PMM49 PMQ49 PMU49 PMY49 PNC49 PNG49 PNK49 PNO49 PNS49 PNW49 POA49 POE49 POI49 POM49 POQ49 POU49 POY49 PPC49 PPG49 PPK49 PPO49 PPS49 PPW49 PQA49 PQE49 PQI49 PQM49 PQQ49 PQU49 PQY49 PRC49 PRG49 PRK49 PRO49 PRS49 PRW49 PSA49 PSE49 PSI49 PSM49 PSQ49 PSU49 PSY49 PTC49 PTG49 PTK49 PTO49 PTS49 PTW49 PUA49 PUE49 PUI49 PUM49 PUQ49 PUU49 PUY49 PVC49 PVG49 PVK49 PVO49 PVS49 PVW49 PWA49 PWE49 PWI49 PWM49 PWQ49 PWU49 PWY49 PXC49 PXG49 PXK49 PXO49 PXS49 PXW49 PYA49 PYE49 PYI49 PYM49 PYQ49 PYU49 PYY49 PZC49 PZG49 PZK49 PZO49 PZS49 PZW49 QAA49 QAE49 QAI49 QAM49 QAQ49 QAU49 QAY49 QBC49 QBG49 QBK49 QBO49 QBS49 QBW49 QCA49 QCE49 QCI49 QCM49 QCQ49 QCU49 QCY49 QDC49 QDG49 QDK49 QDO49 QDS49 QDW49 QEA49 QEE49 QEI49 QEM49 QEQ49 QEU49 QEY49 QFC49 QFG49 QFK49 QFO49 QFS49 QFW49 QGA49 QGE49 QGI49 QGM49 QGQ49 QGU49 QGY49 QHC49 QHG49 QHK49 QHO49 QHS49 QHW49 QIA49 QIE49 QII49 QIM49 QIQ49 QIU49 QIY49 QJC49 QJG49 QJK49 QJO49 QJS49 QJW49 QKA49 QKE49 QKI49 QKM49 QKQ49 QKU49 QKY49 QLC49 QLG49 QLK49 QLO49 QLS49 QLW49 QMA49 QME49 QMI49 QMM49 QMQ49 QMU49 QMY49 QNC49 QNG49 QNK49 QNO49 QNS49 QNW49 QOA49 QOE49 QOI49 QOM49 QOQ49 QOU49 QOY49 QPC49 QPG49 QPK49 QPO49 QPS49 QPW49 QQA49 QQE49 QQI49 QQM49 QQQ49 QQU49 QQY49 QRC49 QRG49 QRK49 QRO49 QRS49 QRW49 QSA49 QSE49 QSI49 QSM49 QSQ49 QSU49 QSY49 QTC49 QTG49 QTK49 QTO49 QTS49 QTW49 QUA49 QUE49 QUI49 QUM49 QUQ49 QUU49 QUY49 QVC49 QVG49 QVK49 QVO49 QVS49 QVW49 QWA49 QWE49 QWI49 QWM49 QWQ49 QWU49 QWY49 QXC49 QXG49 QXK49 QXO49 QXS49 QXW49 QYA49 QYE49 QYI49 QYM49 QYQ49 QYU49 QYY49 QZC49 QZG49 QZK49 QZO49 QZS49 QZW49 RAA49 RAE49 RAI49 RAM49 RAQ49 RAU49 RAY49 RBC49 RBG49 RBK49 RBO49 RBS49 RBW49 RCA49 RCE49 RCI49 RCM49 RCQ49 RCU49 RCY49 RDC49 RDG49 RDK49 RDO49 RDS49 RDW49 REA49 REE49 REI49 REM49 REQ49 REU49 REY49 RFC49 RFG49 RFK49 RFO49 RFS49 RFW49 RGA49 RGE49 RGI49 RGM49 RGQ49 RGU49 RGY49 RHC49 RHG49 RHK49 RHO49 RHS49 RHW49 RIA49 RIE49 RII49 RIM49 RIQ49 RIU49 RIY49 RJC49 RJG49 RJK49 RJO49 RJS49 RJW49 RKA49 RKE49 RKI49 RKM49 RKQ49 RKU49 RKY49 RLC49 RLG49 RLK49 RLO49 RLS49 RLW49 RMA49 RME49 RMI49 RMM49 RMQ49 RMU49 RMY49 RNC49 RNG49 RNK49 RNO49 RNS49 RNW49 ROA49 ROE49 ROI49 ROM49 ROQ49 ROU49 ROY49 RPC49 RPG49 RPK49 RPO49 RPS49 RPW49 RQA49 RQE49 RQI49 RQM49 RQQ49 RQU49 RQY49 RRC49 RRG49 RRK49 RRO49 RRS49 RRW49 RSA49 RSE49 RSI49 RSM49 RSQ49 RSU49 RSY49 RTC49 RTG49 RTK49 RTO49 RTS49 RTW49 RUA49 RUE49 RUI49 RUM49 RUQ49 RUU49 RUY49 RVC49 RVG49 RVK49 RVO49 RVS49 RVW49 RWA49 RWE49 RWI49 RWM49 RWQ49 RWU49 RWY49 RXC49 RXG49 RXK49 RXO49 RXS49 RXW49 RYA49 RYE49 RYI49 RYM49 RYQ49 RYU49 RYY49 RZC49 RZG49 RZK49 RZO49 RZS49 RZW49 SAA49 SAE49 SAI49 SAM49 SAQ49 SAU49 SAY49 SBC49 SBG49 SBK49 SBO49 SBS49 SBW49 SCA49 SCE49 SCI49 SCM49 SCQ49 SCU49 SCY49 SDC49 SDG49 SDK49 SDO49 SDS49 SDW49 SEA49 SEE49 SEI49 SEM49 SEQ49 SEU49 SEY49 SFC49 SFG49 SFK49 SFO49 SFS49 SFW49 SGA49 SGE49 SGI49 SGM49 SGQ49 SGU49 SGY49 SHC49 SHG49 SHK49 SHO49 SHS49 SHW49 SIA49 SIE49 SII49 SIM49 SIQ49 SIU49 SIY49 SJC49 SJG49 SJK49 SJO49 SJS49 SJW49 SKA49 SKE49 SKI49 SKM49 SKQ49 SKU49 SKY49 SLC49 SLG49 SLK49 SLO49 SLS49 SLW49 SMA49 SME49 SMI49 SMM49 SMQ49 SMU49 SMY49 SNC49 SNG49 SNK49 SNO49 SNS49 SNW49 SOA49 SOE49 SOI49 SOM49 SOQ49 SOU49 SOY49 SPC49 SPG49 SPK49 SPO49 SPS49 SPW49 SQA49 SQE49 SQI49 SQM49 SQQ49 SQU49 SQY49 SRC49 SRG49 SRK49 SRO49 SRS49 SRW49 SSA49 SSE49 SSI49 SSM49 SSQ49 SSU49 SSY49 STC49 STG49 STK49 STO49 STS49 STW49 SUA49 SUE49 SUI49 SUM49 SUQ49 SUU49 SUY49 SVC49 SVG49 SVK49 SVO49 SVS49 SVW49 SWA49 SWE49 SWI49 SWM49 SWQ49 SWU49 SWY49 SXC49 SXG49 SXK49 SXO49 SXS49 SXW49 SYA49 SYE49 SYI49 SYM49 SYQ49 SYU49 SYY49 SZC49 SZG49 SZK49 SZO49 SZS49 SZW49 TAA49 TAE49 TAI49 TAM49 TAQ49 TAU49 TAY49 TBC49 TBG49 TBK49 TBO49 TBS49 TBW49 TCA49 TCE49 TCI49 TCM49 TCQ49 TCU49 TCY49 TDC49 TDG49 TDK49 TDO49 TDS49 TDW49 TEA49 TEE49 TEI49 TEM49 TEQ49 TEU49 TEY49 TFC49 TFG49 TFK49 TFO49 TFS49 TFW49 TGA49 TGE49 TGI49 TGM49 TGQ49 TGU49 TGY49 THC49 THG49 THK49 THO49 THS49 THW49 TIA49 TIE49 TII49 TIM49 TIQ49 TIU49 TIY49 TJC49 TJG49 TJK49 TJO49 TJS49 TJW49 TKA49 TKE49 TKI49 TKM49 TKQ49 TKU49 TKY49 TLC49 TLG49 TLK49 TLO49 TLS49 TLW49 TMA49 TME49 TMI49 TMM49 TMQ49 TMU49 TMY49 TNC49 TNG49 TNK49 TNO49 TNS49 TNW49 TOA49 TOE49 TOI49 TOM49 TOQ49 TOU49 TOY49 TPC49 TPG49 TPK49 TPO49 TPS49 TPW49 TQA49 TQE49 TQI49 TQM49 TQQ49 TQU49 TQY49 TRC49 TRG49 TRK49 TRO49 TRS49 TRW49 TSA49 TSE49 TSI49 TSM49 TSQ49 TSU49 TSY49 TTC49 TTG49 TTK49 TTO49 TTS49 TTW49 TUA49 TUE49 TUI49 TUM49 TUQ49 TUU49 TUY49 TVC49 TVG49 TVK49 TVO49 TVS49 TVW49 TWA49 TWE49 TWI49 TWM49 TWQ49 TWU49 TWY49 TXC49 TXG49 TXK49 TXO49 TXS49 TXW49 TYA49 TYE49 TYI49 TYM49 TYQ49 TYU49 TYY49 TZC49 TZG49 TZK49 TZO49 TZS49 TZW49 UAA49 UAE49 UAI49 UAM49 UAQ49 UAU49 UAY49 UBC49 UBG49 UBK49 UBO49 UBS49 UBW49 UCA49 UCE49 UCI49 UCM49 UCQ49 UCU49 UCY49 UDC49 UDG49 UDK49 UDO49 UDS49 UDW49 UEA49 UEE49 UEI49 UEM49 UEQ49 UEU49 UEY49 UFC49 UFG49 UFK49 UFO49 UFS49 UFW49 UGA49 UGE49 UGI49 UGM49 UGQ49 UGU49 UGY49 UHC49 UHG49 UHK49 UHO49 UHS49 UHW49 UIA49 UIE49 UII49 UIM49 UIQ49 UIU49 UIY49 UJC49 UJG49 UJK49 UJO49 UJS49 UJW49 UKA49 UKE49 UKI49 UKM49 UKQ49 UKU49 UKY49 ULC49 ULG49 ULK49 ULO49 ULS49 ULW49 UMA49 UME49 UMI49 UMM49 UMQ49 UMU49 UMY49 UNC49 UNG49 UNK49 UNO49 UNS49 UNW49 UOA49 UOE49 UOI49 UOM49 UOQ49 UOU49 UOY49 UPC49 UPG49 UPK49 UPO49 UPS49 UPW49 UQA49 UQE49 UQI49 UQM49 UQQ49 UQU49 UQY49 URC49 URG49 URK49 URO49 URS49 URW49 USA49 USE49 USI49 USM49 USQ49 USU49 USY49 UTC49 UTG49 UTK49 UTO49 UTS49 UTW49 UUA49 UUE49 UUI49 UUM49 UUQ49 UUU49 UUY49 UVC49 UVG49 UVK49 UVO49 UVS49 UVW49 UWA49 UWE49 UWI49 UWM49 UWQ49 UWU49 UWY49 UXC49 UXG49 UXK49 UXO49 UXS49 UXW49 UYA49 UYE49 UYI49 UYM49 UYQ49 UYU49 UYY49 UZC49 UZG49 UZK49 UZO49 UZS49 UZW49 VAA49 VAE49 VAI49 VAM49 VAQ49 VAU49 VAY49 VBC49 VBG49 VBK49 VBO49 VBS49 VBW49 VCA49 VCE49 VCI49 VCM49 VCQ49 VCU49 VCY49 VDC49 VDG49 VDK49 VDO49 VDS49 VDW49 VEA49 VEE49 VEI49 VEM49 VEQ49 VEU49 VEY49 VFC49 VFG49 VFK49 VFO49 VFS49 VFW49 VGA49 VGE49 VGI49 VGM49 VGQ49 VGU49 VGY49 VHC49 VHG49 VHK49 VHO49 VHS49 VHW49 VIA49 VIE49 VII49 VIM49 VIQ49 VIU49 VIY49 VJC49 VJG49 VJK49 VJO49 VJS49 VJW49 VKA49 VKE49 VKI49 VKM49 VKQ49 VKU49 VKY49 VLC49 VLG49 VLK49 VLO49 VLS49 VLW49 VMA49 VME49 VMI49 VMM49 VMQ49 VMU49 VMY49 VNC49 VNG49 VNK49 VNO49 VNS49 VNW49 VOA49 VOE49 VOI49 VOM49 VOQ49 VOU49 VOY49 VPC49 VPG49 VPK49 VPO49 VPS49 VPW49 VQA49 VQE49 VQI49 VQM49 VQQ49 VQU49 VQY49 VRC49 VRG49 VRK49 VRO49 VRS49 VRW49 VSA49 VSE49 VSI49 VSM49 VSQ49 VSU49 VSY49 VTC49 VTG49 VTK49 VTO49 VTS49 VTW49 VUA49 VUE49 VUI49 VUM49 VUQ49 VUU49 VUY49 VVC49 VVG49 VVK49 VVO49 VVS49 VVW49 VWA49 VWE49 VWI49 VWM49 VWQ49 VWU49 VWY49 VXC49 VXG49 VXK49 VXO49 VXS49 VXW49 VYA49 VYE49 VYI49 VYM49 VYQ49 VYU49 VYY49 VZC49 VZG49 VZK49 VZO49 VZS49 VZW49 WAA49 WAE49 WAI49 WAM49 WAQ49 WAU49 WAY49 WBC49 WBG49 WBK49 WBO49 WBS49 WBW49 WCA49 WCE49 WCI49 WCM49 WCQ49 WCU49 WCY49 WDC49 WDG49 WDK49 WDO49 WDS49 WDW49 WEA49 WEE49 WEI49 WEM49 WEQ49 WEU49 WEY49 WFC49 WFG49 WFK49 WFO49 WFS49 WFW49 WGA49 WGE49 WGI49 WGM49 WGQ49 WGU49 WGY49 WHC49 WHG49 WHK49 WHO49 WHS49 WHW49 WIA49 WIE49 WII49 WIM49 WIQ49 WIU49 WIY49 WJC49 WJG49 WJK49 WJO49 WJS49 WJW49 WKA49 WKE49 WKI49 WKM49 WKQ49 WKU49 WKY49 WLC49 WLG49 WLK49 WLO49 WLS49 WLW49 WMA49 WME49 WMI49 WMM49 WMQ49 WMU49 WMY49 WNC49 WNG49 WNK49 WNO49 WNS49 WNW49 WOA49 WOE49 WOI49 WOM49 WOQ49 WOU49 WOY49 WPC49 WPG49 WPK49 WPO49 WPS49 WPW49 WQA49 WQE49 WQI49 WQM49 WQQ49 WQU49 WQY49 WRC49 WRG49 WRK49 WRO49 WRS49 WRW49 WSA49 WSE49 WSI49 WSM49 WSQ49 WSU49 WSY49 WTC49 WTG49 WTK49 WTO49 WTS49 WTW49 WUA49 WUE49 WUI49 WUM49 WUQ49 WUU49 WUY49 WVC49 WVG49 WVK49 WVO49 WVS49 WVW49 WWA49 WWE49 WWI49 WWM49 WWQ49 WWU49 WWY49 WXC49 WXG49 WXK49 WXO49 WXS49 WXW49 WYA49 WYE49 WYI49 WYM49 WYQ49 WYU49 WYY49 WZC49 WZG49 WZK49 WZO49 WZS49 WZW49 XAA49 XAE49 XAI49 XAM49 XAQ49 XAU49 XAY49 XBC49 XBG49 XBK49 XBO49 XBS49 XBW49 XCA49 XCE49 XCI49 XCM49 XCQ49 XCU49 XCY49 XDC49 XDG49 XDK49 XDO49 XDS49 XDW49 XEA49 XEE49 XEI49 XEM49 XEQ49 XEU49 XEY49 XFC49 A55 B3:B116 B119:B143">
    <cfRule type="containsText" dxfId="7" priority="8" operator="containsText" text="X">
      <formula>NOT(ISERROR(SEARCH("X",A3)))</formula>
    </cfRule>
  </conditionalFormatting>
  <conditionalFormatting sqref="B55 B84 B98 B120 A3:A116 A119:A143">
    <cfRule type="containsText" dxfId="6" priority="7" operator="containsText" text="X">
      <formula>NOT(ISERROR(SEARCH("X",A3)))</formula>
    </cfRule>
  </conditionalFormatting>
  <conditionalFormatting sqref="A4:B4 D4 C3:C116 C119:C143">
    <cfRule type="containsText" dxfId="5" priority="6" operator="containsText" text="X">
      <formula>NOT(ISERROR(SEARCH("X",A3)))</formula>
    </cfRule>
  </conditionalFormatting>
  <conditionalFormatting sqref="B4 D3:D116 D119:D143">
    <cfRule type="containsText" dxfId="4" priority="5" operator="containsText" text="x">
      <formula>NOT(ISERROR(SEARCH("x",B3)))</formula>
    </cfRule>
  </conditionalFormatting>
  <conditionalFormatting sqref="B117:B118">
    <cfRule type="containsText" dxfId="3" priority="4" operator="containsText" text="X">
      <formula>NOT(ISERROR(SEARCH("X",B117)))</formula>
    </cfRule>
  </conditionalFormatting>
  <conditionalFormatting sqref="A117:A118">
    <cfRule type="containsText" dxfId="2" priority="3" operator="containsText" text="X">
      <formula>NOT(ISERROR(SEARCH("X",A117)))</formula>
    </cfRule>
  </conditionalFormatting>
  <conditionalFormatting sqref="C117:C118">
    <cfRule type="containsText" dxfId="1" priority="2" operator="containsText" text="X">
      <formula>NOT(ISERROR(SEARCH("X",C117)))</formula>
    </cfRule>
  </conditionalFormatting>
  <conditionalFormatting sqref="D117:D118">
    <cfRule type="containsText" dxfId="0" priority="1" operator="containsText" text="x">
      <formula>NOT(ISERROR(SEARCH("x",D117)))</formula>
    </cfRule>
  </conditionalFormatting>
  <hyperlinks>
    <hyperlink ref="I49:J49" location="Table!A11" display="Table 2 : CCP"/>
  </hyperlinks>
  <pageMargins left="0.7" right="0.7" top="0.75" bottom="0.75" header="0.3" footer="0.3"/>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Introduction</vt:lpstr>
      <vt:lpstr>Questionnaire</vt:lpstr>
    </vt:vector>
  </TitlesOfParts>
  <Company>World Food Programme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MOHAMMAD Hamza</dc:creator>
  <cp:lastModifiedBy>MOHAMMAD Hamza</cp:lastModifiedBy>
  <dcterms:created xsi:type="dcterms:W3CDTF">2016-11-15T09:33:08Z</dcterms:created>
  <dcterms:modified xsi:type="dcterms:W3CDTF">2016-11-15T09:35:33Z</dcterms:modified>
</cp:coreProperties>
</file>