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145" yWindow="270" windowWidth="20730" windowHeight="11760"/>
  </bookViews>
  <sheets>
    <sheet name="Proposed Solutions" sheetId="1" r:id="rId1"/>
    <sheet name="Experience" sheetId="4" r:id="rId2"/>
    <sheet name="lists" sheetId="2" state="hidden" r:id="rId3"/>
    <sheet name="response summary" sheetId="6" state="hidden" r:id="rId4"/>
    <sheet name="Sheet2" sheetId="3" r:id="rId5"/>
    <sheet name="Sheet3" sheetId="5" r:id="rId6"/>
  </sheets>
  <calcPr calcId="145621"/>
</workbook>
</file>

<file path=xl/calcChain.xml><?xml version="1.0" encoding="utf-8"?>
<calcChain xmlns="http://schemas.openxmlformats.org/spreadsheetml/2006/main">
  <c r="J2" i="6" l="1"/>
  <c r="I2" i="6"/>
  <c r="C3" i="6" l="1"/>
  <c r="A1" i="6" l="1"/>
  <c r="B3" i="6" l="1"/>
  <c r="E23" i="4" l="1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  <c r="F3" i="6" l="1"/>
  <c r="E3" i="6"/>
  <c r="D3" i="6"/>
  <c r="G2" i="6"/>
  <c r="F2" i="6"/>
  <c r="E2" i="6"/>
  <c r="D2" i="6"/>
  <c r="C2" i="6"/>
  <c r="E39" i="1" l="1"/>
  <c r="E36" i="1"/>
  <c r="E32" i="1"/>
  <c r="E25" i="1"/>
  <c r="E19" i="1"/>
  <c r="E13" i="1"/>
  <c r="E4" i="1"/>
  <c r="G39" i="1" l="1"/>
  <c r="G32" i="1"/>
  <c r="G25" i="1"/>
  <c r="G19" i="1"/>
  <c r="G13" i="1"/>
  <c r="G4" i="1"/>
  <c r="E2" i="1" l="1"/>
  <c r="G37" i="1" l="1"/>
  <c r="G5" i="1"/>
  <c r="H2" i="6" s="1"/>
</calcChain>
</file>

<file path=xl/sharedStrings.xml><?xml version="1.0" encoding="utf-8"?>
<sst xmlns="http://schemas.openxmlformats.org/spreadsheetml/2006/main" count="152" uniqueCount="141">
  <si>
    <t>task 1.</t>
  </si>
  <si>
    <t>task 3.</t>
  </si>
  <si>
    <t>task 5.</t>
  </si>
  <si>
    <t>task 6.</t>
  </si>
  <si>
    <t>Description of the Task</t>
  </si>
  <si>
    <t>Proposed solution</t>
  </si>
  <si>
    <t>task 2.</t>
  </si>
  <si>
    <t>Total number of days dedicated to each task over a period of 12 months</t>
  </si>
  <si>
    <t>Conduct research and run analysis to feed into guidelines or technical papers</t>
  </si>
  <si>
    <t>yes</t>
  </si>
  <si>
    <t>no</t>
  </si>
  <si>
    <t>Francophone Africa</t>
  </si>
  <si>
    <t>Anglophone Africa</t>
  </si>
  <si>
    <t>America (spanish speaking)</t>
  </si>
  <si>
    <t>America (non spanish speaking)</t>
  </si>
  <si>
    <t>South-East Asia</t>
  </si>
  <si>
    <t>Western Pacific</t>
  </si>
  <si>
    <t>Europe (russian speaking)</t>
  </si>
  <si>
    <t>Europe (non russian speaking)</t>
  </si>
  <si>
    <t>Middle East (arabic speaking)</t>
  </si>
  <si>
    <t>Middle East (non arabic speaking)</t>
  </si>
  <si>
    <t>e- other.</t>
  </si>
  <si>
    <t>d- building capacities in presenting and using SHA 2011 results;</t>
  </si>
  <si>
    <t xml:space="preserve">b- building capacities in estimating expenditure by disease; </t>
  </si>
  <si>
    <t xml:space="preserve">a- building capacities in SHA 2011 and HAPT; </t>
  </si>
  <si>
    <t>c- other.</t>
  </si>
  <si>
    <t xml:space="preserve">a- collating and running analysis on SHA 2011 country results, by geographical group, income group, or disease group; </t>
  </si>
  <si>
    <t>b- collating information on SHA 2011 production process and use of SHA 2011 results in countries;</t>
  </si>
  <si>
    <t>c- writing or providing feedback on guidelines and technical papers before their release;</t>
  </si>
  <si>
    <t>a- framework mapping (e.g., immunization JRF with SHA 2011);</t>
  </si>
  <si>
    <t>b- IT tools (e.g., DHIS);</t>
  </si>
  <si>
    <t>a- Prepare technical documents for discussion at the meeting</t>
  </si>
  <si>
    <t>b- Organize the logistic of the meeting, including inviting participants</t>
  </si>
  <si>
    <t>c- Write up meeting report</t>
  </si>
  <si>
    <t>d- Set up a network communication platform on which to post report</t>
  </si>
  <si>
    <t>task 4.</t>
  </si>
  <si>
    <t>Support use of health accounts results in national policy planning and monitoring, following WHO’s recommendation</t>
  </si>
  <si>
    <t>a- train different constituencies in countries or regions on the use of health expenditure data for accountability tracking</t>
  </si>
  <si>
    <t>b- develop recommendations on linking and aligning health budget preparation with health district annual workplan development and ministry of health budgets and expenditure tracking process</t>
  </si>
  <si>
    <t>other</t>
  </si>
  <si>
    <t>Are you proposing your services for this task? 
If no, please go to next task</t>
  </si>
  <si>
    <t>Organize, with WHO, regional technical meetings</t>
  </si>
  <si>
    <t>Contribute to the harmonization of health accounts framework and IT tools with existing national and international frameworks and health information IT tools; develop more reporting functions</t>
  </si>
  <si>
    <t>Support country teams in producing their SHA 2011 health accounts, with disease expenditure, following WHO’s terms of reference; review country health accounts results and provide feedback, following WHO’s reviewing guidelines</t>
  </si>
  <si>
    <t>Research health expenditure information for Member States with no SHA 2011 to update GHED, following WHO’s terms of reference</t>
  </si>
  <si>
    <t>More than one region (specify)</t>
  </si>
  <si>
    <t>task 7.</t>
  </si>
  <si>
    <t>Produce communication material on SHA 2011, its use and its impact</t>
  </si>
  <si>
    <t>Are you proposing your services for this task? 
If no, you have finished the form.</t>
  </si>
  <si>
    <t>Provide additional information</t>
  </si>
  <si>
    <t># of days per country</t>
  </si>
  <si>
    <t>6</t>
  </si>
  <si>
    <t>7</t>
  </si>
  <si>
    <t>8</t>
  </si>
  <si>
    <t>9</t>
  </si>
  <si>
    <t>10</t>
  </si>
  <si>
    <t>Please provide details</t>
  </si>
  <si>
    <t>more</t>
  </si>
  <si>
    <t>ANSWER</t>
  </si>
  <si>
    <t>TECHNICAL EXPERIENCE AND EXPERTISE - QUESTIONS</t>
  </si>
  <si>
    <t>Task</t>
  </si>
  <si>
    <t>Description of tasks' activities</t>
  </si>
  <si>
    <t>1.1. Number of countries you propose to support in the next 12 months (average of 7 weeks of work per country), including reviewing final SHA 2011 and disease expenditure results.</t>
  </si>
  <si>
    <t>1.2. In which region do you propose to provide technical support (specify language).</t>
  </si>
  <si>
    <t>1.3. What type of support do you propose to provide:</t>
  </si>
  <si>
    <t>2.1. Where do you propose to contribute for harmonizing national and international frameworks and IT tools with SHA 2011, in the next 12 months:</t>
  </si>
  <si>
    <t xml:space="preserve">2.2. Do you propose to contribute to the development of additional reporting functions (specs only, no IT development)? </t>
  </si>
  <si>
    <t>3.1. Which research do you propose to conduct:</t>
  </si>
  <si>
    <t>4.1. Which activity do you propose to conduct:</t>
  </si>
  <si>
    <t>6.1. How many countries you propose to research and update?</t>
  </si>
  <si>
    <t>6.2. In which region?</t>
  </si>
  <si>
    <t>7.1. Text</t>
  </si>
  <si>
    <t>7.2. Videos</t>
  </si>
  <si>
    <t xml:space="preserve">1. Do you have experience as a consultant providing technical support to country HA teams? </t>
  </si>
  <si>
    <t>2. Do you have experience in health resources tracking?</t>
  </si>
  <si>
    <t>3. Do you know SHA 1.0?</t>
  </si>
  <si>
    <t>4. Do you know SHA 2011?</t>
  </si>
  <si>
    <t>5. Do you know CHAI?</t>
  </si>
  <si>
    <t>6. Do you know NASA?</t>
  </si>
  <si>
    <t>7. Did you participate in one or more regional consultations in preparation of SHA 2011 development?</t>
  </si>
  <si>
    <t>8. Have you implemented or supported the implementation of SHA 2011?</t>
  </si>
  <si>
    <t>9. Have you implemented or supported the implementation of SHA 2011 disease distribution?</t>
  </si>
  <si>
    <t>10. Have you implemented or supported the implementation of SHA 2011 using WHO recommended approach and platform (HAPT, HAAT)?</t>
  </si>
  <si>
    <t>11. Have you used or supported the use of SHA 2011 results for policy evaluation?</t>
  </si>
  <si>
    <t>12. Did you attend one or more WHO SHA 2011 training of consultants workshops?</t>
  </si>
  <si>
    <t>13. Were you a trainer at a WHO SHA 2011 training workshops?</t>
  </si>
  <si>
    <t>14. Did you work on the production of GHED time series?</t>
  </si>
  <si>
    <t>15. Have you participated at a recent SHA network meeting in your region?</t>
  </si>
  <si>
    <t>16. Did contribute to the development of a Health Accounts tool?</t>
  </si>
  <si>
    <t>17. Are you fluent in English?</t>
  </si>
  <si>
    <t>18. Are you fluent in French?</t>
  </si>
  <si>
    <t>19. Are you fluent in Spanish?</t>
  </si>
  <si>
    <t>20. Are you fluent in Russian?</t>
  </si>
  <si>
    <t>21. Are you fluent in Arabic?</t>
  </si>
  <si>
    <t>22. Are you fluent in any other language?</t>
  </si>
  <si>
    <t xml:space="preserve">c- building capacities in institutionalization of health accounts; </t>
  </si>
  <si>
    <t>Tasks</t>
  </si>
  <si>
    <t>1 to 6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</si>
  <si>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</si>
  <si>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</si>
  <si>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</si>
  <si>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</si>
  <si>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</si>
  <si>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</si>
  <si>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</si>
  <si>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</si>
  <si>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</si>
  <si>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</si>
  <si>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</si>
  <si>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</si>
  <si>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</si>
  <si>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</si>
  <si>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</si>
  <si>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</si>
  <si>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</si>
  <si>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</si>
  <si>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</si>
  <si>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</si>
  <si>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</si>
  <si>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</si>
  <si>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</si>
  <si>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</si>
  <si>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</si>
  <si>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</si>
  <si>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</si>
  <si>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</si>
  <si>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</si>
  <si>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</si>
  <si>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NAME OF BIDDER</t>
  </si>
  <si>
    <t>tasks 1 + 5</t>
  </si>
  <si>
    <t>tasks 2 + 3</t>
  </si>
  <si>
    <t>task 4</t>
  </si>
  <si>
    <t>task 6</t>
  </si>
  <si>
    <t>task 7</t>
  </si>
  <si>
    <t>days per country</t>
  </si>
  <si>
    <t>days per country updating</t>
  </si>
  <si>
    <t>eliminatory Q</t>
  </si>
  <si>
    <t>Experience</t>
  </si>
  <si>
    <t>Solutions</t>
  </si>
  <si>
    <t>DAILY RATE</t>
  </si>
  <si>
    <t>daily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</si>
</sst>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71">
    <xf numFmtId="0" fontId="0" fillId="0" borderId="0" xfId="0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 applyProtection="1">
      <alignment horizontal="left" vertical="center"/>
    </xf>
    <xf numFmtId="49" fontId="0" fillId="0" borderId="1" xfId="0" applyNumberFormat="1" applyBorder="1" applyAlignment="1">
      <alignment horizontal="left"/>
    </xf>
    <xf numFmtId="49" fontId="0" fillId="0" borderId="5" xfId="0" applyNumberFormat="1" applyBorder="1" applyAlignment="1">
      <alignment horizontal="left"/>
    </xf>
    <xf numFmtId="0" fontId="0" fillId="0" borderId="0" xfId="0" applyAlignment="1">
      <alignment horizontal="right"/>
    </xf>
    <xf numFmtId="0" fontId="0" fillId="5" borderId="0" xfId="0" applyFont="1" applyFill="1"/>
    <xf numFmtId="0" fontId="0" fillId="5" borderId="0" xfId="0" applyFont="1" applyFill="1" applyAlignment="1">
      <alignment horizontal="center"/>
    </xf>
    <xf numFmtId="0" fontId="0" fillId="4" borderId="1" xfId="0" applyFont="1" applyFill="1" applyBorder="1" applyAlignment="1">
      <alignment horizontal="justify" vertical="center" wrapText="1"/>
    </xf>
    <xf numFmtId="0" fontId="0" fillId="6" borderId="1" xfId="0" applyFont="1" applyFill="1" applyBorder="1" applyAlignment="1" applyProtection="1">
      <alignment horizontal="center" vertical="center" wrapText="1"/>
      <protection locked="0"/>
    </xf>
    <xf numFmtId="0" fontId="0" fillId="4" borderId="1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top" wrapText="1"/>
    </xf>
    <xf numFmtId="0" fontId="5" fillId="2" borderId="1" xfId="0" applyFont="1" applyFill="1" applyBorder="1" applyAlignment="1" applyProtection="1">
      <alignment horizontal="center" vertical="top" wrapText="1"/>
    </xf>
    <xf numFmtId="0" fontId="0" fillId="5" borderId="0" xfId="0" applyFont="1" applyFill="1" applyAlignment="1" applyProtection="1">
      <alignment vertical="top"/>
    </xf>
    <xf numFmtId="0" fontId="3" fillId="4" borderId="1" xfId="0" applyFont="1" applyFill="1" applyBorder="1" applyAlignment="1" applyProtection="1">
      <alignment horizontal="left" vertical="center" wrapText="1"/>
    </xf>
    <xf numFmtId="0" fontId="0" fillId="2" borderId="1" xfId="0" applyFont="1" applyFill="1" applyBorder="1" applyAlignment="1" applyProtection="1">
      <alignment horizontal="left" vertical="center"/>
      <protection locked="0"/>
    </xf>
    <xf numFmtId="0" fontId="0" fillId="5" borderId="0" xfId="0" applyFont="1" applyFill="1" applyProtection="1"/>
    <xf numFmtId="0" fontId="0" fillId="3" borderId="1" xfId="0" applyFont="1" applyFill="1" applyBorder="1" applyAlignment="1" applyProtection="1">
      <alignment horizontal="left" vertical="center" wrapText="1"/>
    </xf>
    <xf numFmtId="0" fontId="0" fillId="3" borderId="1" xfId="0" applyFont="1" applyFill="1" applyBorder="1" applyAlignment="1" applyProtection="1">
      <alignment horizontal="left" vertical="center" wrapText="1" indent="2"/>
    </xf>
    <xf numFmtId="0" fontId="0" fillId="5" borderId="0" xfId="0" applyFont="1" applyFill="1" applyAlignment="1" applyProtection="1">
      <alignment horizontal="center"/>
    </xf>
    <xf numFmtId="0" fontId="6" fillId="3" borderId="1" xfId="0" applyFont="1" applyFill="1" applyBorder="1" applyAlignment="1" applyProtection="1">
      <alignment horizontal="center" vertical="top"/>
    </xf>
    <xf numFmtId="0" fontId="2" fillId="6" borderId="5" xfId="0" applyFont="1" applyFill="1" applyBorder="1" applyAlignment="1">
      <alignment horizontal="center" vertical="center" wrapText="1"/>
    </xf>
    <xf numFmtId="0" fontId="0" fillId="6" borderId="5" xfId="0" applyFont="1" applyFill="1" applyBorder="1" applyAlignment="1" applyProtection="1">
      <alignment horizontal="left" vertical="center" wrapText="1"/>
      <protection locked="0"/>
    </xf>
    <xf numFmtId="0" fontId="0" fillId="6" borderId="5" xfId="0" applyFont="1" applyFill="1" applyBorder="1" applyAlignment="1" applyProtection="1">
      <alignment vertical="center" wrapText="1"/>
      <protection locked="0"/>
    </xf>
    <xf numFmtId="0" fontId="7" fillId="5" borderId="6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16" fontId="8" fillId="5" borderId="6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4" fillId="2" borderId="5" xfId="0" applyFont="1" applyFill="1" applyBorder="1" applyAlignment="1" applyProtection="1">
      <alignment horizontal="center" vertical="top" wrapText="1"/>
    </xf>
    <xf numFmtId="0" fontId="0" fillId="2" borderId="5" xfId="0" applyFont="1" applyFill="1" applyBorder="1" applyAlignment="1" applyProtection="1">
      <alignment wrapText="1"/>
      <protection locked="0"/>
    </xf>
    <xf numFmtId="0" fontId="0" fillId="2" borderId="5" xfId="0" applyFont="1" applyFill="1" applyBorder="1" applyAlignment="1" applyProtection="1">
      <alignment wrapText="1"/>
    </xf>
    <xf numFmtId="0" fontId="8" fillId="5" borderId="0" xfId="0" applyFont="1" applyFill="1" applyBorder="1" applyProtection="1"/>
    <xf numFmtId="0" fontId="8" fillId="5" borderId="6" xfId="0" applyFont="1" applyFill="1" applyBorder="1" applyAlignment="1" applyProtection="1">
      <alignment horizontal="center" vertical="center" wrapText="1"/>
    </xf>
    <xf numFmtId="0" fontId="8" fillId="5" borderId="6" xfId="0" applyFont="1" applyFill="1" applyBorder="1" applyProtection="1"/>
    <xf numFmtId="1" fontId="8" fillId="5" borderId="6" xfId="0" applyNumberFormat="1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vertical="top" wrapText="1"/>
      <protection locked="0"/>
    </xf>
    <xf numFmtId="164" fontId="0" fillId="5" borderId="0" xfId="1" applyNumberFormat="1" applyFont="1" applyFill="1" applyAlignment="1" applyProtection="1">
      <alignment horizontal="center"/>
    </xf>
    <xf numFmtId="164" fontId="0" fillId="2" borderId="1" xfId="1" applyNumberFormat="1" applyFont="1" applyFill="1" applyBorder="1" applyAlignment="1" applyProtection="1">
      <alignment horizontal="left" vertical="center"/>
    </xf>
    <xf numFmtId="164" fontId="0" fillId="2" borderId="1" xfId="1" applyNumberFormat="1" applyFont="1" applyFill="1" applyBorder="1" applyAlignment="1" applyProtection="1">
      <alignment horizontal="left" vertical="center"/>
      <protection locked="0"/>
    </xf>
    <xf numFmtId="164" fontId="0" fillId="2" borderId="1" xfId="1" applyNumberFormat="1" applyFont="1" applyFill="1" applyBorder="1" applyAlignment="1" applyProtection="1">
      <alignment horizontal="left" vertical="center" wrapText="1"/>
    </xf>
    <xf numFmtId="0" fontId="0" fillId="0" borderId="9" xfId="0" applyBorder="1"/>
    <xf numFmtId="164" fontId="2" fillId="2" borderId="1" xfId="1" applyNumberFormat="1" applyFont="1" applyFill="1" applyBorder="1" applyAlignment="1" applyProtection="1">
      <alignment horizontal="left" vertical="center" wrapText="1" indent="2"/>
    </xf>
    <xf numFmtId="0" fontId="8" fillId="5" borderId="0" xfId="0" applyFont="1" applyFill="1"/>
    <xf numFmtId="0" fontId="0" fillId="0" borderId="2" xfId="0" applyBorder="1" applyAlignment="1">
      <alignment horizontal="center"/>
    </xf>
    <xf numFmtId="1" fontId="0" fillId="2" borderId="1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center" vertical="top" wrapText="1"/>
    </xf>
    <xf numFmtId="0" fontId="0" fillId="0" borderId="9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/>
    <xf numFmtId="0" fontId="0" fillId="7" borderId="0" xfId="0" applyFill="1"/>
    <xf numFmtId="0" fontId="0" fillId="7" borderId="9" xfId="0" applyFill="1" applyBorder="1"/>
    <xf numFmtId="0" fontId="11" fillId="3" borderId="8" xfId="0" applyFont="1" applyFill="1" applyBorder="1" applyAlignment="1" applyProtection="1">
      <alignment horizontal="right" vertical="top" indent="7"/>
    </xf>
    <xf numFmtId="0" fontId="11" fillId="3" borderId="5" xfId="0" applyFont="1" applyFill="1" applyBorder="1" applyAlignment="1" applyProtection="1">
      <alignment horizontal="right" vertical="top" indent="7"/>
    </xf>
    <xf numFmtId="0" fontId="11" fillId="3" borderId="7" xfId="0" applyFont="1" applyFill="1" applyBorder="1" applyAlignment="1" applyProtection="1">
      <alignment horizontal="right" vertical="top" indent="7"/>
    </xf>
    <xf numFmtId="0" fontId="11" fillId="3" borderId="8" xfId="0" applyFont="1" applyFill="1" applyBorder="1" applyAlignment="1" applyProtection="1">
      <alignment horizontal="right" vertical="top" indent="7"/>
    </xf>
    <xf numFmtId="0" fontId="0" fillId="4" borderId="3" xfId="0" applyFon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3" xfId="0" applyFont="1" applyFill="1" applyBorder="1" applyAlignment="1" applyProtection="1">
      <alignment horizontal="left" vertical="center" wrapText="1"/>
    </xf>
    <xf numFmtId="0" fontId="0" fillId="4" borderId="2" xfId="0" applyFont="1" applyFill="1" applyBorder="1" applyAlignment="1" applyProtection="1">
      <alignment horizontal="left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left" vertical="center" wrapText="1"/>
    </xf>
    <xf numFmtId="0" fontId="0" fillId="4" borderId="1" xfId="0" applyFont="1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 applyProtection="1">
      <alignment horizontal="right" vertical="top" indent="7"/>
    </xf>
    <xf numFmtId="0" fontId="11" fillId="3" borderId="11" xfId="0" applyFont="1" applyFill="1" applyBorder="1" applyAlignment="1" applyProtection="1">
      <alignment horizontal="right" vertical="top" indent="7"/>
    </xf>
    <xf numFmtId="0" fontId="9" fillId="2" borderId="5" xfId="0" applyFont="1" applyFill="1" applyBorder="1" applyAlignment="1" applyProtection="1">
      <alignment vertical="top" wrapText="1"/>
      <protection locked="0"/>
    </xf>
    <xf numFmtId="0" fontId="0" fillId="0" borderId="0" xfId="0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53"/>
  <sheetViews>
    <sheetView tabSelected="1" zoomScale="60" zoomScaleNormal="60" zoomScaleSheetLayoutView="10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D2" sqref="D2"/>
    </sheetView>
  </sheetViews>
  <sheetFormatPr defaultRowHeight="15" x14ac:dyDescent="0.25"/>
  <cols>
    <col min="1" max="1" width="10" style="20" customWidth="1"/>
    <col min="2" max="2" width="56.5703125" style="20" customWidth="1"/>
    <col min="3" max="3" width="70.28515625" style="20" customWidth="1"/>
    <col min="4" max="4" width="34.140625" style="20" customWidth="1"/>
    <col min="5" max="5" width="22" style="23" customWidth="1"/>
    <col min="6" max="6" width="32.5703125" style="20" customWidth="1"/>
    <col min="7" max="7" width="9" style="35" customWidth="1"/>
    <col min="8" max="16384" width="9.140625" style="20"/>
  </cols>
  <sheetData>
    <row r="1" spans="1:7" s="17" customFormat="1" ht="60" x14ac:dyDescent="0.25">
      <c r="A1" s="24" t="s">
        <v>60</v>
      </c>
      <c r="B1" s="24" t="s">
        <v>4</v>
      </c>
      <c r="C1" s="24" t="s">
        <v>61</v>
      </c>
      <c r="D1" s="15" t="s">
        <v>5</v>
      </c>
      <c r="E1" s="16" t="s">
        <v>7</v>
      </c>
      <c r="F1" s="32" t="s">
        <v>49</v>
      </c>
      <c r="G1" s="36" t="s">
        <v>50</v>
      </c>
    </row>
    <row r="2" spans="1:7" s="17" customFormat="1" ht="21" x14ac:dyDescent="0.25">
      <c r="A2" s="57" t="s">
        <v>128</v>
      </c>
      <c r="B2" s="58"/>
      <c r="C2" s="59"/>
      <c r="D2" s="39"/>
      <c r="E2" s="45">
        <f>E4+E13+E19+E25+E32+E36+E39</f>
        <v>0</v>
      </c>
      <c r="F2" s="39"/>
      <c r="G2" s="36"/>
    </row>
    <row r="3" spans="1:7" s="17" customFormat="1" ht="21" x14ac:dyDescent="0.25">
      <c r="A3" s="67"/>
      <c r="B3" s="68"/>
      <c r="C3" s="56" t="s">
        <v>139</v>
      </c>
      <c r="D3" s="39"/>
      <c r="E3" s="45"/>
      <c r="F3" s="69"/>
      <c r="G3" s="36"/>
    </row>
    <row r="4" spans="1:7" ht="30" x14ac:dyDescent="0.25">
      <c r="A4" s="60" t="s">
        <v>0</v>
      </c>
      <c r="B4" s="62" t="s">
        <v>43</v>
      </c>
      <c r="C4" s="18" t="s">
        <v>40</v>
      </c>
      <c r="D4" s="19"/>
      <c r="E4" s="41">
        <f>IF(E5="",0,E5)</f>
        <v>0</v>
      </c>
      <c r="F4" s="33"/>
      <c r="G4" s="37">
        <f>COUNTIF(D5:D12,"yes")</f>
        <v>0</v>
      </c>
    </row>
    <row r="5" spans="1:7" ht="45" x14ac:dyDescent="0.25">
      <c r="A5" s="61"/>
      <c r="B5" s="63"/>
      <c r="C5" s="21" t="s">
        <v>62</v>
      </c>
      <c r="D5" s="19"/>
      <c r="E5" s="42"/>
      <c r="F5" s="33"/>
      <c r="G5" s="38" t="str">
        <f>IF(D5="","",E5/D5)</f>
        <v/>
      </c>
    </row>
    <row r="6" spans="1:7" ht="30" x14ac:dyDescent="0.25">
      <c r="A6" s="61"/>
      <c r="B6" s="63"/>
      <c r="C6" s="21" t="s">
        <v>63</v>
      </c>
      <c r="D6" s="19"/>
      <c r="E6" s="43"/>
      <c r="F6" s="33"/>
      <c r="G6" s="37"/>
    </row>
    <row r="7" spans="1:7" x14ac:dyDescent="0.25">
      <c r="A7" s="61"/>
      <c r="B7" s="63"/>
      <c r="C7" s="21" t="s">
        <v>64</v>
      </c>
      <c r="D7" s="3"/>
      <c r="E7" s="43"/>
      <c r="F7" s="34"/>
      <c r="G7" s="37"/>
    </row>
    <row r="8" spans="1:7" x14ac:dyDescent="0.25">
      <c r="A8" s="61"/>
      <c r="B8" s="63"/>
      <c r="C8" s="22" t="s">
        <v>24</v>
      </c>
      <c r="D8" s="19"/>
      <c r="E8" s="43"/>
      <c r="F8" s="33"/>
      <c r="G8" s="37"/>
    </row>
    <row r="9" spans="1:7" x14ac:dyDescent="0.25">
      <c r="A9" s="61"/>
      <c r="B9" s="63"/>
      <c r="C9" s="22" t="s">
        <v>23</v>
      </c>
      <c r="D9" s="19"/>
      <c r="E9" s="43"/>
      <c r="F9" s="33"/>
      <c r="G9" s="37"/>
    </row>
    <row r="10" spans="1:7" x14ac:dyDescent="0.25">
      <c r="A10" s="61"/>
      <c r="B10" s="63"/>
      <c r="C10" s="22" t="s">
        <v>95</v>
      </c>
      <c r="D10" s="19"/>
      <c r="E10" s="43"/>
      <c r="F10" s="33"/>
      <c r="G10" s="37"/>
    </row>
    <row r="11" spans="1:7" x14ac:dyDescent="0.25">
      <c r="A11" s="61"/>
      <c r="B11" s="63"/>
      <c r="C11" s="22" t="s">
        <v>22</v>
      </c>
      <c r="D11" s="19"/>
      <c r="E11" s="43"/>
      <c r="F11" s="33"/>
      <c r="G11" s="37"/>
    </row>
    <row r="12" spans="1:7" x14ac:dyDescent="0.25">
      <c r="A12" s="64"/>
      <c r="B12" s="65"/>
      <c r="C12" s="22" t="s">
        <v>21</v>
      </c>
      <c r="D12" s="19"/>
      <c r="E12" s="43"/>
      <c r="F12" s="33"/>
      <c r="G12" s="37"/>
    </row>
    <row r="13" spans="1:7" ht="30" x14ac:dyDescent="0.25">
      <c r="A13" s="66" t="s">
        <v>6</v>
      </c>
      <c r="B13" s="62" t="s">
        <v>42</v>
      </c>
      <c r="C13" s="18" t="s">
        <v>40</v>
      </c>
      <c r="D13" s="19"/>
      <c r="E13" s="43">
        <f>IF(AND(E15="",E16="",E17="",E18=""),0,SUM(E15:E18))</f>
        <v>0</v>
      </c>
      <c r="F13" s="33"/>
      <c r="G13" s="37">
        <f>COUNTIF(D14:D18,"yes")</f>
        <v>0</v>
      </c>
    </row>
    <row r="14" spans="1:7" ht="30" x14ac:dyDescent="0.25">
      <c r="A14" s="66"/>
      <c r="B14" s="63"/>
      <c r="C14" s="21" t="s">
        <v>65</v>
      </c>
      <c r="D14" s="3"/>
      <c r="E14" s="41"/>
      <c r="F14" s="33"/>
      <c r="G14" s="37"/>
    </row>
    <row r="15" spans="1:7" x14ac:dyDescent="0.25">
      <c r="A15" s="66"/>
      <c r="B15" s="63"/>
      <c r="C15" s="22" t="s">
        <v>29</v>
      </c>
      <c r="D15" s="19"/>
      <c r="E15" s="42"/>
      <c r="F15" s="33"/>
      <c r="G15" s="37"/>
    </row>
    <row r="16" spans="1:7" x14ac:dyDescent="0.25">
      <c r="A16" s="66"/>
      <c r="B16" s="63"/>
      <c r="C16" s="22" t="s">
        <v>30</v>
      </c>
      <c r="D16" s="19"/>
      <c r="E16" s="42"/>
      <c r="F16" s="33"/>
      <c r="G16" s="37"/>
    </row>
    <row r="17" spans="1:7" x14ac:dyDescent="0.25">
      <c r="A17" s="66"/>
      <c r="B17" s="63"/>
      <c r="C17" s="22" t="s">
        <v>25</v>
      </c>
      <c r="D17" s="19"/>
      <c r="E17" s="42"/>
      <c r="F17" s="33"/>
      <c r="G17" s="37"/>
    </row>
    <row r="18" spans="1:7" ht="30" x14ac:dyDescent="0.25">
      <c r="A18" s="66"/>
      <c r="B18" s="65"/>
      <c r="C18" s="21" t="s">
        <v>66</v>
      </c>
      <c r="D18" s="19"/>
      <c r="E18" s="42"/>
      <c r="F18" s="33"/>
      <c r="G18" s="37"/>
    </row>
    <row r="19" spans="1:7" ht="30" x14ac:dyDescent="0.25">
      <c r="A19" s="60" t="s">
        <v>1</v>
      </c>
      <c r="B19" s="62" t="s">
        <v>8</v>
      </c>
      <c r="C19" s="18" t="s">
        <v>40</v>
      </c>
      <c r="D19" s="19"/>
      <c r="E19" s="43">
        <f>IF(AND(E21="",E22="",E23="",E24=""),0,SUM(E21:E24))</f>
        <v>0</v>
      </c>
      <c r="F19" s="33"/>
      <c r="G19" s="37">
        <f>COUNTIF(D20:D24,"yes")</f>
        <v>0</v>
      </c>
    </row>
    <row r="20" spans="1:7" x14ac:dyDescent="0.25">
      <c r="A20" s="61"/>
      <c r="B20" s="63"/>
      <c r="C20" s="21" t="s">
        <v>67</v>
      </c>
      <c r="D20" s="3"/>
      <c r="E20" s="41"/>
      <c r="F20" s="33"/>
      <c r="G20" s="37"/>
    </row>
    <row r="21" spans="1:7" ht="30" x14ac:dyDescent="0.25">
      <c r="A21" s="61"/>
      <c r="B21" s="63"/>
      <c r="C21" s="22" t="s">
        <v>26</v>
      </c>
      <c r="D21" s="19"/>
      <c r="E21" s="42"/>
      <c r="F21" s="33"/>
      <c r="G21" s="37"/>
    </row>
    <row r="22" spans="1:7" ht="30" x14ac:dyDescent="0.25">
      <c r="A22" s="61"/>
      <c r="B22" s="63"/>
      <c r="C22" s="22" t="s">
        <v>27</v>
      </c>
      <c r="D22" s="19"/>
      <c r="E22" s="42"/>
      <c r="F22" s="33"/>
      <c r="G22" s="37"/>
    </row>
    <row r="23" spans="1:7" ht="30" x14ac:dyDescent="0.25">
      <c r="A23" s="61"/>
      <c r="B23" s="63"/>
      <c r="C23" s="22" t="s">
        <v>28</v>
      </c>
      <c r="D23" s="19"/>
      <c r="E23" s="42"/>
      <c r="F23" s="33"/>
      <c r="G23" s="37"/>
    </row>
    <row r="24" spans="1:7" x14ac:dyDescent="0.25">
      <c r="A24" s="64"/>
      <c r="B24" s="65"/>
      <c r="C24" s="22" t="s">
        <v>25</v>
      </c>
      <c r="D24" s="19"/>
      <c r="E24" s="42"/>
      <c r="F24" s="33"/>
      <c r="G24" s="37"/>
    </row>
    <row r="25" spans="1:7" ht="30" x14ac:dyDescent="0.25">
      <c r="A25" s="60" t="s">
        <v>35</v>
      </c>
      <c r="B25" s="62" t="s">
        <v>41</v>
      </c>
      <c r="C25" s="18" t="s">
        <v>40</v>
      </c>
      <c r="D25" s="19"/>
      <c r="E25" s="43">
        <f>IF(AND(E27="",E28="",E29="",E30="",E31=""),0,SUM(E27:E31))</f>
        <v>0</v>
      </c>
      <c r="F25" s="33"/>
      <c r="G25" s="37">
        <f>COUNTIF(D26:D31,"yes")</f>
        <v>0</v>
      </c>
    </row>
    <row r="26" spans="1:7" x14ac:dyDescent="0.25">
      <c r="A26" s="61"/>
      <c r="B26" s="63"/>
      <c r="C26" s="21" t="s">
        <v>68</v>
      </c>
      <c r="D26" s="3"/>
      <c r="E26" s="41"/>
      <c r="F26" s="33"/>
      <c r="G26" s="37"/>
    </row>
    <row r="27" spans="1:7" x14ac:dyDescent="0.25">
      <c r="A27" s="61"/>
      <c r="B27" s="63"/>
      <c r="C27" s="22" t="s">
        <v>31</v>
      </c>
      <c r="D27" s="19"/>
      <c r="E27" s="42"/>
      <c r="F27" s="33"/>
      <c r="G27" s="37"/>
    </row>
    <row r="28" spans="1:7" x14ac:dyDescent="0.25">
      <c r="A28" s="61"/>
      <c r="B28" s="63"/>
      <c r="C28" s="22" t="s">
        <v>32</v>
      </c>
      <c r="D28" s="19"/>
      <c r="E28" s="42"/>
      <c r="F28" s="33"/>
      <c r="G28" s="37"/>
    </row>
    <row r="29" spans="1:7" x14ac:dyDescent="0.25">
      <c r="A29" s="61"/>
      <c r="B29" s="63"/>
      <c r="C29" s="22" t="s">
        <v>33</v>
      </c>
      <c r="D29" s="19"/>
      <c r="E29" s="42"/>
      <c r="F29" s="33"/>
      <c r="G29" s="37"/>
    </row>
    <row r="30" spans="1:7" x14ac:dyDescent="0.25">
      <c r="A30" s="61"/>
      <c r="B30" s="63"/>
      <c r="C30" s="22" t="s">
        <v>34</v>
      </c>
      <c r="D30" s="19"/>
      <c r="E30" s="42"/>
      <c r="F30" s="33"/>
      <c r="G30" s="37"/>
    </row>
    <row r="31" spans="1:7" x14ac:dyDescent="0.25">
      <c r="A31" s="64"/>
      <c r="B31" s="65"/>
      <c r="C31" s="22" t="s">
        <v>21</v>
      </c>
      <c r="D31" s="19"/>
      <c r="E31" s="42"/>
      <c r="F31" s="33"/>
      <c r="G31" s="37"/>
    </row>
    <row r="32" spans="1:7" ht="30" x14ac:dyDescent="0.25">
      <c r="A32" s="60" t="s">
        <v>2</v>
      </c>
      <c r="B32" s="62" t="s">
        <v>36</v>
      </c>
      <c r="C32" s="18" t="s">
        <v>40</v>
      </c>
      <c r="D32" s="19"/>
      <c r="E32" s="43">
        <f>IF(AND(E33="",E34="",E35=""),0,SUM(E33:E35))</f>
        <v>0</v>
      </c>
      <c r="F32" s="33"/>
      <c r="G32" s="37">
        <f>COUNTIF(D33:D35,"yes")</f>
        <v>0</v>
      </c>
    </row>
    <row r="33" spans="1:7" ht="30" x14ac:dyDescent="0.25">
      <c r="A33" s="61"/>
      <c r="B33" s="63"/>
      <c r="C33" s="22" t="s">
        <v>37</v>
      </c>
      <c r="D33" s="19"/>
      <c r="E33" s="42"/>
      <c r="F33" s="33"/>
      <c r="G33" s="37"/>
    </row>
    <row r="34" spans="1:7" ht="45" x14ac:dyDescent="0.25">
      <c r="A34" s="61"/>
      <c r="B34" s="63"/>
      <c r="C34" s="22" t="s">
        <v>38</v>
      </c>
      <c r="D34" s="19"/>
      <c r="E34" s="42"/>
      <c r="F34" s="33"/>
      <c r="G34" s="37"/>
    </row>
    <row r="35" spans="1:7" x14ac:dyDescent="0.25">
      <c r="A35" s="64"/>
      <c r="B35" s="65"/>
      <c r="C35" s="22" t="s">
        <v>25</v>
      </c>
      <c r="D35" s="19"/>
      <c r="E35" s="42"/>
      <c r="F35" s="33"/>
      <c r="G35" s="37"/>
    </row>
    <row r="36" spans="1:7" ht="30" x14ac:dyDescent="0.25">
      <c r="A36" s="60" t="s">
        <v>3</v>
      </c>
      <c r="B36" s="62" t="s">
        <v>44</v>
      </c>
      <c r="C36" s="18" t="s">
        <v>40</v>
      </c>
      <c r="D36" s="19"/>
      <c r="E36" s="43">
        <f>IF(AND(E37="",E38=""),0,SUM(E37:E38))</f>
        <v>0</v>
      </c>
      <c r="F36" s="33"/>
      <c r="G36" s="37"/>
    </row>
    <row r="37" spans="1:7" x14ac:dyDescent="0.25">
      <c r="A37" s="61"/>
      <c r="B37" s="63"/>
      <c r="C37" s="21" t="s">
        <v>69</v>
      </c>
      <c r="D37" s="48"/>
      <c r="E37" s="42"/>
      <c r="F37" s="33"/>
      <c r="G37" s="38" t="str">
        <f>IF(D37="","",E37/D37)</f>
        <v/>
      </c>
    </row>
    <row r="38" spans="1:7" x14ac:dyDescent="0.25">
      <c r="A38" s="61"/>
      <c r="B38" s="63"/>
      <c r="C38" s="21" t="s">
        <v>70</v>
      </c>
      <c r="D38" s="19"/>
      <c r="E38" s="41"/>
      <c r="F38" s="33"/>
      <c r="G38" s="37"/>
    </row>
    <row r="39" spans="1:7" ht="30" x14ac:dyDescent="0.25">
      <c r="A39" s="60" t="s">
        <v>46</v>
      </c>
      <c r="B39" s="62" t="s">
        <v>47</v>
      </c>
      <c r="C39" s="18" t="s">
        <v>48</v>
      </c>
      <c r="D39" s="19"/>
      <c r="E39" s="43">
        <f>IF(AND(E40="",E41=""),0,SUM(E40:E41))</f>
        <v>0</v>
      </c>
      <c r="F39" s="33"/>
      <c r="G39" s="37">
        <f>COUNTIF(D40:D41,"yes")</f>
        <v>0</v>
      </c>
    </row>
    <row r="40" spans="1:7" x14ac:dyDescent="0.25">
      <c r="A40" s="61"/>
      <c r="B40" s="63"/>
      <c r="C40" s="21" t="s">
        <v>71</v>
      </c>
      <c r="D40" s="19"/>
      <c r="E40" s="42"/>
      <c r="F40" s="33"/>
      <c r="G40" s="37"/>
    </row>
    <row r="41" spans="1:7" x14ac:dyDescent="0.25">
      <c r="A41" s="61"/>
      <c r="B41" s="63"/>
      <c r="C41" s="21" t="s">
        <v>72</v>
      </c>
      <c r="D41" s="19"/>
      <c r="E41" s="42"/>
      <c r="F41" s="33"/>
      <c r="G41" s="37"/>
    </row>
    <row r="42" spans="1:7" x14ac:dyDescent="0.25">
      <c r="E42" s="40"/>
    </row>
    <row r="43" spans="1:7" x14ac:dyDescent="0.25">
      <c r="E43" s="40"/>
    </row>
    <row r="44" spans="1:7" x14ac:dyDescent="0.25">
      <c r="E44" s="40"/>
    </row>
    <row r="45" spans="1:7" x14ac:dyDescent="0.25">
      <c r="E45" s="40"/>
    </row>
    <row r="46" spans="1:7" x14ac:dyDescent="0.25">
      <c r="E46" s="40"/>
    </row>
    <row r="47" spans="1:7" x14ac:dyDescent="0.25">
      <c r="E47" s="40"/>
    </row>
    <row r="48" spans="1:7" x14ac:dyDescent="0.25">
      <c r="E48" s="40"/>
    </row>
    <row r="49" spans="5:5" x14ac:dyDescent="0.25">
      <c r="E49" s="40"/>
    </row>
    <row r="50" spans="5:5" x14ac:dyDescent="0.25">
      <c r="E50" s="40"/>
    </row>
    <row r="51" spans="5:5" x14ac:dyDescent="0.25">
      <c r="E51" s="40"/>
    </row>
    <row r="52" spans="5:5" x14ac:dyDescent="0.25">
      <c r="E52" s="40"/>
    </row>
    <row r="53" spans="5:5" x14ac:dyDescent="0.25">
      <c r="E53" s="40"/>
    </row>
  </sheetData>
  <sheetProtection password="DBD9" sheet="1" objects="1" scenarios="1" selectLockedCells="1"/>
  <mergeCells count="15">
    <mergeCell ref="A2:C2"/>
    <mergeCell ref="A39:A41"/>
    <mergeCell ref="B39:B41"/>
    <mergeCell ref="A25:A31"/>
    <mergeCell ref="B25:B31"/>
    <mergeCell ref="A32:A35"/>
    <mergeCell ref="B32:B35"/>
    <mergeCell ref="A36:A38"/>
    <mergeCell ref="B36:B38"/>
    <mergeCell ref="A4:A12"/>
    <mergeCell ref="B4:B12"/>
    <mergeCell ref="A13:A18"/>
    <mergeCell ref="B13:B18"/>
    <mergeCell ref="A19:A24"/>
    <mergeCell ref="B19:B24"/>
  </mergeCells>
  <dataValidations count="1">
    <dataValidation type="whole" allowBlank="1" showInputMessage="1" showErrorMessage="1" errorTitle="stop" error="You need to enter the number of days you propose to spend on this activity, for a period of 1 year. Your number needs to be between 1 and 365." sqref="E21:E24 E5 E15:E18 E27:E31 E33:E35 E37:E38 E40:E41">
      <formula1>1</formula1>
      <formula2>365</formula2>
    </dataValidation>
  </dataValidations>
  <pageMargins left="0.70866141732283472" right="0.70866141732283472" top="0.74803149606299213" bottom="0.74803149606299213" header="0.31496062992125984" footer="0.31496062992125984"/>
  <pageSetup paperSize="9" scale="36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lists!$C$1:$C$12</xm:f>
          </x14:formula1>
          <xm:sqref>D6</xm:sqref>
        </x14:dataValidation>
        <x14:dataValidation type="list" allowBlank="1" showInputMessage="1" showErrorMessage="1" prompt="yes or no">
          <x14:formula1>
            <xm:f>lists!$A$1:$A$2</xm:f>
          </x14:formula1>
          <xm:sqref>D15:D19 D4 D21:D25 D8:D13 D27:D36 D39:D41</xm:sqref>
        </x14:dataValidation>
        <x14:dataValidation type="list" allowBlank="1" showInputMessage="1" showErrorMessage="1">
          <x14:formula1>
            <xm:f>lists!$B$1:$B$10</xm:f>
          </x14:formula1>
          <xm:sqref>D5</xm:sqref>
        </x14:dataValidation>
        <x14:dataValidation type="list" allowBlank="1" showInputMessage="1" showErrorMessage="1" error="Please use dropdown menu" prompt="number of countries">
          <x14:formula1>
            <xm:f>lists!$B$1:$B$40</xm:f>
          </x14:formula1>
          <xm:sqref>D37</xm:sqref>
        </x14:dataValidation>
        <x14:dataValidation type="list" allowBlank="1" showInputMessage="1" showErrorMessage="1" prompt="which region?">
          <x14:formula1>
            <xm:f>lists!$C$1:$C$12</xm:f>
          </x14:formula1>
          <xm:sqref>D38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23"/>
  <sheetViews>
    <sheetView zoomScale="90" zoomScaleNormal="9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88.7109375" style="7" customWidth="1"/>
    <col min="2" max="2" width="15.140625" style="8" customWidth="1"/>
    <col min="3" max="3" width="45.28515625" style="7" customWidth="1"/>
    <col min="4" max="5" width="9.140625" style="46"/>
    <col min="6" max="16384" width="9.140625" style="7"/>
  </cols>
  <sheetData>
    <row r="1" spans="1:5" ht="18.75" x14ac:dyDescent="0.25">
      <c r="A1" s="13" t="s">
        <v>59</v>
      </c>
      <c r="B1" s="14" t="s">
        <v>58</v>
      </c>
      <c r="C1" s="25" t="s">
        <v>56</v>
      </c>
      <c r="D1" s="28" t="s">
        <v>96</v>
      </c>
    </row>
    <row r="2" spans="1:5" ht="30" customHeight="1" x14ac:dyDescent="0.25">
      <c r="A2" s="9" t="s">
        <v>73</v>
      </c>
      <c r="B2" s="10"/>
      <c r="C2" s="26"/>
      <c r="D2" s="29">
        <v>1</v>
      </c>
      <c r="E2" s="46">
        <f>IF(B2="yes",1,B2)</f>
        <v>0</v>
      </c>
    </row>
    <row r="3" spans="1:5" ht="30" customHeight="1" x14ac:dyDescent="0.25">
      <c r="A3" s="9" t="s">
        <v>74</v>
      </c>
      <c r="B3" s="10"/>
      <c r="C3" s="27"/>
      <c r="D3" s="30" t="s">
        <v>97</v>
      </c>
      <c r="E3" s="46">
        <f t="shared" ref="E3:E23" si="0">IF(B3="yes",1,B3)</f>
        <v>0</v>
      </c>
    </row>
    <row r="4" spans="1:5" ht="30" customHeight="1" x14ac:dyDescent="0.25">
      <c r="A4" s="11" t="s">
        <v>75</v>
      </c>
      <c r="B4" s="10"/>
      <c r="C4" s="27"/>
      <c r="D4" s="29"/>
      <c r="E4" s="46">
        <f t="shared" si="0"/>
        <v>0</v>
      </c>
    </row>
    <row r="5" spans="1:5" ht="30" customHeight="1" x14ac:dyDescent="0.25">
      <c r="A5" s="11" t="s">
        <v>76</v>
      </c>
      <c r="B5" s="10"/>
      <c r="C5" s="27"/>
      <c r="D5" s="30" t="s">
        <v>97</v>
      </c>
      <c r="E5" s="46">
        <f t="shared" si="0"/>
        <v>0</v>
      </c>
    </row>
    <row r="6" spans="1:5" ht="30" customHeight="1" x14ac:dyDescent="0.25">
      <c r="A6" s="11" t="s">
        <v>77</v>
      </c>
      <c r="B6" s="10"/>
      <c r="C6" s="27"/>
      <c r="D6" s="29">
        <v>2</v>
      </c>
      <c r="E6" s="46">
        <f t="shared" si="0"/>
        <v>0</v>
      </c>
    </row>
    <row r="7" spans="1:5" ht="30" customHeight="1" x14ac:dyDescent="0.25">
      <c r="A7" s="11" t="s">
        <v>78</v>
      </c>
      <c r="B7" s="10"/>
      <c r="C7" s="27"/>
      <c r="D7" s="29">
        <v>2</v>
      </c>
      <c r="E7" s="46">
        <f t="shared" si="0"/>
        <v>0</v>
      </c>
    </row>
    <row r="8" spans="1:5" ht="30" customHeight="1" x14ac:dyDescent="0.25">
      <c r="A8" s="9" t="s">
        <v>79</v>
      </c>
      <c r="B8" s="10"/>
      <c r="C8" s="26"/>
      <c r="D8" s="29">
        <v>3</v>
      </c>
      <c r="E8" s="46">
        <f t="shared" si="0"/>
        <v>0</v>
      </c>
    </row>
    <row r="9" spans="1:5" ht="30" customHeight="1" x14ac:dyDescent="0.25">
      <c r="A9" s="9" t="s">
        <v>80</v>
      </c>
      <c r="B9" s="10"/>
      <c r="C9" s="27"/>
      <c r="D9" s="29">
        <v>1</v>
      </c>
      <c r="E9" s="46">
        <f t="shared" si="0"/>
        <v>0</v>
      </c>
    </row>
    <row r="10" spans="1:5" ht="30" customHeight="1" x14ac:dyDescent="0.25">
      <c r="A10" s="9" t="s">
        <v>81</v>
      </c>
      <c r="B10" s="10"/>
      <c r="C10" s="27"/>
      <c r="D10" s="29">
        <v>1</v>
      </c>
      <c r="E10" s="46">
        <f t="shared" si="0"/>
        <v>0</v>
      </c>
    </row>
    <row r="11" spans="1:5" ht="30" customHeight="1" x14ac:dyDescent="0.25">
      <c r="A11" s="11" t="s">
        <v>82</v>
      </c>
      <c r="B11" s="10"/>
      <c r="C11" s="27"/>
      <c r="D11" s="29">
        <v>1</v>
      </c>
      <c r="E11" s="46">
        <f t="shared" si="0"/>
        <v>0</v>
      </c>
    </row>
    <row r="12" spans="1:5" ht="30" customHeight="1" x14ac:dyDescent="0.25">
      <c r="A12" s="11" t="s">
        <v>83</v>
      </c>
      <c r="B12" s="10"/>
      <c r="C12" s="27"/>
      <c r="D12" s="29">
        <v>5</v>
      </c>
      <c r="E12" s="46">
        <f t="shared" si="0"/>
        <v>0</v>
      </c>
    </row>
    <row r="13" spans="1:5" ht="30" customHeight="1" x14ac:dyDescent="0.25">
      <c r="A13" s="11" t="s">
        <v>84</v>
      </c>
      <c r="B13" s="10"/>
      <c r="C13" s="27"/>
      <c r="D13" s="29">
        <v>1</v>
      </c>
      <c r="E13" s="46">
        <f t="shared" si="0"/>
        <v>0</v>
      </c>
    </row>
    <row r="14" spans="1:5" ht="30" customHeight="1" x14ac:dyDescent="0.25">
      <c r="A14" s="9" t="s">
        <v>85</v>
      </c>
      <c r="B14" s="10"/>
      <c r="C14" s="27"/>
      <c r="D14" s="29">
        <v>1</v>
      </c>
      <c r="E14" s="46">
        <f t="shared" si="0"/>
        <v>0</v>
      </c>
    </row>
    <row r="15" spans="1:5" ht="30" customHeight="1" x14ac:dyDescent="0.25">
      <c r="A15" s="9" t="s">
        <v>86</v>
      </c>
      <c r="B15" s="10"/>
      <c r="C15" s="27"/>
      <c r="D15" s="29">
        <v>6</v>
      </c>
      <c r="E15" s="46">
        <f t="shared" si="0"/>
        <v>0</v>
      </c>
    </row>
    <row r="16" spans="1:5" ht="30" customHeight="1" x14ac:dyDescent="0.25">
      <c r="A16" s="9" t="s">
        <v>87</v>
      </c>
      <c r="B16" s="10"/>
      <c r="C16" s="27"/>
      <c r="D16" s="29">
        <v>4</v>
      </c>
      <c r="E16" s="46">
        <f t="shared" si="0"/>
        <v>0</v>
      </c>
    </row>
    <row r="17" spans="1:5" ht="30" customHeight="1" x14ac:dyDescent="0.25">
      <c r="A17" s="9" t="s">
        <v>88</v>
      </c>
      <c r="B17" s="10"/>
      <c r="C17" s="27"/>
      <c r="D17" s="29">
        <v>2</v>
      </c>
      <c r="E17" s="46">
        <f t="shared" si="0"/>
        <v>0</v>
      </c>
    </row>
    <row r="18" spans="1:5" ht="30" customHeight="1" x14ac:dyDescent="0.25">
      <c r="A18" s="12" t="s">
        <v>89</v>
      </c>
      <c r="B18" s="10"/>
      <c r="C18" s="27"/>
      <c r="D18" s="29"/>
      <c r="E18" s="46">
        <f t="shared" si="0"/>
        <v>0</v>
      </c>
    </row>
    <row r="19" spans="1:5" ht="30" customHeight="1" x14ac:dyDescent="0.25">
      <c r="A19" s="12" t="s">
        <v>90</v>
      </c>
      <c r="B19" s="10"/>
      <c r="C19" s="27"/>
      <c r="D19" s="29"/>
      <c r="E19" s="46">
        <f t="shared" si="0"/>
        <v>0</v>
      </c>
    </row>
    <row r="20" spans="1:5" ht="30" customHeight="1" x14ac:dyDescent="0.25">
      <c r="A20" s="12" t="s">
        <v>91</v>
      </c>
      <c r="B20" s="10"/>
      <c r="C20" s="27"/>
      <c r="D20" s="29"/>
      <c r="E20" s="46">
        <f t="shared" si="0"/>
        <v>0</v>
      </c>
    </row>
    <row r="21" spans="1:5" ht="30" customHeight="1" x14ac:dyDescent="0.25">
      <c r="A21" s="12" t="s">
        <v>92</v>
      </c>
      <c r="B21" s="10"/>
      <c r="C21" s="27"/>
      <c r="D21" s="29"/>
      <c r="E21" s="46">
        <f t="shared" si="0"/>
        <v>0</v>
      </c>
    </row>
    <row r="22" spans="1:5" ht="30" customHeight="1" x14ac:dyDescent="0.25">
      <c r="A22" s="12" t="s">
        <v>93</v>
      </c>
      <c r="B22" s="10"/>
      <c r="C22" s="27"/>
      <c r="D22" s="29"/>
      <c r="E22" s="46">
        <f t="shared" si="0"/>
        <v>0</v>
      </c>
    </row>
    <row r="23" spans="1:5" ht="30" customHeight="1" x14ac:dyDescent="0.25">
      <c r="A23" s="12" t="s">
        <v>94</v>
      </c>
      <c r="B23" s="10"/>
      <c r="C23" s="27"/>
      <c r="D23" s="29"/>
      <c r="E23" s="46">
        <f t="shared" si="0"/>
        <v>0</v>
      </c>
    </row>
  </sheetData>
  <sheetProtection password="DBD9" sheet="1" objects="1" scenarios="1"/>
  <pageMargins left="0.7" right="0.7" top="0.75" bottom="0.75" header="0.3" footer="0.3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="yes or no">
          <x14:formula1>
            <xm:f>lists!$A$1:$A$2</xm:f>
          </x14:formula1>
          <xm:sqref>B4:B8 B16:B23</xm:sqref>
        </x14:dataValidation>
        <x14:dataValidation type="list" allowBlank="1" showInputMessage="1" showErrorMessage="1" promptTitle="Number of years" prompt="Select number of years">
          <x14:formula1>
            <xm:f>lists!$E$1:$E$7</xm:f>
          </x14:formula1>
          <xm:sqref>B2:B3 B15</xm:sqref>
        </x14:dataValidation>
        <x14:dataValidation type="list" allowBlank="1" showInputMessage="1" showErrorMessage="1" promptTitle="Number of countries" prompt="Select number of countries">
          <x14:formula1>
            <xm:f>lists!$F$1:$F$7</xm:f>
          </x14:formula1>
          <xm:sqref>B9:B12</xm:sqref>
        </x14:dataValidation>
        <x14:dataValidation type="list" allowBlank="1" showInputMessage="1" showErrorMessage="1" prompt="how many workshops">
          <x14:formula1>
            <xm:f>lists!$G$1:$G$6</xm:f>
          </x14:formula1>
          <xm:sqref>B13:B14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/>
  </sheetViews>
  <sheetFormatPr defaultColWidth="33.5703125" defaultRowHeight="15" x14ac:dyDescent="0.25"/>
  <cols>
    <col min="1" max="1" width="33.5703125" style="2"/>
  </cols>
  <sheetData>
    <row r="1" spans="1:7" x14ac:dyDescent="0.25">
      <c r="A1" s="5" t="s">
        <v>9</v>
      </c>
      <c r="B1" s="5">
        <v>1</v>
      </c>
      <c r="C1" s="4" t="s">
        <v>14</v>
      </c>
      <c r="E1">
        <v>0</v>
      </c>
      <c r="F1">
        <v>0</v>
      </c>
      <c r="G1">
        <v>0</v>
      </c>
    </row>
    <row r="2" spans="1:7" x14ac:dyDescent="0.25">
      <c r="A2" s="5" t="s">
        <v>10</v>
      </c>
      <c r="B2" s="5">
        <v>2</v>
      </c>
      <c r="C2" s="4" t="s">
        <v>13</v>
      </c>
      <c r="E2">
        <v>1</v>
      </c>
      <c r="F2">
        <v>1</v>
      </c>
      <c r="G2">
        <v>1</v>
      </c>
    </row>
    <row r="3" spans="1:7" x14ac:dyDescent="0.25">
      <c r="B3" s="5">
        <v>3</v>
      </c>
      <c r="C3" s="1" t="s">
        <v>12</v>
      </c>
      <c r="E3">
        <v>2</v>
      </c>
      <c r="F3">
        <v>2</v>
      </c>
      <c r="G3">
        <v>2</v>
      </c>
    </row>
    <row r="4" spans="1:7" x14ac:dyDescent="0.25">
      <c r="B4" s="5">
        <v>4</v>
      </c>
      <c r="C4" s="1" t="s">
        <v>18</v>
      </c>
      <c r="E4">
        <v>3</v>
      </c>
      <c r="F4">
        <v>3</v>
      </c>
      <c r="G4">
        <v>3</v>
      </c>
    </row>
    <row r="5" spans="1:7" x14ac:dyDescent="0.25">
      <c r="B5" s="5">
        <v>5</v>
      </c>
      <c r="C5" s="1" t="s">
        <v>17</v>
      </c>
      <c r="E5">
        <v>4</v>
      </c>
      <c r="F5">
        <v>4</v>
      </c>
      <c r="G5">
        <v>4</v>
      </c>
    </row>
    <row r="6" spans="1:7" x14ac:dyDescent="0.25">
      <c r="B6" s="5" t="s">
        <v>51</v>
      </c>
      <c r="C6" s="1" t="s">
        <v>11</v>
      </c>
      <c r="E6">
        <v>5</v>
      </c>
      <c r="F6">
        <v>5</v>
      </c>
      <c r="G6">
        <v>5</v>
      </c>
    </row>
    <row r="7" spans="1:7" x14ac:dyDescent="0.25">
      <c r="B7" s="5" t="s">
        <v>52</v>
      </c>
      <c r="C7" s="1" t="s">
        <v>19</v>
      </c>
      <c r="E7" s="6" t="s">
        <v>57</v>
      </c>
      <c r="F7" t="s">
        <v>57</v>
      </c>
      <c r="G7" t="s">
        <v>57</v>
      </c>
    </row>
    <row r="8" spans="1:7" x14ac:dyDescent="0.25">
      <c r="B8" s="5" t="s">
        <v>53</v>
      </c>
      <c r="C8" s="1" t="s">
        <v>20</v>
      </c>
    </row>
    <row r="9" spans="1:7" x14ac:dyDescent="0.25">
      <c r="B9" s="5" t="s">
        <v>54</v>
      </c>
      <c r="C9" s="1" t="s">
        <v>15</v>
      </c>
    </row>
    <row r="10" spans="1:7" x14ac:dyDescent="0.25">
      <c r="B10" s="5" t="s">
        <v>55</v>
      </c>
      <c r="C10" s="1" t="s">
        <v>16</v>
      </c>
    </row>
    <row r="11" spans="1:7" x14ac:dyDescent="0.25">
      <c r="B11" s="5" t="s">
        <v>98</v>
      </c>
      <c r="C11" s="1" t="s">
        <v>45</v>
      </c>
    </row>
    <row r="12" spans="1:7" x14ac:dyDescent="0.25">
      <c r="B12" s="5" t="s">
        <v>99</v>
      </c>
      <c r="C12" s="1" t="s">
        <v>39</v>
      </c>
    </row>
    <row r="13" spans="1:7" x14ac:dyDescent="0.25">
      <c r="B13" s="5" t="s">
        <v>100</v>
      </c>
    </row>
    <row r="14" spans="1:7" x14ac:dyDescent="0.25">
      <c r="B14" s="5" t="s">
        <v>101</v>
      </c>
    </row>
    <row r="15" spans="1:7" x14ac:dyDescent="0.25">
      <c r="B15" s="5" t="s">
        <v>102</v>
      </c>
    </row>
    <row r="16" spans="1:7" x14ac:dyDescent="0.25">
      <c r="B16" s="5" t="s">
        <v>103</v>
      </c>
    </row>
    <row r="17" spans="2:2" x14ac:dyDescent="0.25">
      <c r="B17" s="5" t="s">
        <v>104</v>
      </c>
    </row>
    <row r="18" spans="2:2" x14ac:dyDescent="0.25">
      <c r="B18" s="5" t="s">
        <v>105</v>
      </c>
    </row>
    <row r="19" spans="2:2" x14ac:dyDescent="0.25">
      <c r="B19" s="5" t="s">
        <v>106</v>
      </c>
    </row>
    <row r="20" spans="2:2" x14ac:dyDescent="0.25">
      <c r="B20" s="5" t="s">
        <v>107</v>
      </c>
    </row>
    <row r="21" spans="2:2" x14ac:dyDescent="0.25">
      <c r="B21" s="5" t="s">
        <v>108</v>
      </c>
    </row>
    <row r="22" spans="2:2" x14ac:dyDescent="0.25">
      <c r="B22" s="5" t="s">
        <v>109</v>
      </c>
    </row>
    <row r="23" spans="2:2" x14ac:dyDescent="0.25">
      <c r="B23" s="5" t="s">
        <v>110</v>
      </c>
    </row>
    <row r="24" spans="2:2" x14ac:dyDescent="0.25">
      <c r="B24" s="5" t="s">
        <v>111</v>
      </c>
    </row>
    <row r="25" spans="2:2" x14ac:dyDescent="0.25">
      <c r="B25" s="5" t="s">
        <v>112</v>
      </c>
    </row>
    <row r="26" spans="2:2" x14ac:dyDescent="0.25">
      <c r="B26" s="5" t="s">
        <v>113</v>
      </c>
    </row>
    <row r="27" spans="2:2" x14ac:dyDescent="0.25">
      <c r="B27" s="5" t="s">
        <v>114</v>
      </c>
    </row>
    <row r="28" spans="2:2" x14ac:dyDescent="0.25">
      <c r="B28" s="5" t="s">
        <v>115</v>
      </c>
    </row>
    <row r="29" spans="2:2" x14ac:dyDescent="0.25">
      <c r="B29" s="5" t="s">
        <v>116</v>
      </c>
    </row>
    <row r="30" spans="2:2" x14ac:dyDescent="0.25">
      <c r="B30" s="5" t="s">
        <v>117</v>
      </c>
    </row>
    <row r="31" spans="2:2" x14ac:dyDescent="0.25">
      <c r="B31" s="5" t="s">
        <v>118</v>
      </c>
    </row>
    <row r="32" spans="2:2" x14ac:dyDescent="0.25">
      <c r="B32" s="5" t="s">
        <v>119</v>
      </c>
    </row>
    <row r="33" spans="2:2" x14ac:dyDescent="0.25">
      <c r="B33" s="5" t="s">
        <v>120</v>
      </c>
    </row>
    <row r="34" spans="2:2" x14ac:dyDescent="0.25">
      <c r="B34" s="5" t="s">
        <v>121</v>
      </c>
    </row>
    <row r="35" spans="2:2" x14ac:dyDescent="0.25">
      <c r="B35" s="5" t="s">
        <v>122</v>
      </c>
    </row>
    <row r="36" spans="2:2" x14ac:dyDescent="0.25">
      <c r="B36" s="5" t="s">
        <v>123</v>
      </c>
    </row>
    <row r="37" spans="2:2" x14ac:dyDescent="0.25">
      <c r="B37" s="5" t="s">
        <v>124</v>
      </c>
    </row>
    <row r="38" spans="2:2" x14ac:dyDescent="0.25">
      <c r="B38" s="5" t="s">
        <v>125</v>
      </c>
    </row>
    <row r="39" spans="2:2" x14ac:dyDescent="0.25">
      <c r="B39" s="5" t="s">
        <v>126</v>
      </c>
    </row>
    <row r="40" spans="2:2" x14ac:dyDescent="0.25">
      <c r="B40" s="5" t="s">
        <v>127</v>
      </c>
    </row>
  </sheetData>
  <sheetProtection password="DBD9" sheet="1" objects="1" scenarios="1"/>
  <sortState ref="C1:C10">
    <sortCondition ref="C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workbookViewId="0"/>
  </sheetViews>
  <sheetFormatPr defaultRowHeight="15" x14ac:dyDescent="0.25"/>
  <cols>
    <col min="1" max="1" width="21" customWidth="1"/>
    <col min="2" max="2" width="15.140625" customWidth="1"/>
    <col min="3" max="3" width="10.7109375" customWidth="1"/>
    <col min="8" max="9" width="14.42578125" customWidth="1"/>
  </cols>
  <sheetData>
    <row r="1" spans="1:10" ht="45" x14ac:dyDescent="0.25">
      <c r="A1" s="50">
        <f>'Proposed Solutions'!D2</f>
        <v>0</v>
      </c>
      <c r="B1" s="51" t="s">
        <v>136</v>
      </c>
      <c r="C1" s="52" t="s">
        <v>129</v>
      </c>
      <c r="D1" s="52" t="s">
        <v>130</v>
      </c>
      <c r="E1" s="52" t="s">
        <v>131</v>
      </c>
      <c r="F1" s="52" t="s">
        <v>132</v>
      </c>
      <c r="G1" s="50" t="s">
        <v>133</v>
      </c>
      <c r="H1" s="49" t="s">
        <v>134</v>
      </c>
      <c r="I1" s="49" t="s">
        <v>135</v>
      </c>
      <c r="J1" s="70" t="s">
        <v>140</v>
      </c>
    </row>
    <row r="2" spans="1:10" x14ac:dyDescent="0.25">
      <c r="A2" s="44" t="s">
        <v>138</v>
      </c>
      <c r="B2" s="53"/>
      <c r="C2">
        <f>'Proposed Solutions'!E4+'Proposed Solutions'!E32</f>
        <v>0</v>
      </c>
      <c r="D2">
        <f>'Proposed Solutions'!E13+'Proposed Solutions'!E19</f>
        <v>0</v>
      </c>
      <c r="E2">
        <f>'Proposed Solutions'!E25</f>
        <v>0</v>
      </c>
      <c r="F2">
        <f>'Proposed Solutions'!E36</f>
        <v>0</v>
      </c>
      <c r="G2" s="44">
        <f>'Proposed Solutions'!E39</f>
        <v>0</v>
      </c>
      <c r="H2" s="31" t="str">
        <f>'Proposed Solutions'!G5</f>
        <v/>
      </c>
      <c r="I2" s="31" t="str">
        <f>'Proposed Solutions'!G37</f>
        <v/>
      </c>
      <c r="J2" s="31">
        <f>'Proposed Solutions'!D3</f>
        <v>0</v>
      </c>
    </row>
    <row r="3" spans="1:10" x14ac:dyDescent="0.25">
      <c r="A3" s="44" t="s">
        <v>137</v>
      </c>
      <c r="B3" s="47" t="str">
        <f>IF(Experience!E3=0,"eliminated",IF(AND(Experience!E4=0,Experience!E5=0),"ELIMINATED",""))</f>
        <v>eliminated</v>
      </c>
      <c r="C3" s="54">
        <f>SUM(Experience!E9,Experience!E10,Experience!E11,Experience!E12,(3*Experience!E13))</f>
        <v>0</v>
      </c>
      <c r="D3" s="54">
        <f>SUM(Experience!E6,Experience!E7,Experience!E17,Experience!E8)</f>
        <v>0</v>
      </c>
      <c r="E3" s="54">
        <f>Experience!E16</f>
        <v>0</v>
      </c>
      <c r="F3" s="54">
        <f>Experience!E15</f>
        <v>0</v>
      </c>
      <c r="G3" s="55"/>
    </row>
  </sheetData>
  <sheetProtection password="DBD9" sheet="1" objects="1" scenarios="1"/>
  <conditionalFormatting sqref="H2">
    <cfRule type="cellIs" dxfId="2" priority="3" operator="greaterThan">
      <formula>40</formula>
    </cfRule>
  </conditionalFormatting>
  <conditionalFormatting sqref="I2">
    <cfRule type="cellIs" dxfId="1" priority="2" operator="greaterThan">
      <formula>5</formula>
    </cfRule>
  </conditionalFormatting>
  <conditionalFormatting sqref="J2">
    <cfRule type="cellIs" dxfId="0" priority="1" operator="greaterThan">
      <formula>5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Proposed Solutions</vt:lpstr>
      <vt:lpstr>Experience</vt:lpstr>
      <vt:lpstr>lists</vt:lpstr>
      <vt:lpstr>response summary</vt:lpstr>
      <vt:lpstr>Sheet2</vt:lpstr>
      <vt:lpstr>Sheet3</vt:lpstr>
    </vt:vector>
  </TitlesOfParts>
  <Company>WHO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 MAELE, Nathalie</dc:creator>
  <cp:lastModifiedBy>VAN DE MAELE, Nathalie</cp:lastModifiedBy>
  <dcterms:created xsi:type="dcterms:W3CDTF">2015-06-08T08:02:31Z</dcterms:created>
  <dcterms:modified xsi:type="dcterms:W3CDTF">2015-06-12T20:37:43Z</dcterms:modified>
</cp:coreProperties>
</file>