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none" filterPrivacy="1" codeName="ThisWorkbook" hidePivotFieldList="1" defaultThemeVersion="124226"/>
  <workbookProtection workbookPassword="F8A9" lockStructure="1"/>
  <bookViews>
    <workbookView xWindow="-870" yWindow="600" windowWidth="15360" windowHeight="6330" tabRatio="634" activeTab="1"/>
  </bookViews>
  <sheets>
    <sheet name="ProductList" sheetId="49" r:id="rId1"/>
    <sheet name="KitsOverviewForm" sheetId="51" r:id="rId2"/>
  </sheets>
  <definedNames>
    <definedName name="_xlnm._FilterDatabase" localSheetId="0" hidden="1">ProductList!$B$2:$AF$136</definedName>
    <definedName name="_xlnm.Print_Area" localSheetId="1">KitsOverviewForm!$B$4:$I$22</definedName>
    <definedName name="_xlnm.Print_Area" localSheetId="0">ProductList!$C$1:$AF$137</definedName>
  </definedNames>
  <calcPr calcId="145621"/>
</workbook>
</file>

<file path=xl/calcChain.xml><?xml version="1.0" encoding="utf-8"?>
<calcChain xmlns="http://schemas.openxmlformats.org/spreadsheetml/2006/main">
  <c r="D5" i="51" l="1"/>
  <c r="J4" i="49"/>
  <c r="J5" i="49"/>
  <c r="J6" i="49"/>
  <c r="J7" i="49"/>
  <c r="J8" i="49"/>
  <c r="J9" i="49"/>
  <c r="J10" i="49"/>
  <c r="J11" i="49"/>
  <c r="J12" i="49"/>
  <c r="J13" i="49"/>
  <c r="J14" i="49"/>
  <c r="J15" i="49"/>
  <c r="J16" i="49"/>
  <c r="J17" i="49"/>
  <c r="J18" i="49"/>
  <c r="J19" i="49"/>
  <c r="J20" i="49"/>
  <c r="J21" i="49"/>
  <c r="J22" i="49"/>
  <c r="J23" i="49"/>
  <c r="J24" i="49"/>
  <c r="J25" i="49"/>
  <c r="J26" i="49"/>
  <c r="J27" i="49"/>
  <c r="J28" i="49"/>
  <c r="J29" i="49"/>
  <c r="J30" i="49"/>
  <c r="J31" i="49"/>
  <c r="J32" i="49"/>
  <c r="J33" i="49"/>
  <c r="J34" i="49"/>
  <c r="J35" i="49"/>
  <c r="J36" i="49"/>
  <c r="J37" i="49"/>
  <c r="J38" i="49"/>
  <c r="J39" i="49"/>
  <c r="J40" i="49"/>
  <c r="J41" i="49"/>
  <c r="J42" i="49"/>
  <c r="J43" i="49"/>
  <c r="J44" i="49"/>
  <c r="J45" i="49"/>
  <c r="J46" i="49"/>
  <c r="J47" i="49"/>
  <c r="J48" i="49"/>
  <c r="J49" i="49"/>
  <c r="J50" i="49"/>
  <c r="J51" i="49"/>
  <c r="J52" i="49"/>
  <c r="J53" i="49"/>
  <c r="J54" i="49"/>
  <c r="J55" i="49"/>
  <c r="J56" i="49"/>
  <c r="J57" i="49"/>
  <c r="J58" i="49"/>
  <c r="J59" i="49"/>
  <c r="J60" i="49"/>
  <c r="J61" i="49"/>
  <c r="J62" i="49"/>
  <c r="J63" i="49"/>
  <c r="J64" i="49"/>
  <c r="J65" i="49"/>
  <c r="J66" i="49"/>
  <c r="J67" i="49"/>
  <c r="J68" i="49"/>
  <c r="J69" i="49"/>
  <c r="J70" i="49"/>
  <c r="J71" i="49"/>
  <c r="J72" i="49"/>
  <c r="J73" i="49"/>
  <c r="J74" i="49"/>
  <c r="J75" i="49"/>
  <c r="J76" i="49"/>
  <c r="J77" i="49"/>
  <c r="J78" i="49"/>
  <c r="J79" i="49"/>
  <c r="D6" i="51" s="1"/>
  <c r="J80" i="49"/>
  <c r="J81" i="49"/>
  <c r="J82" i="49"/>
  <c r="J83" i="49"/>
  <c r="J84" i="49"/>
  <c r="J85" i="49"/>
  <c r="J86" i="49"/>
  <c r="J87" i="49"/>
  <c r="J88" i="49"/>
  <c r="J89" i="49"/>
  <c r="J90" i="49"/>
  <c r="J91" i="49"/>
  <c r="J92" i="49"/>
  <c r="J93" i="49"/>
  <c r="J94" i="49"/>
  <c r="J95" i="49"/>
  <c r="J96" i="49"/>
  <c r="J97" i="49"/>
  <c r="J98" i="49"/>
  <c r="J99" i="49"/>
  <c r="J100" i="49"/>
  <c r="J101" i="49"/>
  <c r="J102" i="49"/>
  <c r="J103" i="49"/>
  <c r="J104" i="49"/>
  <c r="J105" i="49"/>
  <c r="J106" i="49"/>
  <c r="J107" i="49"/>
  <c r="J108" i="49"/>
  <c r="J109" i="49"/>
  <c r="J110" i="49"/>
  <c r="J111" i="49"/>
  <c r="J112" i="49"/>
  <c r="J113" i="49"/>
  <c r="J114" i="49"/>
  <c r="J115" i="49"/>
  <c r="J116" i="49"/>
  <c r="J117" i="49"/>
  <c r="J118" i="49"/>
  <c r="J119" i="49"/>
  <c r="J120" i="49"/>
  <c r="J121" i="49"/>
  <c r="J122" i="49"/>
  <c r="J123" i="49"/>
  <c r="J124" i="49"/>
  <c r="J125" i="49"/>
  <c r="J126" i="49"/>
  <c r="J127" i="49"/>
  <c r="J128" i="49"/>
  <c r="J129" i="49"/>
  <c r="J130" i="49"/>
  <c r="J131" i="49"/>
  <c r="J132" i="49"/>
  <c r="J133" i="49"/>
  <c r="J134" i="49"/>
  <c r="J135" i="49"/>
  <c r="J136" i="49"/>
  <c r="J3" i="49"/>
  <c r="B4" i="49" l="1"/>
  <c r="B5" i="49"/>
  <c r="B6" i="49"/>
  <c r="B7" i="49"/>
  <c r="B8" i="49"/>
  <c r="B9" i="49"/>
  <c r="B10" i="49"/>
  <c r="B11" i="49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B33" i="49"/>
  <c r="B34" i="49"/>
  <c r="B35" i="49"/>
  <c r="B36" i="49"/>
  <c r="B37" i="49"/>
  <c r="B38" i="49"/>
  <c r="B39" i="49"/>
  <c r="B40" i="49"/>
  <c r="B41" i="49"/>
  <c r="B42" i="49"/>
  <c r="B43" i="49"/>
  <c r="B44" i="49"/>
  <c r="B45" i="49"/>
  <c r="B46" i="49"/>
  <c r="B47" i="49"/>
  <c r="B48" i="49"/>
  <c r="B49" i="49"/>
  <c r="B50" i="49"/>
  <c r="B51" i="49"/>
  <c r="B52" i="49"/>
  <c r="B53" i="49"/>
  <c r="B54" i="49"/>
  <c r="B55" i="49"/>
  <c r="B56" i="49"/>
  <c r="B57" i="49"/>
  <c r="B58" i="49"/>
  <c r="B59" i="49"/>
  <c r="B60" i="49"/>
  <c r="B61" i="49"/>
  <c r="B62" i="49"/>
  <c r="B63" i="49"/>
  <c r="B64" i="49"/>
  <c r="B65" i="49"/>
  <c r="B66" i="49"/>
  <c r="B67" i="49"/>
  <c r="B68" i="49"/>
  <c r="B69" i="49"/>
  <c r="B70" i="49"/>
  <c r="B71" i="49"/>
  <c r="B72" i="49"/>
  <c r="B73" i="49"/>
  <c r="B74" i="49"/>
  <c r="B75" i="49"/>
  <c r="B76" i="49"/>
  <c r="B77" i="49"/>
  <c r="B78" i="49"/>
  <c r="B79" i="49"/>
  <c r="B80" i="49"/>
  <c r="B81" i="49"/>
  <c r="B82" i="49"/>
  <c r="B83" i="49"/>
  <c r="B84" i="49"/>
  <c r="B85" i="49"/>
  <c r="B86" i="49"/>
  <c r="B87" i="49"/>
  <c r="B88" i="49"/>
  <c r="B89" i="49"/>
  <c r="B90" i="49"/>
  <c r="B91" i="49"/>
  <c r="B92" i="49"/>
  <c r="B93" i="49"/>
  <c r="B94" i="49"/>
  <c r="B95" i="49"/>
  <c r="B96" i="49"/>
  <c r="B97" i="49"/>
  <c r="B98" i="49"/>
  <c r="B99" i="49"/>
  <c r="B100" i="49"/>
  <c r="B101" i="49"/>
  <c r="B102" i="49"/>
  <c r="B103" i="49"/>
  <c r="B104" i="49"/>
  <c r="B105" i="49"/>
  <c r="B106" i="49"/>
  <c r="B107" i="49"/>
  <c r="B108" i="49"/>
  <c r="B109" i="49"/>
  <c r="B110" i="49"/>
  <c r="B111" i="49"/>
  <c r="B112" i="49"/>
  <c r="B113" i="49"/>
  <c r="B114" i="49"/>
  <c r="B115" i="49"/>
  <c r="B116" i="49"/>
  <c r="B117" i="49"/>
  <c r="B118" i="49"/>
  <c r="B119" i="49"/>
  <c r="B120" i="49"/>
  <c r="B121" i="49"/>
  <c r="B122" i="49"/>
  <c r="B123" i="49"/>
  <c r="B124" i="49"/>
  <c r="B125" i="49"/>
  <c r="B126" i="49"/>
  <c r="B127" i="49"/>
  <c r="B128" i="49"/>
  <c r="B129" i="49"/>
  <c r="B130" i="49"/>
  <c r="B131" i="49"/>
  <c r="B132" i="49"/>
  <c r="B133" i="49"/>
  <c r="B134" i="49"/>
  <c r="B135" i="49"/>
  <c r="B136" i="49"/>
  <c r="I5" i="51"/>
  <c r="H6" i="51" l="1"/>
  <c r="H5" i="51"/>
  <c r="I6" i="51" l="1"/>
  <c r="B3" i="49"/>
</calcChain>
</file>

<file path=xl/sharedStrings.xml><?xml version="1.0" encoding="utf-8"?>
<sst xmlns="http://schemas.openxmlformats.org/spreadsheetml/2006/main" count="588" uniqueCount="129">
  <si>
    <t>Each</t>
  </si>
  <si>
    <t>Item
No.2</t>
  </si>
  <si>
    <t>UNFPA Item Description</t>
  </si>
  <si>
    <t>a</t>
  </si>
  <si>
    <t>ItemNo&amp;ItemNo2</t>
  </si>
  <si>
    <t>Bidder's Comments</t>
  </si>
  <si>
    <t>b</t>
  </si>
  <si>
    <t>Alternative offer (if applicable)</t>
  </si>
  <si>
    <t>Country of Origin</t>
  </si>
  <si>
    <t>Manufacturer's Name</t>
  </si>
  <si>
    <t>Manufacturer's
Website</t>
  </si>
  <si>
    <t>Manufacturer's Product Code</t>
  </si>
  <si>
    <t>Manufacturer's Quality Management System</t>
  </si>
  <si>
    <t>Manufacturer's QMS 
Certifying Organization's
Country</t>
  </si>
  <si>
    <t xml:space="preserve">Shelf Life (if applicable), months
</t>
  </si>
  <si>
    <t>Product Warranty, months</t>
  </si>
  <si>
    <t xml:space="preserve"> </t>
  </si>
  <si>
    <r>
      <t xml:space="preserve">Country of Manufacturing Site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</si>
  <si>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Complete address(es) of the manufacturing site(s) of the finished product(s). 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</si>
  <si>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Marketing Authorization Name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</si>
  <si>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Marketing Authorization Number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</si>
  <si>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Product Identification (name, strength, dosage form, route of administration)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</si>
  <si>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Do you have stability studies of FPP? (Yes/No)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</si>
  <si>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Do you have validation of sterlization? (Yes/No, applicable only for sterile products)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</si>
  <si>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Do you have proof of safety and efficacy and/or therapeutic equivalence? (Yes/No)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</si>
  <si>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Is the product registered in an ICH/SRA country for sales within the country of the SRA itself? (Yes/No)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</si>
  <si>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Has the production line of this specific product been GMP inspected by WHO/SRA/PIC/s authorities? (Yes/No)
</t>
    </r>
    <r>
      <rPr>
        <sz val="10"/>
        <color rgb="FFFF0000"/>
        <rFont val="Calibri"/>
        <family val="2"/>
        <scheme val="minor"/>
      </rPr>
      <t>For Pharmaceuticals only</t>
    </r>
  </si>
  <si>
    <t xml:space="preserve">
UOM</t>
  </si>
  <si>
    <t xml:space="preserve">Kidney dish, stainless steel, large, 32 cm </t>
  </si>
  <si>
    <t>Auvard weighted speculum, 10 x 4 cm</t>
  </si>
  <si>
    <t>Sims speculum, medium</t>
  </si>
  <si>
    <t>Sims speculum, large</t>
  </si>
  <si>
    <t>Thorek scissors, 18 cm</t>
  </si>
  <si>
    <t>Fistula scissors, 20cm (strong and sharp)</t>
  </si>
  <si>
    <t xml:space="preserve">Tissue scissors Boyd, 17 cm, rough </t>
  </si>
  <si>
    <t>Metzenbaum scissors, curved, 24 cm</t>
  </si>
  <si>
    <t>Needle holder, Mayo-Hegar, 20 cm, straight</t>
  </si>
  <si>
    <t>Needle holder, Mayo-Hegar, 18 cm, straight</t>
  </si>
  <si>
    <t>Blade holder 7, Swann Morton, 16 cm</t>
  </si>
  <si>
    <t>Blade holder 4, Swann Morton, 12 cm</t>
  </si>
  <si>
    <t xml:space="preserve">Dissecting forceps, 1 x 2 teeth, 20 cm  </t>
  </si>
  <si>
    <t>Dissecting forceps, fine serrated jaw, 20 cm</t>
  </si>
  <si>
    <t>Suture scissors, straight, 18 cm (sharp)</t>
  </si>
  <si>
    <t>Suture scissors, curved, 18cm (sharp)</t>
  </si>
  <si>
    <t>Probe with eye, malleable, 20 cm</t>
  </si>
  <si>
    <t>Uterine sound, malleable, 30 cm</t>
  </si>
  <si>
    <t>Female metal catheter, 16 cm (12 FG)</t>
  </si>
  <si>
    <t>Langenbeck retractor, 13 x 44 mm blade</t>
  </si>
  <si>
    <t>Vulsellum forceps, curved, 23cm</t>
  </si>
  <si>
    <t>Deschamps aneurysm needle, very sharp, curved left (slender needle, half-circle,  measures +/- 4 cm, handle measures 21-23 cm)</t>
  </si>
  <si>
    <t>Mixter artery forceps, 23 cm</t>
  </si>
  <si>
    <t>Allis forceps, ¾ teeth, 20 cm</t>
  </si>
  <si>
    <t>Allis forceps, ¾ teeth 15 cm</t>
  </si>
  <si>
    <t>Mayo Safety Pin forceps holder, 11.4cm</t>
  </si>
  <si>
    <t>Shaedel Safety Pin forceps holder, 9 cm</t>
  </si>
  <si>
    <t>Forester sponge holding forceps, 24 cm</t>
  </si>
  <si>
    <t>Mosquito’s forceps, curved, 13 cm</t>
  </si>
  <si>
    <t>Spencer-Wells Artery forceps, curved, 20,5 cm</t>
  </si>
  <si>
    <t>Towel clamp, Backhaus, 9 cm</t>
  </si>
  <si>
    <t>Dilators, uterine, Hegar, set of 16 dilators, sizes 3-18 mm</t>
  </si>
  <si>
    <t>Gallipot, approx. 100 ml</t>
  </si>
  <si>
    <t>Metal Ruler in cms</t>
  </si>
  <si>
    <t>Q-ty in the kit</t>
  </si>
  <si>
    <t>Leaflet, Fistula Kits, English</t>
  </si>
  <si>
    <t>Leaflet, Fistula Kits, French</t>
  </si>
  <si>
    <t>each</t>
  </si>
  <si>
    <t>Deschamps aneurysm needle, very sharp, curved right (slender needle, half-circle,  measures +/- 4 cm, handle measures 21-23 cm)</t>
  </si>
  <si>
    <t>ITB Item
No.</t>
  </si>
  <si>
    <t>Ureteric catheters, size CH 5, with metal guide wire</t>
  </si>
  <si>
    <t>Ureteric catheters, size CH 6 with metal guide wire</t>
  </si>
  <si>
    <t>Urine bags with tap below to empty</t>
  </si>
  <si>
    <t>Foley catheters CH 14</t>
  </si>
  <si>
    <t>Foley catheters CH 16</t>
  </si>
  <si>
    <t>Foley catheters CH 18</t>
  </si>
  <si>
    <t>Foley catheters CH 20</t>
  </si>
  <si>
    <t>Blades, size 11</t>
  </si>
  <si>
    <t>Blades, size 15</t>
  </si>
  <si>
    <t>Bladder syringe 60-100 mls (with long nozzle, not with luer lock), disposable</t>
  </si>
  <si>
    <t>Spinal Needles, size 22</t>
  </si>
  <si>
    <t>Spinal Needles, size 25</t>
  </si>
  <si>
    <t>Transparent Colostomy bags, pocket vidables with filter</t>
  </si>
  <si>
    <t>Absorbable polyglactin suture USP size 0 for closure of VVF</t>
  </si>
  <si>
    <t>Absorbable polyglactin suture USP size 2-0 for closure of VVF</t>
  </si>
  <si>
    <t>Absorbable polyglactin suture USP size 3-0 for bladder closure (abdominally)</t>
  </si>
  <si>
    <t xml:space="preserve">Absorbable polyglactin suture USP size 4-0 for re-implantation (abdominally and/or vaginally) </t>
  </si>
  <si>
    <t xml:space="preserve">Absorbable polydioxanone suture USP size 1 for re-fixation of the pubo-cervical fascia  </t>
  </si>
  <si>
    <t>Non-absorbable polyaminde suture USP size 1 for closure of the abdominal fascia</t>
  </si>
  <si>
    <t>Non-absorbable polyaminde suture size USP 2-0 for skin closure</t>
  </si>
  <si>
    <t xml:space="preserve">Bobbin of 150cm of absorbable polyglactin suture USP size 2-0 (without needle) </t>
  </si>
  <si>
    <t>Suture needle, semi circle with spring eye,  size 14</t>
  </si>
  <si>
    <t>Surgical Needle, carbon steel, sterile, 1/2 circle, size 1.30x63mm, spring eye, needle and tip form - round (similar to Acufirm G312, size 4)</t>
  </si>
  <si>
    <t>Surgical Needle, carbon steel, sterile, 1/2 circle, size 1.00x27mm, spring eye, needle and tip form - round (similar to Acufirm Ga314, size 7)</t>
  </si>
  <si>
    <t>Pack of 25</t>
  </si>
  <si>
    <t>Pack of 20</t>
  </si>
  <si>
    <t>Pack of 36</t>
  </si>
  <si>
    <t>Pack of 12</t>
  </si>
  <si>
    <t>Pack of 24</t>
  </si>
  <si>
    <t>Kit 1</t>
  </si>
  <si>
    <t>Kit 2</t>
  </si>
  <si>
    <t>Kit Ref</t>
  </si>
  <si>
    <t xml:space="preserve">FCA Price 
per UOM,
USD
</t>
  </si>
  <si>
    <t>Towel clamp, Backhaus, 12,5 cm</t>
  </si>
  <si>
    <t>Pack of 10</t>
  </si>
  <si>
    <t>Oxybutynin hydrochloride, 5mg, tablet</t>
  </si>
  <si>
    <t>Gentian violet crystals USP, 25g, amber glass bottle</t>
  </si>
  <si>
    <r>
      <t xml:space="preserve">Final Risk category
</t>
    </r>
    <r>
      <rPr>
        <sz val="10"/>
        <color rgb="FFFF0000"/>
        <rFont val="Calibri"/>
        <family val="2"/>
        <scheme val="minor"/>
      </rPr>
      <t>For Pharmaceuticals only</t>
    </r>
  </si>
  <si>
    <r>
      <t xml:space="preserve">Product Certification (i.e. CE, FDA, etc.)
</t>
    </r>
    <r>
      <rPr>
        <sz val="10"/>
        <rFont val="Calibri"/>
        <family val="2"/>
        <scheme val="minor"/>
      </rPr>
      <t>(do not repeat those stated under manufacturer's QMS)</t>
    </r>
  </si>
  <si>
    <r>
      <t xml:space="preserve">Bidder's Article Code 
</t>
    </r>
    <r>
      <rPr>
        <sz val="10"/>
        <rFont val="Calibri"/>
        <family val="2"/>
        <scheme val="minor"/>
      </rPr>
      <t>(for wholesalers)</t>
    </r>
  </si>
  <si>
    <t>Bupivacaine hydrochloride 0.5%, 4ml, ampoule</t>
  </si>
  <si>
    <t>Kit ItemID</t>
  </si>
  <si>
    <t>Kit Name</t>
  </si>
  <si>
    <t>FCA Price/Kit
USD</t>
  </si>
  <si>
    <t>Kit Status</t>
  </si>
  <si>
    <t>Bidders Full Name:</t>
  </si>
  <si>
    <t>Bidder's Warehouse full address for FCA deliveries:</t>
  </si>
  <si>
    <t>Please indicate any cumulative volume percentage discount levels that increase as the cumulative value/volume increases throughout the validity of the LTA:</t>
  </si>
  <si>
    <t>Please indicate any early payment percentage discount within a specified period of time faster than UNFPA's standard payment of net 30 days:</t>
  </si>
  <si>
    <t>Name and Title</t>
  </si>
  <si>
    <t>Signature</t>
  </si>
  <si>
    <t>Date</t>
  </si>
  <si>
    <r>
      <t xml:space="preserve">Warehousing Cost, USD
</t>
    </r>
    <r>
      <rPr>
        <sz val="8"/>
        <rFont val="Arial"/>
        <family val="2"/>
      </rPr>
      <t>(see Clause 60.1, ITB document)</t>
    </r>
  </si>
  <si>
    <t>Delivery Time,
weeks</t>
  </si>
  <si>
    <t>Kitting Services Cost,
USD</t>
  </si>
  <si>
    <t>Total Price/Kit,
USD</t>
  </si>
  <si>
    <t>FISTULAKIT1</t>
  </si>
  <si>
    <t>FISTULAKIT2</t>
  </si>
  <si>
    <t>Total Price,
USD</t>
  </si>
  <si>
    <t>Fistula Repair Kit 1 - Instruments</t>
  </si>
  <si>
    <t>Fistula Repair Kit 2 - Consumables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</si>
</sst>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0.0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 Unicode MS"/>
      <family val="2"/>
    </font>
    <font>
      <sz val="10"/>
      <name val="Arial Unicode MS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 Unicode MS"/>
      <family val="2"/>
    </font>
    <font>
      <sz val="1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2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4" fillId="2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4" fillId="30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4" fillId="3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4" fillId="32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" fillId="33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4" fillId="34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4" fillId="35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4" fillId="36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4" fillId="37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4" fillId="3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4" fillId="3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8" fillId="4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28" fillId="41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8" fillId="4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8" fillId="4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28" fillId="4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28" fillId="4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8" fillId="4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28" fillId="4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28" fillId="4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28" fillId="49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28" fillId="50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28" fillId="51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29" fillId="5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30" fillId="53" borderId="12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31" fillId="54" borderId="1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5" fillId="55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36" fillId="0" borderId="14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37" fillId="0" borderId="15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8" fillId="0" borderId="16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9" fillId="56" borderId="12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40" fillId="0" borderId="17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41" fillId="57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25" fillId="0" borderId="0"/>
    <xf numFmtId="0" fontId="5" fillId="0" borderId="0"/>
    <xf numFmtId="0" fontId="4" fillId="0" borderId="0"/>
    <xf numFmtId="0" fontId="19" fillId="0" borderId="0"/>
    <xf numFmtId="0" fontId="19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19" fillId="0" borderId="0"/>
    <xf numFmtId="0" fontId="42" fillId="0" borderId="0"/>
    <xf numFmtId="0" fontId="25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25" fillId="0" borderId="0"/>
    <xf numFmtId="0" fontId="19" fillId="0" borderId="0"/>
    <xf numFmtId="0" fontId="25" fillId="0" borderId="0"/>
    <xf numFmtId="0" fontId="4" fillId="0" borderId="0"/>
    <xf numFmtId="0" fontId="1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58" borderId="18" applyNumberFormat="0" applyFont="0" applyAlignment="0" applyProtection="0"/>
    <xf numFmtId="0" fontId="4" fillId="58" borderId="18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44" fillId="53" borderId="19" applyNumberFormat="0" applyAlignment="0" applyProtection="0"/>
    <xf numFmtId="0" fontId="21" fillId="20" borderId="8" applyNumberFormat="0" applyAlignment="0" applyProtection="0"/>
    <xf numFmtId="0" fontId="21" fillId="20" borderId="8" applyNumberFormat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6" fillId="0" borderId="20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19" fillId="0" borderId="0"/>
    <xf numFmtId="0" fontId="5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6" fillId="23" borderId="7" applyNumberFormat="0" applyFont="0" applyAlignment="0" applyProtection="0"/>
    <xf numFmtId="0" fontId="21" fillId="20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8" borderId="18" applyNumberFormat="0" applyFont="0" applyAlignment="0" applyProtection="0"/>
    <xf numFmtId="0" fontId="3" fillId="58" borderId="18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58" borderId="18" applyNumberFormat="0" applyFont="0" applyAlignment="0" applyProtection="0"/>
    <xf numFmtId="0" fontId="2" fillId="58" borderId="1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39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58" borderId="18" applyNumberFormat="0" applyFont="0" applyAlignment="0" applyProtection="0"/>
    <xf numFmtId="0" fontId="2" fillId="58" borderId="18" applyNumberFormat="0" applyFont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58" borderId="18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6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8" borderId="18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0" borderId="0"/>
    <xf numFmtId="0" fontId="1" fillId="37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1" fontId="46" fillId="0" borderId="10" xfId="152" applyNumberFormat="1" applyFont="1" applyFill="1" applyBorder="1" applyAlignment="1" applyProtection="1">
      <alignment horizontal="center" vertical="center" wrapText="1"/>
      <protection locked="0"/>
    </xf>
    <xf numFmtId="1" fontId="46" fillId="0" borderId="21" xfId="152" applyNumberFormat="1" applyFont="1" applyFill="1" applyBorder="1" applyAlignment="1" applyProtection="1">
      <alignment horizontal="center" vertical="center" wrapText="1"/>
      <protection locked="0"/>
    </xf>
    <xf numFmtId="0" fontId="5" fillId="26" borderId="0" xfId="154" applyFill="1" applyProtection="1">
      <protection hidden="1"/>
    </xf>
    <xf numFmtId="0" fontId="5" fillId="26" borderId="0" xfId="154" applyFill="1" applyAlignment="1" applyProtection="1">
      <alignment horizontal="center"/>
      <protection hidden="1"/>
    </xf>
    <xf numFmtId="0" fontId="5" fillId="0" borderId="0" xfId="154" applyProtection="1">
      <protection hidden="1"/>
    </xf>
    <xf numFmtId="0" fontId="5" fillId="0" borderId="0" xfId="154" applyFont="1" applyBorder="1" applyProtection="1">
      <protection hidden="1"/>
    </xf>
    <xf numFmtId="0" fontId="52" fillId="24" borderId="11" xfId="154" applyFont="1" applyFill="1" applyBorder="1" applyAlignment="1" applyProtection="1">
      <alignment horizontal="center" vertical="center" wrapText="1"/>
      <protection hidden="1"/>
    </xf>
    <xf numFmtId="0" fontId="52" fillId="27" borderId="11" xfId="154" applyFont="1" applyFill="1" applyBorder="1" applyAlignment="1" applyProtection="1">
      <alignment horizontal="center" vertical="center" wrapText="1"/>
      <protection hidden="1"/>
    </xf>
    <xf numFmtId="0" fontId="5" fillId="26" borderId="0" xfId="154" applyFill="1" applyBorder="1" applyProtection="1">
      <protection hidden="1"/>
    </xf>
    <xf numFmtId="0" fontId="5" fillId="25" borderId="11" xfId="154" applyFill="1" applyBorder="1" applyProtection="1">
      <protection hidden="1"/>
    </xf>
    <xf numFmtId="4" fontId="5" fillId="25" borderId="11" xfId="154" applyNumberFormat="1" applyFill="1" applyBorder="1" applyAlignment="1" applyProtection="1">
      <alignment horizontal="center" vertical="center"/>
      <protection hidden="1"/>
    </xf>
    <xf numFmtId="166" fontId="5" fillId="0" borderId="11" xfId="154" applyNumberFormat="1" applyBorder="1" applyAlignment="1" applyProtection="1">
      <alignment horizontal="center" vertical="center"/>
      <protection locked="0"/>
    </xf>
    <xf numFmtId="4" fontId="5" fillId="0" borderId="11" xfId="154" applyNumberFormat="1" applyBorder="1" applyAlignment="1" applyProtection="1">
      <alignment horizontal="center" vertical="center"/>
      <protection locked="0"/>
    </xf>
    <xf numFmtId="4" fontId="52" fillId="25" borderId="11" xfId="154" applyNumberFormat="1" applyFont="1" applyFill="1" applyBorder="1" applyAlignment="1" applyProtection="1">
      <alignment horizontal="center" vertical="center"/>
      <protection hidden="1"/>
    </xf>
    <xf numFmtId="0" fontId="5" fillId="26" borderId="0" xfId="154" applyFill="1" applyAlignment="1" applyProtection="1">
      <protection hidden="1"/>
    </xf>
    <xf numFmtId="0" fontId="5" fillId="0" borderId="0" xfId="154" applyAlignment="1" applyProtection="1">
      <protection hidden="1"/>
    </xf>
    <xf numFmtId="0" fontId="5" fillId="26" borderId="0" xfId="154" applyFont="1" applyFill="1" applyBorder="1" applyAlignment="1" applyProtection="1">
      <alignment vertical="center" wrapText="1"/>
      <protection hidden="1"/>
    </xf>
    <xf numFmtId="0" fontId="5" fillId="26" borderId="0" xfId="154" applyFill="1" applyBorder="1" applyAlignment="1" applyProtection="1">
      <alignment wrapText="1"/>
      <protection hidden="1"/>
    </xf>
    <xf numFmtId="0" fontId="5" fillId="26" borderId="0" xfId="154" applyFill="1" applyBorder="1" applyAlignment="1" applyProtection="1">
      <protection hidden="1"/>
    </xf>
    <xf numFmtId="0" fontId="5" fillId="26" borderId="0" xfId="154" applyFill="1" applyBorder="1" applyAlignment="1" applyProtection="1">
      <alignment horizontal="center"/>
      <protection hidden="1"/>
    </xf>
    <xf numFmtId="0" fontId="5" fillId="26" borderId="0" xfId="154" applyFont="1" applyFill="1" applyProtection="1">
      <protection hidden="1"/>
    </xf>
    <xf numFmtId="0" fontId="53" fillId="26" borderId="22" xfId="154" applyFont="1" applyFill="1" applyBorder="1" applyProtection="1">
      <protection locked="0"/>
    </xf>
    <xf numFmtId="0" fontId="53" fillId="26" borderId="23" xfId="154" applyFont="1" applyFill="1" applyBorder="1" applyProtection="1">
      <protection locked="0"/>
    </xf>
    <xf numFmtId="0" fontId="5" fillId="0" borderId="0" xfId="154" applyAlignment="1" applyProtection="1">
      <alignment horizontal="center"/>
      <protection hidden="1"/>
    </xf>
    <xf numFmtId="0" fontId="5" fillId="25" borderId="11" xfId="154" applyFont="1" applyFill="1" applyBorder="1" applyAlignment="1" applyProtection="1">
      <alignment horizontal="center"/>
      <protection hidden="1"/>
    </xf>
    <xf numFmtId="0" fontId="48" fillId="0" borderId="0" xfId="0" applyFont="1" applyFill="1" applyProtection="1">
      <protection hidden="1"/>
    </xf>
    <xf numFmtId="0" fontId="48" fillId="26" borderId="0" xfId="0" applyFont="1" applyFill="1" applyProtection="1">
      <protection hidden="1"/>
    </xf>
    <xf numFmtId="0" fontId="47" fillId="0" borderId="10" xfId="152" applyFont="1" applyFill="1" applyBorder="1" applyAlignment="1" applyProtection="1">
      <alignment horizontal="center" vertical="center" wrapText="1"/>
      <protection hidden="1"/>
    </xf>
    <xf numFmtId="0" fontId="47" fillId="24" borderId="10" xfId="152" applyFont="1" applyFill="1" applyBorder="1" applyAlignment="1" applyProtection="1">
      <alignment horizontal="center" vertical="center" wrapText="1"/>
      <protection hidden="1"/>
    </xf>
    <xf numFmtId="0" fontId="52" fillId="27" borderId="10" xfId="153" applyFont="1" applyFill="1" applyBorder="1" applyAlignment="1" applyProtection="1">
      <alignment horizontal="center" vertical="center" wrapText="1"/>
      <protection hidden="1"/>
    </xf>
    <xf numFmtId="0" fontId="50" fillId="27" borderId="10" xfId="153" applyFont="1" applyFill="1" applyBorder="1" applyAlignment="1" applyProtection="1">
      <alignment horizontal="center" vertical="center" wrapText="1"/>
      <protection hidden="1"/>
    </xf>
    <xf numFmtId="0" fontId="48" fillId="0" borderId="0" xfId="0" applyFont="1" applyProtection="1">
      <protection hidden="1"/>
    </xf>
    <xf numFmtId="0" fontId="46" fillId="0" borderId="10" xfId="152" applyFont="1" applyFill="1" applyBorder="1" applyAlignment="1" applyProtection="1">
      <alignment horizontal="left" vertical="center" wrapText="1"/>
      <protection hidden="1"/>
    </xf>
    <xf numFmtId="0" fontId="47" fillId="25" borderId="10" xfId="152" applyFont="1" applyFill="1" applyBorder="1" applyAlignment="1" applyProtection="1">
      <alignment horizontal="center" vertical="top" wrapText="1"/>
      <protection hidden="1"/>
    </xf>
    <xf numFmtId="0" fontId="47" fillId="25" borderId="10" xfId="152" applyFont="1" applyFill="1" applyBorder="1" applyAlignment="1" applyProtection="1">
      <alignment horizontal="left" vertical="top" wrapText="1"/>
      <protection hidden="1"/>
    </xf>
    <xf numFmtId="0" fontId="46" fillId="25" borderId="10" xfId="152" applyFont="1" applyFill="1" applyBorder="1" applyAlignment="1" applyProtection="1">
      <alignment horizontal="center" vertical="top" wrapText="1"/>
      <protection hidden="1"/>
    </xf>
    <xf numFmtId="3" fontId="46" fillId="25" borderId="10" xfId="152" applyNumberFormat="1" applyFont="1" applyFill="1" applyBorder="1" applyAlignment="1" applyProtection="1">
      <alignment horizontal="center" vertical="top" wrapText="1"/>
      <protection hidden="1"/>
    </xf>
    <xf numFmtId="1" fontId="46" fillId="25" borderId="10" xfId="152" applyNumberFormat="1" applyFont="1" applyFill="1" applyBorder="1" applyAlignment="1" applyProtection="1">
      <alignment horizontal="center" vertical="center" wrapText="1"/>
      <protection hidden="1"/>
    </xf>
    <xf numFmtId="0" fontId="48" fillId="26" borderId="0" xfId="0" applyFont="1" applyFill="1" applyBorder="1" applyProtection="1">
      <protection hidden="1"/>
    </xf>
    <xf numFmtId="0" fontId="48" fillId="0" borderId="0" xfId="0" applyFont="1" applyBorder="1" applyProtection="1">
      <protection hidden="1"/>
    </xf>
    <xf numFmtId="0" fontId="46" fillId="0" borderId="21" xfId="152" applyFont="1" applyFill="1" applyBorder="1" applyAlignment="1" applyProtection="1">
      <alignment horizontal="left" vertical="center" wrapText="1"/>
      <protection hidden="1"/>
    </xf>
    <xf numFmtId="0" fontId="51" fillId="25" borderId="21" xfId="152" applyFont="1" applyFill="1" applyBorder="1" applyAlignment="1" applyProtection="1">
      <alignment horizontal="center" vertical="top" wrapText="1"/>
      <protection hidden="1"/>
    </xf>
    <xf numFmtId="0" fontId="47" fillId="25" borderId="21" xfId="152" applyFont="1" applyFill="1" applyBorder="1" applyAlignment="1" applyProtection="1">
      <alignment horizontal="center" vertical="top" wrapText="1"/>
      <protection hidden="1"/>
    </xf>
    <xf numFmtId="0" fontId="46" fillId="25" borderId="21" xfId="152" applyFont="1" applyFill="1" applyBorder="1" applyAlignment="1" applyProtection="1">
      <alignment horizontal="right" vertical="top" wrapText="1"/>
      <protection hidden="1"/>
    </xf>
    <xf numFmtId="0" fontId="46" fillId="25" borderId="21" xfId="152" applyFont="1" applyFill="1" applyBorder="1" applyAlignment="1" applyProtection="1">
      <alignment horizontal="center" vertical="top" wrapText="1"/>
      <protection hidden="1"/>
    </xf>
    <xf numFmtId="3" fontId="46" fillId="25" borderId="21" xfId="152" applyNumberFormat="1" applyFont="1" applyFill="1" applyBorder="1" applyAlignment="1" applyProtection="1">
      <alignment horizontal="center" vertical="top" wrapText="1"/>
      <protection hidden="1"/>
    </xf>
    <xf numFmtId="1" fontId="46" fillId="25" borderId="21" xfId="152" applyNumberFormat="1" applyFont="1" applyFill="1" applyBorder="1" applyAlignment="1" applyProtection="1">
      <alignment horizontal="center" vertical="center" wrapText="1"/>
      <protection hidden="1"/>
    </xf>
    <xf numFmtId="4" fontId="46" fillId="0" borderId="10" xfId="152" applyNumberFormat="1" applyFont="1" applyFill="1" applyBorder="1" applyAlignment="1" applyProtection="1">
      <alignment horizontal="center" vertical="center" wrapText="1"/>
      <protection locked="0"/>
    </xf>
    <xf numFmtId="4" fontId="46" fillId="0" borderId="21" xfId="152" applyNumberFormat="1" applyFont="1" applyFill="1" applyBorder="1" applyAlignment="1" applyProtection="1">
      <alignment horizontal="center" vertical="center" wrapText="1"/>
      <protection locked="0"/>
    </xf>
    <xf numFmtId="4" fontId="46" fillId="0" borderId="10" xfId="152" applyNumberFormat="1" applyFont="1" applyFill="1" applyBorder="1" applyAlignment="1" applyProtection="1">
      <alignment horizontal="center" vertical="center" wrapText="1"/>
      <protection hidden="1"/>
    </xf>
    <xf numFmtId="4" fontId="46" fillId="0" borderId="21" xfId="15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54" applyFont="1" applyBorder="1" applyAlignment="1" applyProtection="1">
      <alignment vertical="center" wrapText="1"/>
      <protection hidden="1"/>
    </xf>
    <xf numFmtId="0" fontId="5" fillId="0" borderId="0" xfId="154" applyBorder="1" applyAlignment="1" applyProtection="1">
      <alignment wrapText="1"/>
      <protection hidden="1"/>
    </xf>
    <xf numFmtId="0" fontId="53" fillId="0" borderId="24" xfId="154" applyFont="1" applyBorder="1" applyAlignment="1" applyProtection="1">
      <alignment vertical="center" wrapText="1"/>
      <protection locked="0"/>
    </xf>
    <xf numFmtId="0" fontId="53" fillId="0" borderId="23" xfId="154" applyFont="1" applyBorder="1" applyAlignment="1" applyProtection="1">
      <alignment vertical="center" wrapText="1"/>
      <protection locked="0"/>
    </xf>
    <xf numFmtId="0" fontId="53" fillId="0" borderId="25" xfId="154" applyFont="1" applyBorder="1" applyAlignment="1" applyProtection="1">
      <alignment vertical="center" wrapText="1"/>
      <protection locked="0"/>
    </xf>
  </cellXfs>
  <cellStyles count="508">
    <cellStyle name="20% - Accent1" xfId="1" builtinId="30" customBuiltin="1"/>
    <cellStyle name="20% - Accent1 2" xfId="155"/>
    <cellStyle name="20% - Accent1 2 2" xfId="384"/>
    <cellStyle name="20% - Accent1 2 2 2" xfId="447"/>
    <cellStyle name="20% - Accent1 2 3" xfId="415"/>
    <cellStyle name="20% - Accent1 2 4" xfId="485"/>
    <cellStyle name="20% - Accent1 3" xfId="156"/>
    <cellStyle name="20% - Accent1 4" xfId="157"/>
    <cellStyle name="20% - Accent1 5" xfId="342"/>
    <cellStyle name="20% - Accent2" xfId="2" builtinId="34" customBuiltin="1"/>
    <cellStyle name="20% - Accent2 2" xfId="158"/>
    <cellStyle name="20% - Accent2 2 2" xfId="385"/>
    <cellStyle name="20% - Accent2 2 2 2" xfId="448"/>
    <cellStyle name="20% - Accent2 2 3" xfId="416"/>
    <cellStyle name="20% - Accent2 2 4" xfId="486"/>
    <cellStyle name="20% - Accent2 3" xfId="159"/>
    <cellStyle name="20% - Accent2 4" xfId="160"/>
    <cellStyle name="20% - Accent2 5" xfId="343"/>
    <cellStyle name="20% - Accent3" xfId="3" builtinId="38" customBuiltin="1"/>
    <cellStyle name="20% - Accent3 2" xfId="161"/>
    <cellStyle name="20% - Accent3 2 2" xfId="386"/>
    <cellStyle name="20% - Accent3 2 2 2" xfId="449"/>
    <cellStyle name="20% - Accent3 2 3" xfId="417"/>
    <cellStyle name="20% - Accent3 2 4" xfId="488"/>
    <cellStyle name="20% - Accent3 3" xfId="162"/>
    <cellStyle name="20% - Accent3 4" xfId="163"/>
    <cellStyle name="20% - Accent3 5" xfId="344"/>
    <cellStyle name="20% - Accent4" xfId="4" builtinId="42" customBuiltin="1"/>
    <cellStyle name="20% - Accent4 2" xfId="164"/>
    <cellStyle name="20% - Accent4 2 2" xfId="387"/>
    <cellStyle name="20% - Accent4 2 2 2" xfId="450"/>
    <cellStyle name="20% - Accent4 2 3" xfId="418"/>
    <cellStyle name="20% - Accent4 2 4" xfId="490"/>
    <cellStyle name="20% - Accent4 3" xfId="165"/>
    <cellStyle name="20% - Accent4 4" xfId="166"/>
    <cellStyle name="20% - Accent4 5" xfId="345"/>
    <cellStyle name="20% - Accent5" xfId="5" builtinId="46" customBuiltin="1"/>
    <cellStyle name="20% - Accent5 2" xfId="167"/>
    <cellStyle name="20% - Accent5 2 2" xfId="388"/>
    <cellStyle name="20% - Accent5 2 2 2" xfId="451"/>
    <cellStyle name="20% - Accent5 2 3" xfId="419"/>
    <cellStyle name="20% - Accent5 2 4" xfId="491"/>
    <cellStyle name="20% - Accent5 3" xfId="168"/>
    <cellStyle name="20% - Accent5 4" xfId="169"/>
    <cellStyle name="20% - Accent5 5" xfId="346"/>
    <cellStyle name="20% - Accent6" xfId="6" builtinId="50" customBuiltin="1"/>
    <cellStyle name="20% - Accent6 2" xfId="170"/>
    <cellStyle name="20% - Accent6 2 2" xfId="389"/>
    <cellStyle name="20% - Accent6 2 2 2" xfId="452"/>
    <cellStyle name="20% - Accent6 2 3" xfId="420"/>
    <cellStyle name="20% - Accent6 2 4" xfId="502"/>
    <cellStyle name="20% - Accent6 3" xfId="171"/>
    <cellStyle name="20% - Accent6 4" xfId="172"/>
    <cellStyle name="20% - Accent6 5" xfId="347"/>
    <cellStyle name="40% - Accent1" xfId="7" builtinId="31" customBuiltin="1"/>
    <cellStyle name="40% - Accent1 2" xfId="173"/>
    <cellStyle name="40% - Accent1 2 2" xfId="390"/>
    <cellStyle name="40% - Accent1 2 2 2" xfId="453"/>
    <cellStyle name="40% - Accent1 2 3" xfId="421"/>
    <cellStyle name="40% - Accent1 2 4" xfId="505"/>
    <cellStyle name="40% - Accent1 3" xfId="174"/>
    <cellStyle name="40% - Accent1 4" xfId="175"/>
    <cellStyle name="40% - Accent1 5" xfId="348"/>
    <cellStyle name="40% - Accent2" xfId="8" builtinId="35" customBuiltin="1"/>
    <cellStyle name="40% - Accent2 2" xfId="176"/>
    <cellStyle name="40% - Accent2 2 2" xfId="391"/>
    <cellStyle name="40% - Accent2 2 2 2" xfId="454"/>
    <cellStyle name="40% - Accent2 2 3" xfId="422"/>
    <cellStyle name="40% - Accent2 2 4" xfId="487"/>
    <cellStyle name="40% - Accent2 3" xfId="177"/>
    <cellStyle name="40% - Accent2 4" xfId="178"/>
    <cellStyle name="40% - Accent2 5" xfId="349"/>
    <cellStyle name="40% - Accent3" xfId="9" builtinId="39" customBuiltin="1"/>
    <cellStyle name="40% - Accent3 2" xfId="179"/>
    <cellStyle name="40% - Accent3 2 2" xfId="392"/>
    <cellStyle name="40% - Accent3 2 2 2" xfId="455"/>
    <cellStyle name="40% - Accent3 2 3" xfId="423"/>
    <cellStyle name="40% - Accent3 2 4" xfId="489"/>
    <cellStyle name="40% - Accent3 3" xfId="180"/>
    <cellStyle name="40% - Accent3 4" xfId="181"/>
    <cellStyle name="40% - Accent3 5" xfId="350"/>
    <cellStyle name="40% - Accent4" xfId="10" builtinId="43" customBuiltin="1"/>
    <cellStyle name="40% - Accent4 2" xfId="182"/>
    <cellStyle name="40% - Accent4 2 2" xfId="393"/>
    <cellStyle name="40% - Accent4 2 2 2" xfId="456"/>
    <cellStyle name="40% - Accent4 2 3" xfId="424"/>
    <cellStyle name="40% - Accent4 2 4" xfId="504"/>
    <cellStyle name="40% - Accent4 3" xfId="183"/>
    <cellStyle name="40% - Accent4 4" xfId="184"/>
    <cellStyle name="40% - Accent4 5" xfId="351"/>
    <cellStyle name="40% - Accent5" xfId="11" builtinId="47" customBuiltin="1"/>
    <cellStyle name="40% - Accent5 2" xfId="185"/>
    <cellStyle name="40% - Accent5 2 2" xfId="394"/>
    <cellStyle name="40% - Accent5 2 2 2" xfId="457"/>
    <cellStyle name="40% - Accent5 2 3" xfId="425"/>
    <cellStyle name="40% - Accent5 2 4" xfId="492"/>
    <cellStyle name="40% - Accent5 3" xfId="186"/>
    <cellStyle name="40% - Accent5 4" xfId="187"/>
    <cellStyle name="40% - Accent5 5" xfId="352"/>
    <cellStyle name="40% - Accent6" xfId="12" builtinId="51" customBuiltin="1"/>
    <cellStyle name="40% - Accent6 2" xfId="188"/>
    <cellStyle name="40% - Accent6 2 2" xfId="395"/>
    <cellStyle name="40% - Accent6 2 2 2" xfId="458"/>
    <cellStyle name="40% - Accent6 2 3" xfId="426"/>
    <cellStyle name="40% - Accent6 2 4" xfId="493"/>
    <cellStyle name="40% - Accent6 3" xfId="189"/>
    <cellStyle name="40% - Accent6 4" xfId="190"/>
    <cellStyle name="40% - Accent6 5" xfId="353"/>
    <cellStyle name="60% - Accent1" xfId="13" builtinId="32" customBuiltin="1"/>
    <cellStyle name="60% - Accent1 2" xfId="191"/>
    <cellStyle name="60% - Accent1 3" xfId="192"/>
    <cellStyle name="60% - Accent1 4" xfId="193"/>
    <cellStyle name="60% - Accent1 5" xfId="354"/>
    <cellStyle name="60% - Accent2" xfId="14" builtinId="36" customBuiltin="1"/>
    <cellStyle name="60% - Accent2 2" xfId="194"/>
    <cellStyle name="60% - Accent2 3" xfId="195"/>
    <cellStyle name="60% - Accent2 4" xfId="196"/>
    <cellStyle name="60% - Accent2 5" xfId="355"/>
    <cellStyle name="60% - Accent3" xfId="15" builtinId="40" customBuiltin="1"/>
    <cellStyle name="60% - Accent3 2" xfId="197"/>
    <cellStyle name="60% - Accent3 3" xfId="198"/>
    <cellStyle name="60% - Accent3 4" xfId="199"/>
    <cellStyle name="60% - Accent3 5" xfId="356"/>
    <cellStyle name="60% - Accent4" xfId="16" builtinId="44" customBuiltin="1"/>
    <cellStyle name="60% - Accent4 2" xfId="200"/>
    <cellStyle name="60% - Accent4 3" xfId="201"/>
    <cellStyle name="60% - Accent4 4" xfId="202"/>
    <cellStyle name="60% - Accent4 5" xfId="357"/>
    <cellStyle name="60% - Accent5" xfId="17" builtinId="48" customBuiltin="1"/>
    <cellStyle name="60% - Accent5 2" xfId="203"/>
    <cellStyle name="60% - Accent5 3" xfId="204"/>
    <cellStyle name="60% - Accent5 4" xfId="205"/>
    <cellStyle name="60% - Accent5 5" xfId="358"/>
    <cellStyle name="60% - Accent6" xfId="18" builtinId="52" customBuiltin="1"/>
    <cellStyle name="60% - Accent6 2" xfId="206"/>
    <cellStyle name="60% - Accent6 3" xfId="207"/>
    <cellStyle name="60% - Accent6 4" xfId="208"/>
    <cellStyle name="60% - Accent6 5" xfId="359"/>
    <cellStyle name="Accent1" xfId="19" builtinId="29" customBuiltin="1"/>
    <cellStyle name="Accent1 2" xfId="209"/>
    <cellStyle name="Accent1 3" xfId="210"/>
    <cellStyle name="Accent1 4" xfId="211"/>
    <cellStyle name="Accent1 5" xfId="360"/>
    <cellStyle name="Accent2" xfId="20" builtinId="33" customBuiltin="1"/>
    <cellStyle name="Accent2 2" xfId="212"/>
    <cellStyle name="Accent2 3" xfId="213"/>
    <cellStyle name="Accent2 4" xfId="214"/>
    <cellStyle name="Accent2 5" xfId="361"/>
    <cellStyle name="Accent3" xfId="21" builtinId="37" customBuiltin="1"/>
    <cellStyle name="Accent3 2" xfId="215"/>
    <cellStyle name="Accent3 3" xfId="216"/>
    <cellStyle name="Accent3 4" xfId="217"/>
    <cellStyle name="Accent3 5" xfId="362"/>
    <cellStyle name="Accent4" xfId="22" builtinId="41" customBuiltin="1"/>
    <cellStyle name="Accent4 2" xfId="218"/>
    <cellStyle name="Accent4 3" xfId="219"/>
    <cellStyle name="Accent4 4" xfId="220"/>
    <cellStyle name="Accent4 5" xfId="363"/>
    <cellStyle name="Accent5" xfId="23" builtinId="45" customBuiltin="1"/>
    <cellStyle name="Accent5 2" xfId="221"/>
    <cellStyle name="Accent5 3" xfId="222"/>
    <cellStyle name="Accent5 4" xfId="223"/>
    <cellStyle name="Accent5 5" xfId="364"/>
    <cellStyle name="Accent6" xfId="24" builtinId="49" customBuiltin="1"/>
    <cellStyle name="Accent6 2" xfId="224"/>
    <cellStyle name="Accent6 3" xfId="225"/>
    <cellStyle name="Accent6 4" xfId="226"/>
    <cellStyle name="Accent6 5" xfId="365"/>
    <cellStyle name="Bad" xfId="25" builtinId="27" customBuiltin="1"/>
    <cellStyle name="Bad 2" xfId="227"/>
    <cellStyle name="Bad 3" xfId="228"/>
    <cellStyle name="Bad 4" xfId="229"/>
    <cellStyle name="Bad 5" xfId="366"/>
    <cellStyle name="Calculation" xfId="26" builtinId="22" customBuiltin="1"/>
    <cellStyle name="Calculation 2" xfId="230"/>
    <cellStyle name="Calculation 3" xfId="231"/>
    <cellStyle name="Calculation 4" xfId="232"/>
    <cellStyle name="Calculation 5" xfId="367"/>
    <cellStyle name="Check Cell" xfId="27" builtinId="23" customBuiltin="1"/>
    <cellStyle name="Check Cell 2" xfId="233"/>
    <cellStyle name="Check Cell 3" xfId="234"/>
    <cellStyle name="Check Cell 4" xfId="235"/>
    <cellStyle name="Check Cell 5" xfId="368"/>
    <cellStyle name="Comma 2" xfId="236"/>
    <cellStyle name="Comma 2 2" xfId="237"/>
    <cellStyle name="Comma 2 2 2" xfId="238"/>
    <cellStyle name="Comma 2 2 3" xfId="239"/>
    <cellStyle name="Comma 2 2 3 2" xfId="398"/>
    <cellStyle name="Comma 2 2 3 2 2" xfId="461"/>
    <cellStyle name="Comma 2 2 3 3" xfId="429"/>
    <cellStyle name="Comma 2 2 3 4" xfId="507"/>
    <cellStyle name="Comma 2 2 4" xfId="397"/>
    <cellStyle name="Comma 2 2 4 2" xfId="460"/>
    <cellStyle name="Comma 2 2 5" xfId="428"/>
    <cellStyle name="Comma 2 2 6" xfId="500"/>
    <cellStyle name="Comma 2 3" xfId="396"/>
    <cellStyle name="Comma 2 3 2" xfId="459"/>
    <cellStyle name="Comma 2 4" xfId="427"/>
    <cellStyle name="Comma 2 5" xfId="479"/>
    <cellStyle name="Comma 3" xfId="240"/>
    <cellStyle name="Comma 4" xfId="241"/>
    <cellStyle name="Comma 4 2" xfId="399"/>
    <cellStyle name="Comma 4 2 2" xfId="462"/>
    <cellStyle name="Comma 4 3" xfId="430"/>
    <cellStyle name="Comma 4 4" xfId="481"/>
    <cellStyle name="Currency 2" xfId="242"/>
    <cellStyle name="Currency 2 2" xfId="400"/>
    <cellStyle name="Currency 2 2 2" xfId="463"/>
    <cellStyle name="Currency 2 3" xfId="431"/>
    <cellStyle name="Currency 2 4" xfId="482"/>
    <cellStyle name="Excel Built-in Normal" xfId="243"/>
    <cellStyle name="Explanatory Text" xfId="28" builtinId="53" customBuiltin="1"/>
    <cellStyle name="Explanatory Text 2" xfId="244"/>
    <cellStyle name="Explanatory Text 3" xfId="245"/>
    <cellStyle name="Explanatory Text 4" xfId="246"/>
    <cellStyle name="Explanatory Text 5" xfId="369"/>
    <cellStyle name="Good" xfId="29" builtinId="26" customBuiltin="1"/>
    <cellStyle name="Good 2" xfId="247"/>
    <cellStyle name="Good 3" xfId="248"/>
    <cellStyle name="Good 4" xfId="249"/>
    <cellStyle name="Good 5" xfId="370"/>
    <cellStyle name="Heading 1" xfId="30" builtinId="16" customBuiltin="1"/>
    <cellStyle name="Heading 1 2" xfId="250"/>
    <cellStyle name="Heading 1 3" xfId="251"/>
    <cellStyle name="Heading 1 4" xfId="252"/>
    <cellStyle name="Heading 1 5" xfId="371"/>
    <cellStyle name="Heading 2" xfId="31" builtinId="17" customBuiltin="1"/>
    <cellStyle name="Heading 2 2" xfId="253"/>
    <cellStyle name="Heading 2 3" xfId="254"/>
    <cellStyle name="Heading 2 4" xfId="255"/>
    <cellStyle name="Heading 2 5" xfId="372"/>
    <cellStyle name="Heading 3" xfId="32" builtinId="18" customBuiltin="1"/>
    <cellStyle name="Heading 3 2" xfId="256"/>
    <cellStyle name="Heading 3 3" xfId="257"/>
    <cellStyle name="Heading 3 4" xfId="258"/>
    <cellStyle name="Heading 3 5" xfId="373"/>
    <cellStyle name="Heading 4" xfId="33" builtinId="19" customBuiltin="1"/>
    <cellStyle name="Heading 4 2" xfId="259"/>
    <cellStyle name="Heading 4 3" xfId="260"/>
    <cellStyle name="Heading 4 4" xfId="261"/>
    <cellStyle name="Heading 4 5" xfId="374"/>
    <cellStyle name="Input" xfId="34" builtinId="20" customBuiltin="1"/>
    <cellStyle name="Input 2" xfId="262"/>
    <cellStyle name="Input 3" xfId="263"/>
    <cellStyle name="Input 4" xfId="264"/>
    <cellStyle name="Input 5" xfId="375"/>
    <cellStyle name="Linked Cell" xfId="35" builtinId="24" customBuiltin="1"/>
    <cellStyle name="Linked Cell 2" xfId="265"/>
    <cellStyle name="Linked Cell 3" xfId="266"/>
    <cellStyle name="Linked Cell 4" xfId="267"/>
    <cellStyle name="Linked Cell 5" xfId="376"/>
    <cellStyle name="Neutral" xfId="36" builtinId="28" customBuiltin="1"/>
    <cellStyle name="Neutral 2" xfId="268"/>
    <cellStyle name="Neutral 3" xfId="269"/>
    <cellStyle name="Neutral 4" xfId="270"/>
    <cellStyle name="Neutral 5" xfId="377"/>
    <cellStyle name="Normal" xfId="0" builtinId="0"/>
    <cellStyle name="Normal 10" xfId="37"/>
    <cellStyle name="Normal 10 2" xfId="154"/>
    <cellStyle name="Normal 10 3" xfId="271"/>
    <cellStyle name="Normal 10 4" xfId="272"/>
    <cellStyle name="Normal 100" xfId="38"/>
    <cellStyle name="Normal 101" xfId="39"/>
    <cellStyle name="Normal 102" xfId="40"/>
    <cellStyle name="Normal 103" xfId="477"/>
    <cellStyle name="Normal 104" xfId="41"/>
    <cellStyle name="Normal 105" xfId="42"/>
    <cellStyle name="Normal 106" xfId="43"/>
    <cellStyle name="Normal 107" xfId="44"/>
    <cellStyle name="Normal 108" xfId="45"/>
    <cellStyle name="Normal 109" xfId="46"/>
    <cellStyle name="Normal 11" xfId="47"/>
    <cellStyle name="Normal 11 2" xfId="273"/>
    <cellStyle name="Normal 11 3" xfId="274"/>
    <cellStyle name="Normal 11 4" xfId="275"/>
    <cellStyle name="Normal 11 5" xfId="276"/>
    <cellStyle name="Normal 110" xfId="48"/>
    <cellStyle name="Normal 112" xfId="49"/>
    <cellStyle name="Normal 113" xfId="50"/>
    <cellStyle name="Normal 117" xfId="51"/>
    <cellStyle name="Normal 118" xfId="52"/>
    <cellStyle name="Normal 119" xfId="53"/>
    <cellStyle name="Normal 12" xfId="54"/>
    <cellStyle name="Normal 12 2" xfId="277"/>
    <cellStyle name="Normal 120" xfId="55"/>
    <cellStyle name="Normal 121" xfId="56"/>
    <cellStyle name="Normal 124" xfId="57"/>
    <cellStyle name="Normal 125" xfId="58"/>
    <cellStyle name="Normal 126" xfId="59"/>
    <cellStyle name="Normal 13" xfId="278"/>
    <cellStyle name="Normal 14" xfId="60"/>
    <cellStyle name="Normal 15" xfId="61"/>
    <cellStyle name="Normal 16" xfId="62"/>
    <cellStyle name="Normal 17" xfId="63"/>
    <cellStyle name="Normal 18" xfId="64"/>
    <cellStyle name="Normal 19" xfId="65"/>
    <cellStyle name="Normal 2" xfId="66"/>
    <cellStyle name="Normal 2 2" xfId="279"/>
    <cellStyle name="Normal 2 2 2" xfId="280"/>
    <cellStyle name="Normal 2 2 2 2" xfId="401"/>
    <cellStyle name="Normal 2 2 2 2 2" xfId="464"/>
    <cellStyle name="Normal 2 2 2 3" xfId="432"/>
    <cellStyle name="Normal 2 2 2 4" xfId="494"/>
    <cellStyle name="Normal 2 2 3" xfId="281"/>
    <cellStyle name="Normal 2 2 4" xfId="282"/>
    <cellStyle name="Normal 2 3" xfId="283"/>
    <cellStyle name="Normal 2 3 2" xfId="284"/>
    <cellStyle name="Normal 2 3 3" xfId="285"/>
    <cellStyle name="Normal 2 3 4" xfId="286"/>
    <cellStyle name="Normal 2 4" xfId="287"/>
    <cellStyle name="Normal 2 5" xfId="288"/>
    <cellStyle name="Normal 2 6" xfId="289"/>
    <cellStyle name="Normal 2 7" xfId="290"/>
    <cellStyle name="Normal 2 8" xfId="339"/>
    <cellStyle name="Normal 20" xfId="67"/>
    <cellStyle name="Normal 21" xfId="68"/>
    <cellStyle name="Normal 22" xfId="69"/>
    <cellStyle name="Normal 23" xfId="70"/>
    <cellStyle name="Normal 24" xfId="71"/>
    <cellStyle name="Normal 25" xfId="72"/>
    <cellStyle name="Normal 26" xfId="73"/>
    <cellStyle name="Normal 27" xfId="74"/>
    <cellStyle name="Normal 28" xfId="75"/>
    <cellStyle name="Normal 29" xfId="76"/>
    <cellStyle name="Normal 3" xfId="77"/>
    <cellStyle name="Normal 3 2" xfId="291"/>
    <cellStyle name="Normal 3 2 2" xfId="292"/>
    <cellStyle name="Normal 3 2 2 2" xfId="402"/>
    <cellStyle name="Normal 3 2 2 2 2" xfId="465"/>
    <cellStyle name="Normal 3 2 2 3" xfId="433"/>
    <cellStyle name="Normal 3 2 2 4" xfId="501"/>
    <cellStyle name="Normal 3 2 3" xfId="293"/>
    <cellStyle name="Normal 3 3" xfId="294"/>
    <cellStyle name="Normal 3 3 2" xfId="295"/>
    <cellStyle name="Normal 3 3 2 2" xfId="404"/>
    <cellStyle name="Normal 3 3 2 2 2" xfId="467"/>
    <cellStyle name="Normal 3 3 2 3" xfId="435"/>
    <cellStyle name="Normal 3 3 2 4" xfId="503"/>
    <cellStyle name="Normal 3 3 3" xfId="296"/>
    <cellStyle name="Normal 3 3 4" xfId="297"/>
    <cellStyle name="Normal 3 3 4 2" xfId="405"/>
    <cellStyle name="Normal 3 3 4 2 2" xfId="468"/>
    <cellStyle name="Normal 3 3 4 3" xfId="436"/>
    <cellStyle name="Normal 3 3 4 4" xfId="506"/>
    <cellStyle name="Normal 3 3 5" xfId="403"/>
    <cellStyle name="Normal 3 3 5 2" xfId="466"/>
    <cellStyle name="Normal 3 3 6" xfId="434"/>
    <cellStyle name="Normal 3 3 7" xfId="480"/>
    <cellStyle name="Normal 30" xfId="78"/>
    <cellStyle name="Normal 31" xfId="79"/>
    <cellStyle name="Normal 32" xfId="80"/>
    <cellStyle name="Normal 33" xfId="81"/>
    <cellStyle name="Normal 34" xfId="82"/>
    <cellStyle name="Normal 35" xfId="83"/>
    <cellStyle name="Normal 36" xfId="84"/>
    <cellStyle name="Normal 37" xfId="85"/>
    <cellStyle name="Normal 38" xfId="86"/>
    <cellStyle name="Normal 39" xfId="87"/>
    <cellStyle name="Normal 4" xfId="88"/>
    <cellStyle name="Normal 4 2" xfId="298"/>
    <cellStyle name="Normal 4 2 2" xfId="299"/>
    <cellStyle name="Normal 4 2 3" xfId="300"/>
    <cellStyle name="Normal 4 3" xfId="301"/>
    <cellStyle name="Normal 4 3 2" xfId="406"/>
    <cellStyle name="Normal 4 3 2 2" xfId="469"/>
    <cellStyle name="Normal 4 3 3" xfId="437"/>
    <cellStyle name="Normal 4 3 4" xfId="495"/>
    <cellStyle name="Normal 4 4" xfId="302"/>
    <cellStyle name="Normal 40" xfId="89"/>
    <cellStyle name="Normal 41" xfId="90"/>
    <cellStyle name="Normal 42" xfId="91"/>
    <cellStyle name="Normal 43" xfId="92"/>
    <cellStyle name="Normal 44" xfId="93"/>
    <cellStyle name="Normal 45" xfId="94"/>
    <cellStyle name="Normal 46" xfId="95"/>
    <cellStyle name="Normal 47" xfId="96"/>
    <cellStyle name="Normal 48" xfId="97"/>
    <cellStyle name="Normal 49" xfId="98"/>
    <cellStyle name="Normal 5" xfId="99"/>
    <cellStyle name="Normal 5 2" xfId="303"/>
    <cellStyle name="Normal 5 2 2" xfId="407"/>
    <cellStyle name="Normal 5 2 2 2" xfId="470"/>
    <cellStyle name="Normal 5 2 3" xfId="438"/>
    <cellStyle name="Normal 5 2 4" xfId="496"/>
    <cellStyle name="Normal 5 3" xfId="304"/>
    <cellStyle name="Normal 5 4" xfId="305"/>
    <cellStyle name="Normal 5 5" xfId="306"/>
    <cellStyle name="Normal 5 6" xfId="307"/>
    <cellStyle name="Normal 50" xfId="100"/>
    <cellStyle name="Normal 51" xfId="101"/>
    <cellStyle name="Normal 52" xfId="102"/>
    <cellStyle name="Normal 53" xfId="103"/>
    <cellStyle name="Normal 54" xfId="104"/>
    <cellStyle name="Normal 55" xfId="105"/>
    <cellStyle name="Normal 56" xfId="106"/>
    <cellStyle name="Normal 57" xfId="107"/>
    <cellStyle name="Normal 58" xfId="108"/>
    <cellStyle name="Normal 59" xfId="109"/>
    <cellStyle name="Normal 6" xfId="152"/>
    <cellStyle name="Normal 6 2" xfId="308"/>
    <cellStyle name="Normal 6 2 2" xfId="309"/>
    <cellStyle name="Normal 6 3" xfId="310"/>
    <cellStyle name="Normal 6 4" xfId="311"/>
    <cellStyle name="Normal 6 5" xfId="383"/>
    <cellStyle name="Normal 6 5 2" xfId="446"/>
    <cellStyle name="Normal 6 6" xfId="414"/>
    <cellStyle name="Normal 60" xfId="110"/>
    <cellStyle name="Normal 61" xfId="111"/>
    <cellStyle name="Normal 62" xfId="112"/>
    <cellStyle name="Normal 63" xfId="113"/>
    <cellStyle name="Normal 64" xfId="114"/>
    <cellStyle name="Normal 65" xfId="115"/>
    <cellStyle name="Normal 66" xfId="116"/>
    <cellStyle name="Normal 67" xfId="117"/>
    <cellStyle name="Normal 68" xfId="118"/>
    <cellStyle name="Normal 69" xfId="119"/>
    <cellStyle name="Normal 7" xfId="312"/>
    <cellStyle name="Normal 7 2" xfId="313"/>
    <cellStyle name="Normal 7 29" xfId="314"/>
    <cellStyle name="Normal 70" xfId="120"/>
    <cellStyle name="Normal 71" xfId="121"/>
    <cellStyle name="Normal 72" xfId="122"/>
    <cellStyle name="Normal 73" xfId="123"/>
    <cellStyle name="Normal 74" xfId="124"/>
    <cellStyle name="Normal 75" xfId="125"/>
    <cellStyle name="Normal 76" xfId="126"/>
    <cellStyle name="Normal 77" xfId="127"/>
    <cellStyle name="Normal 78" xfId="315"/>
    <cellStyle name="Normal 79" xfId="128"/>
    <cellStyle name="Normal 8" xfId="316"/>
    <cellStyle name="Normal 8 2" xfId="317"/>
    <cellStyle name="Normal 8 2 2" xfId="409"/>
    <cellStyle name="Normal 8 2 2 2" xfId="472"/>
    <cellStyle name="Normal 8 2 3" xfId="440"/>
    <cellStyle name="Normal 8 2 4" xfId="499"/>
    <cellStyle name="Normal 8 3" xfId="408"/>
    <cellStyle name="Normal 8 3 2" xfId="471"/>
    <cellStyle name="Normal 8 4" xfId="439"/>
    <cellStyle name="Normal 8 5" xfId="478"/>
    <cellStyle name="Normal 80" xfId="153"/>
    <cellStyle name="Normal 81" xfId="129"/>
    <cellStyle name="Normal 82" xfId="338"/>
    <cellStyle name="Normal 82 2" xfId="340"/>
    <cellStyle name="Normal 82 3" xfId="445"/>
    <cellStyle name="Normal 83" xfId="130"/>
    <cellStyle name="Normal 84" xfId="131"/>
    <cellStyle name="Normal 85" xfId="132"/>
    <cellStyle name="Normal 86" xfId="133"/>
    <cellStyle name="Normal 87" xfId="134"/>
    <cellStyle name="Normal 88" xfId="135"/>
    <cellStyle name="Normal 89" xfId="136"/>
    <cellStyle name="Normal 9" xfId="137"/>
    <cellStyle name="Normal 9 2" xfId="318"/>
    <cellStyle name="Normal 9 2 2" xfId="410"/>
    <cellStyle name="Normal 9 2 2 2" xfId="473"/>
    <cellStyle name="Normal 9 2 3" xfId="441"/>
    <cellStyle name="Normal 9 2 4" xfId="497"/>
    <cellStyle name="Normal 9 3" xfId="319"/>
    <cellStyle name="Normal 90" xfId="138"/>
    <cellStyle name="Normal 91" xfId="341"/>
    <cellStyle name="Normal 92" xfId="139"/>
    <cellStyle name="Normal 93" xfId="140"/>
    <cellStyle name="Normal 94" xfId="141"/>
    <cellStyle name="Normal 95" xfId="142"/>
    <cellStyle name="Normal 96" xfId="143"/>
    <cellStyle name="Normal 97" xfId="144"/>
    <cellStyle name="Normal 98" xfId="145"/>
    <cellStyle name="Normal 99" xfId="146"/>
    <cellStyle name="Note" xfId="147" builtinId="10" customBuiltin="1"/>
    <cellStyle name="Note 2" xfId="320"/>
    <cellStyle name="Note 2 2" xfId="411"/>
    <cellStyle name="Note 2 2 2" xfId="474"/>
    <cellStyle name="Note 2 3" xfId="442"/>
    <cellStyle name="Note 2 4" xfId="498"/>
    <cellStyle name="Note 3" xfId="321"/>
    <cellStyle name="Note 3 2" xfId="412"/>
    <cellStyle name="Note 3 2 2" xfId="475"/>
    <cellStyle name="Note 3 3" xfId="443"/>
    <cellStyle name="Note 3 4" xfId="484"/>
    <cellStyle name="Note 4" xfId="322"/>
    <cellStyle name="Note 5" xfId="323"/>
    <cellStyle name="Note 6" xfId="378"/>
    <cellStyle name="Output" xfId="148" builtinId="21" customBuiltin="1"/>
    <cellStyle name="Output 2" xfId="324"/>
    <cellStyle name="Output 3" xfId="325"/>
    <cellStyle name="Output 4" xfId="326"/>
    <cellStyle name="Output 5" xfId="379"/>
    <cellStyle name="Percent 2" xfId="327"/>
    <cellStyle name="Percent 2 2" xfId="413"/>
    <cellStyle name="Percent 2 2 2" xfId="476"/>
    <cellStyle name="Percent 2 3" xfId="444"/>
    <cellStyle name="Percent 2 4" xfId="483"/>
    <cellStyle name="Percent 3" xfId="328"/>
    <cellStyle name="Title" xfId="149" builtinId="15" customBuiltin="1"/>
    <cellStyle name="Title 2" xfId="329"/>
    <cellStyle name="Title 3" xfId="330"/>
    <cellStyle name="Title 4" xfId="331"/>
    <cellStyle name="Title 5" xfId="380"/>
    <cellStyle name="Total" xfId="150" builtinId="25" customBuiltin="1"/>
    <cellStyle name="Total 2" xfId="332"/>
    <cellStyle name="Total 3" xfId="333"/>
    <cellStyle name="Total 4" xfId="334"/>
    <cellStyle name="Total 5" xfId="381"/>
    <cellStyle name="Warning Text" xfId="151" builtinId="11" customBuiltin="1"/>
    <cellStyle name="Warning Text 2" xfId="335"/>
    <cellStyle name="Warning Text 3" xfId="336"/>
    <cellStyle name="Warning Text 4" xfId="337"/>
    <cellStyle name="Warning Text 5" xfId="382"/>
  </cellStyles>
  <dxfs count="7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5" tint="0.39994506668294322"/>
        </patternFill>
      </fill>
    </dxf>
    <dxf>
      <font>
        <color theme="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1"/>
  <sheetViews>
    <sheetView workbookViewId="0">
      <pane xSplit="8" ySplit="2" topLeftCell="O3" activePane="bottomRight" state="frozenSplit"/>
      <selection pane="topRight" activeCell="J1" sqref="J1"/>
      <selection pane="bottomLeft" activeCell="A302" sqref="A302"/>
      <selection pane="bottomRight" activeCell="F5" sqref="F5"/>
    </sheetView>
  </sheetViews>
  <sheetFormatPr defaultColWidth="0" defaultRowHeight="12.75" zeroHeight="1" x14ac:dyDescent="0.2"/>
  <cols>
    <col min="1" max="1" width="1.42578125" style="32" customWidth="1"/>
    <col min="2" max="2" width="9.140625" style="32" hidden="1" customWidth="1"/>
    <col min="3" max="3" width="9.140625" style="32" customWidth="1"/>
    <col min="4" max="4" width="5.28515625" style="32" customWidth="1"/>
    <col min="5" max="5" width="5.7109375" style="32" customWidth="1"/>
    <col min="6" max="6" width="53.85546875" style="32" customWidth="1"/>
    <col min="7" max="8" width="9.140625" style="32" customWidth="1"/>
    <col min="9" max="9" width="14.42578125" style="32" customWidth="1"/>
    <col min="10" max="10" width="14.42578125" style="32" hidden="1" customWidth="1"/>
    <col min="11" max="16" width="18.85546875" style="32" customWidth="1"/>
    <col min="17" max="20" width="24.7109375" style="32" customWidth="1"/>
    <col min="21" max="21" width="37" style="32" customWidth="1"/>
    <col min="22" max="30" width="18.85546875" style="32" customWidth="1"/>
    <col min="31" max="31" width="24" style="32" customWidth="1"/>
    <col min="32" max="32" width="20.140625" style="32" customWidth="1"/>
    <col min="33" max="33" width="1.42578125" style="32" customWidth="1"/>
    <col min="34" max="16384" width="9.140625" style="32" hidden="1"/>
  </cols>
  <sheetData>
    <row r="1" spans="1:33" s="26" customFormat="1" ht="7.5" customHeight="1" x14ac:dyDescent="0.2"/>
    <row r="2" spans="1:33" ht="102" x14ac:dyDescent="0.2">
      <c r="A2" s="27"/>
      <c r="B2" s="28" t="s">
        <v>4</v>
      </c>
      <c r="C2" s="29" t="s">
        <v>99</v>
      </c>
      <c r="D2" s="29" t="s">
        <v>67</v>
      </c>
      <c r="E2" s="29" t="s">
        <v>1</v>
      </c>
      <c r="F2" s="29" t="s">
        <v>2</v>
      </c>
      <c r="G2" s="29" t="s">
        <v>27</v>
      </c>
      <c r="H2" s="29" t="s">
        <v>62</v>
      </c>
      <c r="I2" s="30" t="s">
        <v>100</v>
      </c>
      <c r="J2" s="28" t="s">
        <v>126</v>
      </c>
      <c r="K2" s="31" t="s">
        <v>8</v>
      </c>
      <c r="L2" s="31" t="s">
        <v>9</v>
      </c>
      <c r="M2" s="31" t="s">
        <v>10</v>
      </c>
      <c r="N2" s="31" t="s">
        <v>11</v>
      </c>
      <c r="O2" s="31" t="s">
        <v>12</v>
      </c>
      <c r="P2" s="31" t="s">
        <v>13</v>
      </c>
      <c r="Q2" s="31" t="s">
        <v>106</v>
      </c>
      <c r="R2" s="31" t="s">
        <v>107</v>
      </c>
      <c r="S2" s="31" t="s">
        <v>15</v>
      </c>
      <c r="T2" s="31" t="s">
        <v>14</v>
      </c>
      <c r="U2" s="31" t="s">
        <v>5</v>
      </c>
      <c r="V2" s="31" t="s">
        <v>17</v>
      </c>
      <c r="W2" s="31" t="s">
        <v>18</v>
      </c>
      <c r="X2" s="31" t="s">
        <v>19</v>
      </c>
      <c r="Y2" s="31" t="s">
        <v>20</v>
      </c>
      <c r="Z2" s="31" t="s">
        <v>21</v>
      </c>
      <c r="AA2" s="31" t="s">
        <v>22</v>
      </c>
      <c r="AB2" s="31" t="s">
        <v>23</v>
      </c>
      <c r="AC2" s="31" t="s">
        <v>24</v>
      </c>
      <c r="AD2" s="31" t="s">
        <v>25</v>
      </c>
      <c r="AE2" s="31" t="s">
        <v>26</v>
      </c>
      <c r="AF2" s="31" t="s">
        <v>105</v>
      </c>
      <c r="AG2" s="27"/>
    </row>
    <row r="3" spans="1:33" s="40" customFormat="1" x14ac:dyDescent="0.2">
      <c r="A3" s="27"/>
      <c r="B3" s="33" t="str">
        <f t="shared" ref="B3:B34" si="0">D3&amp;E3</f>
        <v>1a</v>
      </c>
      <c r="C3" s="34" t="s">
        <v>97</v>
      </c>
      <c r="D3" s="34">
        <v>1</v>
      </c>
      <c r="E3" s="34" t="s">
        <v>3</v>
      </c>
      <c r="F3" s="35" t="s">
        <v>63</v>
      </c>
      <c r="G3" s="36" t="s">
        <v>65</v>
      </c>
      <c r="H3" s="37">
        <v>1</v>
      </c>
      <c r="I3" s="48"/>
      <c r="J3" s="50">
        <f>H3*I3</f>
        <v>0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9"/>
    </row>
    <row r="4" spans="1:33" s="40" customFormat="1" x14ac:dyDescent="0.2">
      <c r="A4" s="27"/>
      <c r="B4" s="41" t="str">
        <f t="shared" si="0"/>
        <v>1b</v>
      </c>
      <c r="C4" s="42" t="s">
        <v>97</v>
      </c>
      <c r="D4" s="42">
        <v>1</v>
      </c>
      <c r="E4" s="43" t="s">
        <v>6</v>
      </c>
      <c r="F4" s="44" t="s">
        <v>7</v>
      </c>
      <c r="G4" s="45" t="s">
        <v>65</v>
      </c>
      <c r="H4" s="46">
        <v>1</v>
      </c>
      <c r="I4" s="49"/>
      <c r="J4" s="51">
        <f t="shared" ref="J4:J67" si="1">H4*I4</f>
        <v>0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39"/>
    </row>
    <row r="5" spans="1:33" s="40" customFormat="1" x14ac:dyDescent="0.2">
      <c r="A5" s="27"/>
      <c r="B5" s="33" t="str">
        <f t="shared" si="0"/>
        <v>2a</v>
      </c>
      <c r="C5" s="34" t="s">
        <v>97</v>
      </c>
      <c r="D5" s="34">
        <v>2</v>
      </c>
      <c r="E5" s="34" t="s">
        <v>3</v>
      </c>
      <c r="F5" s="35" t="s">
        <v>64</v>
      </c>
      <c r="G5" s="36" t="s">
        <v>65</v>
      </c>
      <c r="H5" s="37">
        <v>1</v>
      </c>
      <c r="I5" s="48"/>
      <c r="J5" s="50">
        <f t="shared" si="1"/>
        <v>0</v>
      </c>
      <c r="K5" s="1" t="s">
        <v>16</v>
      </c>
      <c r="L5" s="1"/>
      <c r="M5" s="1"/>
      <c r="N5" s="1"/>
      <c r="O5" s="1"/>
      <c r="P5" s="1"/>
      <c r="Q5" s="1"/>
      <c r="R5" s="1"/>
      <c r="S5" s="1"/>
      <c r="T5" s="1"/>
      <c r="U5" s="1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9"/>
    </row>
    <row r="6" spans="1:33" s="40" customFormat="1" x14ac:dyDescent="0.2">
      <c r="A6" s="27"/>
      <c r="B6" s="41" t="str">
        <f t="shared" si="0"/>
        <v>2b</v>
      </c>
      <c r="C6" s="42" t="s">
        <v>97</v>
      </c>
      <c r="D6" s="42">
        <v>2</v>
      </c>
      <c r="E6" s="43" t="s">
        <v>6</v>
      </c>
      <c r="F6" s="44" t="s">
        <v>7</v>
      </c>
      <c r="G6" s="45" t="s">
        <v>65</v>
      </c>
      <c r="H6" s="46">
        <v>1</v>
      </c>
      <c r="I6" s="49"/>
      <c r="J6" s="51">
        <f t="shared" si="1"/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39"/>
    </row>
    <row r="7" spans="1:33" s="40" customFormat="1" x14ac:dyDescent="0.2">
      <c r="A7" s="27"/>
      <c r="B7" s="33" t="str">
        <f t="shared" si="0"/>
        <v>3a</v>
      </c>
      <c r="C7" s="34" t="s">
        <v>97</v>
      </c>
      <c r="D7" s="34">
        <v>3</v>
      </c>
      <c r="E7" s="34" t="s">
        <v>3</v>
      </c>
      <c r="F7" s="35" t="s">
        <v>28</v>
      </c>
      <c r="G7" s="36" t="s">
        <v>65</v>
      </c>
      <c r="H7" s="37">
        <v>2</v>
      </c>
      <c r="I7" s="48"/>
      <c r="J7" s="50">
        <f t="shared" si="1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</row>
    <row r="8" spans="1:33" s="40" customFormat="1" x14ac:dyDescent="0.2">
      <c r="A8" s="27"/>
      <c r="B8" s="41" t="str">
        <f t="shared" si="0"/>
        <v>3b</v>
      </c>
      <c r="C8" s="42" t="s">
        <v>97</v>
      </c>
      <c r="D8" s="42">
        <v>3</v>
      </c>
      <c r="E8" s="43" t="s">
        <v>6</v>
      </c>
      <c r="F8" s="44" t="s">
        <v>7</v>
      </c>
      <c r="G8" s="45" t="s">
        <v>65</v>
      </c>
      <c r="H8" s="46">
        <v>2</v>
      </c>
      <c r="I8" s="49"/>
      <c r="J8" s="51">
        <f t="shared" si="1"/>
        <v>0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39"/>
    </row>
    <row r="9" spans="1:33" s="40" customFormat="1" x14ac:dyDescent="0.2">
      <c r="A9" s="27"/>
      <c r="B9" s="33" t="str">
        <f t="shared" si="0"/>
        <v>4a</v>
      </c>
      <c r="C9" s="34" t="s">
        <v>97</v>
      </c>
      <c r="D9" s="34">
        <v>4</v>
      </c>
      <c r="E9" s="34" t="s">
        <v>3</v>
      </c>
      <c r="F9" s="35" t="s">
        <v>29</v>
      </c>
      <c r="G9" s="36" t="s">
        <v>65</v>
      </c>
      <c r="H9" s="37">
        <v>1</v>
      </c>
      <c r="I9" s="48"/>
      <c r="J9" s="50">
        <f t="shared" si="1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9"/>
    </row>
    <row r="10" spans="1:33" s="40" customFormat="1" x14ac:dyDescent="0.2">
      <c r="A10" s="27"/>
      <c r="B10" s="41" t="str">
        <f t="shared" si="0"/>
        <v>4b</v>
      </c>
      <c r="C10" s="42" t="s">
        <v>97</v>
      </c>
      <c r="D10" s="42">
        <v>4</v>
      </c>
      <c r="E10" s="43" t="s">
        <v>6</v>
      </c>
      <c r="F10" s="44" t="s">
        <v>7</v>
      </c>
      <c r="G10" s="45" t="s">
        <v>65</v>
      </c>
      <c r="H10" s="46">
        <v>1</v>
      </c>
      <c r="I10" s="49"/>
      <c r="J10" s="51">
        <f t="shared" si="1"/>
        <v>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39"/>
    </row>
    <row r="11" spans="1:33" s="40" customFormat="1" x14ac:dyDescent="0.2">
      <c r="A11" s="27"/>
      <c r="B11" s="33" t="str">
        <f t="shared" si="0"/>
        <v>5a</v>
      </c>
      <c r="C11" s="34" t="s">
        <v>97</v>
      </c>
      <c r="D11" s="34">
        <v>5</v>
      </c>
      <c r="E11" s="34" t="s">
        <v>3</v>
      </c>
      <c r="F11" s="35" t="s">
        <v>30</v>
      </c>
      <c r="G11" s="36" t="s">
        <v>65</v>
      </c>
      <c r="H11" s="37">
        <v>2</v>
      </c>
      <c r="I11" s="48"/>
      <c r="J11" s="50">
        <f t="shared" si="1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9"/>
    </row>
    <row r="12" spans="1:33" s="40" customFormat="1" x14ac:dyDescent="0.2">
      <c r="A12" s="27"/>
      <c r="B12" s="41" t="str">
        <f t="shared" si="0"/>
        <v>5b</v>
      </c>
      <c r="C12" s="42" t="s">
        <v>97</v>
      </c>
      <c r="D12" s="42">
        <v>5</v>
      </c>
      <c r="E12" s="43" t="s">
        <v>6</v>
      </c>
      <c r="F12" s="44" t="s">
        <v>7</v>
      </c>
      <c r="G12" s="45" t="s">
        <v>65</v>
      </c>
      <c r="H12" s="46">
        <v>2</v>
      </c>
      <c r="I12" s="49"/>
      <c r="J12" s="51">
        <f t="shared" si="1"/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39"/>
    </row>
    <row r="13" spans="1:33" s="40" customFormat="1" x14ac:dyDescent="0.2">
      <c r="A13" s="27"/>
      <c r="B13" s="33" t="str">
        <f t="shared" si="0"/>
        <v>6a</v>
      </c>
      <c r="C13" s="34" t="s">
        <v>97</v>
      </c>
      <c r="D13" s="34">
        <v>6</v>
      </c>
      <c r="E13" s="34" t="s">
        <v>3</v>
      </c>
      <c r="F13" s="35" t="s">
        <v>31</v>
      </c>
      <c r="G13" s="36" t="s">
        <v>65</v>
      </c>
      <c r="H13" s="37">
        <v>1</v>
      </c>
      <c r="I13" s="48"/>
      <c r="J13" s="50">
        <f t="shared" si="1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9"/>
    </row>
    <row r="14" spans="1:33" s="40" customFormat="1" x14ac:dyDescent="0.2">
      <c r="A14" s="27"/>
      <c r="B14" s="41" t="str">
        <f t="shared" si="0"/>
        <v>6b</v>
      </c>
      <c r="C14" s="42" t="s">
        <v>97</v>
      </c>
      <c r="D14" s="42">
        <v>6</v>
      </c>
      <c r="E14" s="43" t="s">
        <v>6</v>
      </c>
      <c r="F14" s="44" t="s">
        <v>7</v>
      </c>
      <c r="G14" s="45" t="s">
        <v>65</v>
      </c>
      <c r="H14" s="46">
        <v>1</v>
      </c>
      <c r="I14" s="49"/>
      <c r="J14" s="51">
        <f t="shared" si="1"/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39"/>
    </row>
    <row r="15" spans="1:33" s="40" customFormat="1" x14ac:dyDescent="0.2">
      <c r="A15" s="27"/>
      <c r="B15" s="33" t="str">
        <f t="shared" si="0"/>
        <v>7a</v>
      </c>
      <c r="C15" s="34" t="s">
        <v>97</v>
      </c>
      <c r="D15" s="34">
        <v>7</v>
      </c>
      <c r="E15" s="34" t="s">
        <v>3</v>
      </c>
      <c r="F15" s="35" t="s">
        <v>32</v>
      </c>
      <c r="G15" s="36" t="s">
        <v>65</v>
      </c>
      <c r="H15" s="37">
        <v>1</v>
      </c>
      <c r="I15" s="48"/>
      <c r="J15" s="50">
        <f t="shared" si="1"/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9"/>
    </row>
    <row r="16" spans="1:33" s="40" customFormat="1" x14ac:dyDescent="0.2">
      <c r="A16" s="27"/>
      <c r="B16" s="41" t="str">
        <f t="shared" si="0"/>
        <v>7b</v>
      </c>
      <c r="C16" s="42" t="s">
        <v>97</v>
      </c>
      <c r="D16" s="42">
        <v>7</v>
      </c>
      <c r="E16" s="43" t="s">
        <v>6</v>
      </c>
      <c r="F16" s="44" t="s">
        <v>7</v>
      </c>
      <c r="G16" s="45" t="s">
        <v>65</v>
      </c>
      <c r="H16" s="46">
        <v>1</v>
      </c>
      <c r="I16" s="49"/>
      <c r="J16" s="51">
        <f t="shared" si="1"/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39"/>
    </row>
    <row r="17" spans="1:33" s="40" customFormat="1" x14ac:dyDescent="0.2">
      <c r="A17" s="27"/>
      <c r="B17" s="33" t="str">
        <f t="shared" si="0"/>
        <v>8a</v>
      </c>
      <c r="C17" s="34" t="s">
        <v>97</v>
      </c>
      <c r="D17" s="34">
        <v>8</v>
      </c>
      <c r="E17" s="34" t="s">
        <v>3</v>
      </c>
      <c r="F17" s="35" t="s">
        <v>33</v>
      </c>
      <c r="G17" s="36" t="s">
        <v>65</v>
      </c>
      <c r="H17" s="37">
        <v>1</v>
      </c>
      <c r="I17" s="48"/>
      <c r="J17" s="50">
        <f t="shared" si="1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9"/>
    </row>
    <row r="18" spans="1:33" s="40" customFormat="1" x14ac:dyDescent="0.2">
      <c r="A18" s="27"/>
      <c r="B18" s="41" t="str">
        <f t="shared" si="0"/>
        <v>8b</v>
      </c>
      <c r="C18" s="42" t="s">
        <v>97</v>
      </c>
      <c r="D18" s="42">
        <v>8</v>
      </c>
      <c r="E18" s="43" t="s">
        <v>6</v>
      </c>
      <c r="F18" s="44" t="s">
        <v>7</v>
      </c>
      <c r="G18" s="45" t="s">
        <v>65</v>
      </c>
      <c r="H18" s="46">
        <v>1</v>
      </c>
      <c r="I18" s="49"/>
      <c r="J18" s="51">
        <f t="shared" si="1"/>
        <v>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39"/>
    </row>
    <row r="19" spans="1:33" s="40" customFormat="1" x14ac:dyDescent="0.2">
      <c r="A19" s="27"/>
      <c r="B19" s="33" t="str">
        <f t="shared" si="0"/>
        <v>9a</v>
      </c>
      <c r="C19" s="34" t="s">
        <v>97</v>
      </c>
      <c r="D19" s="34">
        <v>9</v>
      </c>
      <c r="E19" s="34" t="s">
        <v>3</v>
      </c>
      <c r="F19" s="35" t="s">
        <v>34</v>
      </c>
      <c r="G19" s="36" t="s">
        <v>65</v>
      </c>
      <c r="H19" s="37">
        <v>1</v>
      </c>
      <c r="I19" s="48"/>
      <c r="J19" s="50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9"/>
    </row>
    <row r="20" spans="1:33" s="40" customFormat="1" x14ac:dyDescent="0.2">
      <c r="A20" s="27"/>
      <c r="B20" s="41" t="str">
        <f t="shared" si="0"/>
        <v>9b</v>
      </c>
      <c r="C20" s="42" t="s">
        <v>97</v>
      </c>
      <c r="D20" s="42">
        <v>9</v>
      </c>
      <c r="E20" s="43" t="s">
        <v>6</v>
      </c>
      <c r="F20" s="44" t="s">
        <v>7</v>
      </c>
      <c r="G20" s="45" t="s">
        <v>65</v>
      </c>
      <c r="H20" s="46">
        <v>1</v>
      </c>
      <c r="I20" s="49"/>
      <c r="J20" s="51">
        <f t="shared" si="1"/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39"/>
    </row>
    <row r="21" spans="1:33" s="40" customFormat="1" x14ac:dyDescent="0.2">
      <c r="A21" s="27"/>
      <c r="B21" s="33" t="str">
        <f t="shared" si="0"/>
        <v>10a</v>
      </c>
      <c r="C21" s="34" t="s">
        <v>97</v>
      </c>
      <c r="D21" s="34">
        <v>10</v>
      </c>
      <c r="E21" s="34" t="s">
        <v>3</v>
      </c>
      <c r="F21" s="35" t="s">
        <v>35</v>
      </c>
      <c r="G21" s="36" t="s">
        <v>65</v>
      </c>
      <c r="H21" s="37">
        <v>1</v>
      </c>
      <c r="I21" s="48"/>
      <c r="J21" s="50">
        <f t="shared" si="1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9"/>
    </row>
    <row r="22" spans="1:33" s="40" customFormat="1" x14ac:dyDescent="0.2">
      <c r="A22" s="27"/>
      <c r="B22" s="41" t="str">
        <f t="shared" si="0"/>
        <v>10b</v>
      </c>
      <c r="C22" s="42" t="s">
        <v>97</v>
      </c>
      <c r="D22" s="42">
        <v>10</v>
      </c>
      <c r="E22" s="43" t="s">
        <v>6</v>
      </c>
      <c r="F22" s="44" t="s">
        <v>7</v>
      </c>
      <c r="G22" s="45" t="s">
        <v>65</v>
      </c>
      <c r="H22" s="46">
        <v>1</v>
      </c>
      <c r="I22" s="49"/>
      <c r="J22" s="51">
        <f t="shared" si="1"/>
        <v>0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39"/>
    </row>
    <row r="23" spans="1:33" s="40" customFormat="1" x14ac:dyDescent="0.2">
      <c r="A23" s="27"/>
      <c r="B23" s="33" t="str">
        <f t="shared" si="0"/>
        <v>11a</v>
      </c>
      <c r="C23" s="34" t="s">
        <v>97</v>
      </c>
      <c r="D23" s="34">
        <v>11</v>
      </c>
      <c r="E23" s="34" t="s">
        <v>3</v>
      </c>
      <c r="F23" s="35" t="s">
        <v>36</v>
      </c>
      <c r="G23" s="36" t="s">
        <v>65</v>
      </c>
      <c r="H23" s="37">
        <v>1</v>
      </c>
      <c r="I23" s="48"/>
      <c r="J23" s="50">
        <f t="shared" si="1"/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9"/>
    </row>
    <row r="24" spans="1:33" s="40" customFormat="1" x14ac:dyDescent="0.2">
      <c r="A24" s="27"/>
      <c r="B24" s="41" t="str">
        <f t="shared" si="0"/>
        <v>11b</v>
      </c>
      <c r="C24" s="42" t="s">
        <v>97</v>
      </c>
      <c r="D24" s="42">
        <v>11</v>
      </c>
      <c r="E24" s="43" t="s">
        <v>6</v>
      </c>
      <c r="F24" s="44" t="s">
        <v>7</v>
      </c>
      <c r="G24" s="45" t="s">
        <v>65</v>
      </c>
      <c r="H24" s="46">
        <v>1</v>
      </c>
      <c r="I24" s="49"/>
      <c r="J24" s="51">
        <f t="shared" si="1"/>
        <v>0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39"/>
    </row>
    <row r="25" spans="1:33" s="40" customFormat="1" x14ac:dyDescent="0.2">
      <c r="A25" s="27"/>
      <c r="B25" s="33" t="str">
        <f t="shared" si="0"/>
        <v>12a</v>
      </c>
      <c r="C25" s="34" t="s">
        <v>97</v>
      </c>
      <c r="D25" s="34">
        <v>12</v>
      </c>
      <c r="E25" s="34" t="s">
        <v>3</v>
      </c>
      <c r="F25" s="35" t="s">
        <v>37</v>
      </c>
      <c r="G25" s="36" t="s">
        <v>65</v>
      </c>
      <c r="H25" s="37">
        <v>1</v>
      </c>
      <c r="I25" s="48"/>
      <c r="J25" s="50">
        <f t="shared" si="1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9"/>
    </row>
    <row r="26" spans="1:33" s="40" customFormat="1" x14ac:dyDescent="0.2">
      <c r="A26" s="27"/>
      <c r="B26" s="41" t="str">
        <f t="shared" si="0"/>
        <v>12b</v>
      </c>
      <c r="C26" s="42" t="s">
        <v>97</v>
      </c>
      <c r="D26" s="42">
        <v>12</v>
      </c>
      <c r="E26" s="43" t="s">
        <v>6</v>
      </c>
      <c r="F26" s="44" t="s">
        <v>7</v>
      </c>
      <c r="G26" s="45" t="s">
        <v>65</v>
      </c>
      <c r="H26" s="46">
        <v>1</v>
      </c>
      <c r="I26" s="49"/>
      <c r="J26" s="51">
        <f t="shared" si="1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39"/>
    </row>
    <row r="27" spans="1:33" s="40" customFormat="1" x14ac:dyDescent="0.2">
      <c r="A27" s="27"/>
      <c r="B27" s="33" t="str">
        <f t="shared" si="0"/>
        <v>13a</v>
      </c>
      <c r="C27" s="34" t="s">
        <v>97</v>
      </c>
      <c r="D27" s="34">
        <v>13</v>
      </c>
      <c r="E27" s="34" t="s">
        <v>3</v>
      </c>
      <c r="F27" s="35" t="s">
        <v>38</v>
      </c>
      <c r="G27" s="36" t="s">
        <v>65</v>
      </c>
      <c r="H27" s="37">
        <v>1</v>
      </c>
      <c r="I27" s="48"/>
      <c r="J27" s="50">
        <f t="shared" si="1"/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9"/>
    </row>
    <row r="28" spans="1:33" s="40" customFormat="1" x14ac:dyDescent="0.2">
      <c r="A28" s="27"/>
      <c r="B28" s="41" t="str">
        <f t="shared" si="0"/>
        <v>13b</v>
      </c>
      <c r="C28" s="42" t="s">
        <v>97</v>
      </c>
      <c r="D28" s="42">
        <v>13</v>
      </c>
      <c r="E28" s="43" t="s">
        <v>6</v>
      </c>
      <c r="F28" s="44" t="s">
        <v>7</v>
      </c>
      <c r="G28" s="45" t="s">
        <v>65</v>
      </c>
      <c r="H28" s="46">
        <v>1</v>
      </c>
      <c r="I28" s="49"/>
      <c r="J28" s="51">
        <f t="shared" si="1"/>
        <v>0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39"/>
    </row>
    <row r="29" spans="1:33" s="40" customFormat="1" x14ac:dyDescent="0.2">
      <c r="A29" s="27"/>
      <c r="B29" s="33" t="str">
        <f t="shared" si="0"/>
        <v>14a</v>
      </c>
      <c r="C29" s="34" t="s">
        <v>97</v>
      </c>
      <c r="D29" s="34">
        <v>14</v>
      </c>
      <c r="E29" s="34" t="s">
        <v>3</v>
      </c>
      <c r="F29" s="35" t="s">
        <v>39</v>
      </c>
      <c r="G29" s="36" t="s">
        <v>65</v>
      </c>
      <c r="H29" s="37">
        <v>1</v>
      </c>
      <c r="I29" s="48"/>
      <c r="J29" s="50">
        <f t="shared" si="1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9"/>
    </row>
    <row r="30" spans="1:33" s="40" customFormat="1" x14ac:dyDescent="0.2">
      <c r="A30" s="27"/>
      <c r="B30" s="41" t="str">
        <f t="shared" si="0"/>
        <v>14b</v>
      </c>
      <c r="C30" s="42" t="s">
        <v>97</v>
      </c>
      <c r="D30" s="42">
        <v>14</v>
      </c>
      <c r="E30" s="43" t="s">
        <v>6</v>
      </c>
      <c r="F30" s="44" t="s">
        <v>7</v>
      </c>
      <c r="G30" s="45" t="s">
        <v>65</v>
      </c>
      <c r="H30" s="46">
        <v>1</v>
      </c>
      <c r="I30" s="49"/>
      <c r="J30" s="51">
        <f t="shared" si="1"/>
        <v>0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39"/>
    </row>
    <row r="31" spans="1:33" s="40" customFormat="1" x14ac:dyDescent="0.2">
      <c r="A31" s="27"/>
      <c r="B31" s="33" t="str">
        <f t="shared" si="0"/>
        <v>15a</v>
      </c>
      <c r="C31" s="34" t="s">
        <v>97</v>
      </c>
      <c r="D31" s="34">
        <v>15</v>
      </c>
      <c r="E31" s="34" t="s">
        <v>3</v>
      </c>
      <c r="F31" s="35" t="s">
        <v>40</v>
      </c>
      <c r="G31" s="36" t="s">
        <v>65</v>
      </c>
      <c r="H31" s="37">
        <v>1</v>
      </c>
      <c r="I31" s="48"/>
      <c r="J31" s="50">
        <f t="shared" si="1"/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9"/>
    </row>
    <row r="32" spans="1:33" s="40" customFormat="1" x14ac:dyDescent="0.2">
      <c r="A32" s="27"/>
      <c r="B32" s="41" t="str">
        <f t="shared" si="0"/>
        <v>15b</v>
      </c>
      <c r="C32" s="42" t="s">
        <v>97</v>
      </c>
      <c r="D32" s="42">
        <v>15</v>
      </c>
      <c r="E32" s="43" t="s">
        <v>6</v>
      </c>
      <c r="F32" s="44" t="s">
        <v>7</v>
      </c>
      <c r="G32" s="45" t="s">
        <v>65</v>
      </c>
      <c r="H32" s="46">
        <v>1</v>
      </c>
      <c r="I32" s="49"/>
      <c r="J32" s="51">
        <f t="shared" si="1"/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39"/>
    </row>
    <row r="33" spans="1:33" s="40" customFormat="1" x14ac:dyDescent="0.2">
      <c r="A33" s="27"/>
      <c r="B33" s="33" t="str">
        <f t="shared" si="0"/>
        <v>16a</v>
      </c>
      <c r="C33" s="34" t="s">
        <v>97</v>
      </c>
      <c r="D33" s="34">
        <v>16</v>
      </c>
      <c r="E33" s="34" t="s">
        <v>3</v>
      </c>
      <c r="F33" s="35" t="s">
        <v>41</v>
      </c>
      <c r="G33" s="36" t="s">
        <v>65</v>
      </c>
      <c r="H33" s="37">
        <v>1</v>
      </c>
      <c r="I33" s="48"/>
      <c r="J33" s="50">
        <f t="shared" si="1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9"/>
    </row>
    <row r="34" spans="1:33" s="40" customFormat="1" x14ac:dyDescent="0.2">
      <c r="A34" s="27"/>
      <c r="B34" s="41" t="str">
        <f t="shared" si="0"/>
        <v>16b</v>
      </c>
      <c r="C34" s="42" t="s">
        <v>97</v>
      </c>
      <c r="D34" s="42">
        <v>16</v>
      </c>
      <c r="E34" s="43" t="s">
        <v>6</v>
      </c>
      <c r="F34" s="44" t="s">
        <v>7</v>
      </c>
      <c r="G34" s="45" t="s">
        <v>65</v>
      </c>
      <c r="H34" s="46">
        <v>1</v>
      </c>
      <c r="I34" s="49"/>
      <c r="J34" s="51">
        <f t="shared" si="1"/>
        <v>0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39"/>
    </row>
    <row r="35" spans="1:33" s="40" customFormat="1" x14ac:dyDescent="0.2">
      <c r="A35" s="27"/>
      <c r="B35" s="33" t="str">
        <f t="shared" ref="B35:B66" si="2">D35&amp;E35</f>
        <v>17a</v>
      </c>
      <c r="C35" s="34" t="s">
        <v>97</v>
      </c>
      <c r="D35" s="34">
        <v>17</v>
      </c>
      <c r="E35" s="34" t="s">
        <v>3</v>
      </c>
      <c r="F35" s="35" t="s">
        <v>42</v>
      </c>
      <c r="G35" s="36" t="s">
        <v>65</v>
      </c>
      <c r="H35" s="37">
        <v>1</v>
      </c>
      <c r="I35" s="48"/>
      <c r="J35" s="50">
        <f t="shared" si="1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9"/>
    </row>
    <row r="36" spans="1:33" s="40" customFormat="1" x14ac:dyDescent="0.2">
      <c r="A36" s="27"/>
      <c r="B36" s="41" t="str">
        <f t="shared" si="2"/>
        <v>17b</v>
      </c>
      <c r="C36" s="42" t="s">
        <v>97</v>
      </c>
      <c r="D36" s="42">
        <v>17</v>
      </c>
      <c r="E36" s="43" t="s">
        <v>6</v>
      </c>
      <c r="F36" s="44" t="s">
        <v>7</v>
      </c>
      <c r="G36" s="45" t="s">
        <v>65</v>
      </c>
      <c r="H36" s="46">
        <v>1</v>
      </c>
      <c r="I36" s="49"/>
      <c r="J36" s="51">
        <f t="shared" si="1"/>
        <v>0</v>
      </c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39"/>
    </row>
    <row r="37" spans="1:33" s="40" customFormat="1" x14ac:dyDescent="0.2">
      <c r="A37" s="27"/>
      <c r="B37" s="33" t="str">
        <f t="shared" si="2"/>
        <v>18a</v>
      </c>
      <c r="C37" s="34" t="s">
        <v>97</v>
      </c>
      <c r="D37" s="34">
        <v>18</v>
      </c>
      <c r="E37" s="34" t="s">
        <v>3</v>
      </c>
      <c r="F37" s="35" t="s">
        <v>43</v>
      </c>
      <c r="G37" s="36" t="s">
        <v>65</v>
      </c>
      <c r="H37" s="37">
        <v>1</v>
      </c>
      <c r="I37" s="48"/>
      <c r="J37" s="50">
        <f t="shared" si="1"/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9"/>
    </row>
    <row r="38" spans="1:33" s="40" customFormat="1" x14ac:dyDescent="0.2">
      <c r="A38" s="27"/>
      <c r="B38" s="41" t="str">
        <f t="shared" si="2"/>
        <v>18b</v>
      </c>
      <c r="C38" s="42" t="s">
        <v>97</v>
      </c>
      <c r="D38" s="42">
        <v>18</v>
      </c>
      <c r="E38" s="43" t="s">
        <v>6</v>
      </c>
      <c r="F38" s="44" t="s">
        <v>7</v>
      </c>
      <c r="G38" s="45" t="s">
        <v>65</v>
      </c>
      <c r="H38" s="46">
        <v>1</v>
      </c>
      <c r="I38" s="49"/>
      <c r="J38" s="51">
        <f t="shared" si="1"/>
        <v>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39"/>
    </row>
    <row r="39" spans="1:33" s="40" customFormat="1" x14ac:dyDescent="0.2">
      <c r="A39" s="27"/>
      <c r="B39" s="33" t="str">
        <f t="shared" si="2"/>
        <v>19a</v>
      </c>
      <c r="C39" s="34" t="s">
        <v>97</v>
      </c>
      <c r="D39" s="34">
        <v>19</v>
      </c>
      <c r="E39" s="34" t="s">
        <v>3</v>
      </c>
      <c r="F39" s="35" t="s">
        <v>44</v>
      </c>
      <c r="G39" s="36" t="s">
        <v>65</v>
      </c>
      <c r="H39" s="37">
        <v>1</v>
      </c>
      <c r="I39" s="48"/>
      <c r="J39" s="50">
        <f t="shared" si="1"/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9"/>
    </row>
    <row r="40" spans="1:33" s="40" customFormat="1" x14ac:dyDescent="0.2">
      <c r="A40" s="27"/>
      <c r="B40" s="41" t="str">
        <f t="shared" si="2"/>
        <v>19b</v>
      </c>
      <c r="C40" s="42" t="s">
        <v>97</v>
      </c>
      <c r="D40" s="42">
        <v>19</v>
      </c>
      <c r="E40" s="43" t="s">
        <v>6</v>
      </c>
      <c r="F40" s="44" t="s">
        <v>7</v>
      </c>
      <c r="G40" s="45" t="s">
        <v>65</v>
      </c>
      <c r="H40" s="46">
        <v>1</v>
      </c>
      <c r="I40" s="49"/>
      <c r="J40" s="51">
        <f t="shared" si="1"/>
        <v>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39"/>
    </row>
    <row r="41" spans="1:33" s="40" customFormat="1" x14ac:dyDescent="0.2">
      <c r="A41" s="27"/>
      <c r="B41" s="33" t="str">
        <f t="shared" si="2"/>
        <v>20a</v>
      </c>
      <c r="C41" s="34" t="s">
        <v>97</v>
      </c>
      <c r="D41" s="34">
        <v>20</v>
      </c>
      <c r="E41" s="34" t="s">
        <v>3</v>
      </c>
      <c r="F41" s="35" t="s">
        <v>45</v>
      </c>
      <c r="G41" s="36" t="s">
        <v>65</v>
      </c>
      <c r="H41" s="37">
        <v>1</v>
      </c>
      <c r="I41" s="48"/>
      <c r="J41" s="50">
        <f t="shared" si="1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9"/>
    </row>
    <row r="42" spans="1:33" s="40" customFormat="1" x14ac:dyDescent="0.2">
      <c r="A42" s="27"/>
      <c r="B42" s="41" t="str">
        <f t="shared" si="2"/>
        <v>20b</v>
      </c>
      <c r="C42" s="42" t="s">
        <v>97</v>
      </c>
      <c r="D42" s="42">
        <v>20</v>
      </c>
      <c r="E42" s="43" t="s">
        <v>6</v>
      </c>
      <c r="F42" s="44" t="s">
        <v>7</v>
      </c>
      <c r="G42" s="45" t="s">
        <v>65</v>
      </c>
      <c r="H42" s="46">
        <v>1</v>
      </c>
      <c r="I42" s="49"/>
      <c r="J42" s="51">
        <f t="shared" si="1"/>
        <v>0</v>
      </c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39"/>
    </row>
    <row r="43" spans="1:33" s="40" customFormat="1" x14ac:dyDescent="0.2">
      <c r="A43" s="27"/>
      <c r="B43" s="33" t="str">
        <f t="shared" si="2"/>
        <v>21a</v>
      </c>
      <c r="C43" s="34" t="s">
        <v>97</v>
      </c>
      <c r="D43" s="34">
        <v>21</v>
      </c>
      <c r="E43" s="34" t="s">
        <v>3</v>
      </c>
      <c r="F43" s="35" t="s">
        <v>46</v>
      </c>
      <c r="G43" s="36" t="s">
        <v>65</v>
      </c>
      <c r="H43" s="37">
        <v>1</v>
      </c>
      <c r="I43" s="48"/>
      <c r="J43" s="50">
        <f t="shared" si="1"/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9"/>
    </row>
    <row r="44" spans="1:33" s="40" customFormat="1" x14ac:dyDescent="0.2">
      <c r="A44" s="27"/>
      <c r="B44" s="41" t="str">
        <f t="shared" si="2"/>
        <v>21b</v>
      </c>
      <c r="C44" s="42" t="s">
        <v>97</v>
      </c>
      <c r="D44" s="42">
        <v>21</v>
      </c>
      <c r="E44" s="43" t="s">
        <v>6</v>
      </c>
      <c r="F44" s="44" t="s">
        <v>7</v>
      </c>
      <c r="G44" s="45" t="s">
        <v>65</v>
      </c>
      <c r="H44" s="46">
        <v>1</v>
      </c>
      <c r="I44" s="49"/>
      <c r="J44" s="51">
        <f t="shared" si="1"/>
        <v>0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39"/>
    </row>
    <row r="45" spans="1:33" s="40" customFormat="1" x14ac:dyDescent="0.2">
      <c r="A45" s="27"/>
      <c r="B45" s="33" t="str">
        <f t="shared" si="2"/>
        <v>22a</v>
      </c>
      <c r="C45" s="34" t="s">
        <v>97</v>
      </c>
      <c r="D45" s="34">
        <v>22</v>
      </c>
      <c r="E45" s="34" t="s">
        <v>3</v>
      </c>
      <c r="F45" s="35" t="s">
        <v>47</v>
      </c>
      <c r="G45" s="36" t="s">
        <v>65</v>
      </c>
      <c r="H45" s="37">
        <v>2</v>
      </c>
      <c r="I45" s="48"/>
      <c r="J45" s="50">
        <f t="shared" si="1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9"/>
    </row>
    <row r="46" spans="1:33" s="40" customFormat="1" x14ac:dyDescent="0.2">
      <c r="A46" s="27"/>
      <c r="B46" s="41" t="str">
        <f t="shared" si="2"/>
        <v>22b</v>
      </c>
      <c r="C46" s="42" t="s">
        <v>97</v>
      </c>
      <c r="D46" s="42">
        <v>22</v>
      </c>
      <c r="E46" s="43" t="s">
        <v>6</v>
      </c>
      <c r="F46" s="44" t="s">
        <v>7</v>
      </c>
      <c r="G46" s="45" t="s">
        <v>65</v>
      </c>
      <c r="H46" s="46">
        <v>2</v>
      </c>
      <c r="I46" s="49"/>
      <c r="J46" s="51">
        <f t="shared" si="1"/>
        <v>0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39"/>
    </row>
    <row r="47" spans="1:33" s="40" customFormat="1" x14ac:dyDescent="0.2">
      <c r="A47" s="27"/>
      <c r="B47" s="33" t="str">
        <f t="shared" si="2"/>
        <v>23a</v>
      </c>
      <c r="C47" s="34" t="s">
        <v>97</v>
      </c>
      <c r="D47" s="34">
        <v>23</v>
      </c>
      <c r="E47" s="34" t="s">
        <v>3</v>
      </c>
      <c r="F47" s="35" t="s">
        <v>48</v>
      </c>
      <c r="G47" s="36" t="s">
        <v>65</v>
      </c>
      <c r="H47" s="37">
        <v>1</v>
      </c>
      <c r="I47" s="48"/>
      <c r="J47" s="50">
        <f t="shared" si="1"/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9"/>
    </row>
    <row r="48" spans="1:33" s="40" customFormat="1" x14ac:dyDescent="0.2">
      <c r="A48" s="27"/>
      <c r="B48" s="41" t="str">
        <f t="shared" si="2"/>
        <v>23b</v>
      </c>
      <c r="C48" s="42" t="s">
        <v>97</v>
      </c>
      <c r="D48" s="42">
        <v>23</v>
      </c>
      <c r="E48" s="43" t="s">
        <v>6</v>
      </c>
      <c r="F48" s="44" t="s">
        <v>7</v>
      </c>
      <c r="G48" s="45" t="s">
        <v>65</v>
      </c>
      <c r="H48" s="46">
        <v>1</v>
      </c>
      <c r="I48" s="49"/>
      <c r="J48" s="51">
        <f t="shared" si="1"/>
        <v>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39"/>
    </row>
    <row r="49" spans="1:33" s="40" customFormat="1" ht="38.25" x14ac:dyDescent="0.2">
      <c r="A49" s="27"/>
      <c r="B49" s="33" t="str">
        <f t="shared" si="2"/>
        <v>24a</v>
      </c>
      <c r="C49" s="34" t="s">
        <v>97</v>
      </c>
      <c r="D49" s="34">
        <v>24</v>
      </c>
      <c r="E49" s="34" t="s">
        <v>3</v>
      </c>
      <c r="F49" s="35" t="s">
        <v>49</v>
      </c>
      <c r="G49" s="36" t="s">
        <v>65</v>
      </c>
      <c r="H49" s="37">
        <v>1</v>
      </c>
      <c r="I49" s="48"/>
      <c r="J49" s="50">
        <f t="shared" si="1"/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9"/>
    </row>
    <row r="50" spans="1:33" s="40" customFormat="1" x14ac:dyDescent="0.2">
      <c r="A50" s="27"/>
      <c r="B50" s="41" t="str">
        <f t="shared" si="2"/>
        <v>24b</v>
      </c>
      <c r="C50" s="42" t="s">
        <v>97</v>
      </c>
      <c r="D50" s="42">
        <v>24</v>
      </c>
      <c r="E50" s="43" t="s">
        <v>6</v>
      </c>
      <c r="F50" s="44" t="s">
        <v>7</v>
      </c>
      <c r="G50" s="45" t="s">
        <v>65</v>
      </c>
      <c r="H50" s="46">
        <v>1</v>
      </c>
      <c r="I50" s="49"/>
      <c r="J50" s="51">
        <f t="shared" si="1"/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39"/>
    </row>
    <row r="51" spans="1:33" s="40" customFormat="1" ht="38.25" x14ac:dyDescent="0.2">
      <c r="A51" s="27"/>
      <c r="B51" s="33" t="str">
        <f t="shared" si="2"/>
        <v>25a</v>
      </c>
      <c r="C51" s="34" t="s">
        <v>97</v>
      </c>
      <c r="D51" s="34">
        <v>25</v>
      </c>
      <c r="E51" s="34" t="s">
        <v>3</v>
      </c>
      <c r="F51" s="35" t="s">
        <v>66</v>
      </c>
      <c r="G51" s="36" t="s">
        <v>65</v>
      </c>
      <c r="H51" s="37">
        <v>1</v>
      </c>
      <c r="I51" s="48"/>
      <c r="J51" s="50">
        <f t="shared" si="1"/>
        <v>0</v>
      </c>
      <c r="K51" s="1" t="s">
        <v>16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9"/>
    </row>
    <row r="52" spans="1:33" s="40" customFormat="1" x14ac:dyDescent="0.2">
      <c r="A52" s="27"/>
      <c r="B52" s="41" t="str">
        <f t="shared" si="2"/>
        <v>25b</v>
      </c>
      <c r="C52" s="42" t="s">
        <v>97</v>
      </c>
      <c r="D52" s="42">
        <v>25</v>
      </c>
      <c r="E52" s="43" t="s">
        <v>6</v>
      </c>
      <c r="F52" s="44" t="s">
        <v>7</v>
      </c>
      <c r="G52" s="45" t="s">
        <v>65</v>
      </c>
      <c r="H52" s="46">
        <v>1</v>
      </c>
      <c r="I52" s="49"/>
      <c r="J52" s="51">
        <f t="shared" si="1"/>
        <v>0</v>
      </c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39"/>
    </row>
    <row r="53" spans="1:33" s="40" customFormat="1" x14ac:dyDescent="0.2">
      <c r="A53" s="27"/>
      <c r="B53" s="33" t="str">
        <f t="shared" si="2"/>
        <v>26a</v>
      </c>
      <c r="C53" s="34" t="s">
        <v>97</v>
      </c>
      <c r="D53" s="34">
        <v>26</v>
      </c>
      <c r="E53" s="34" t="s">
        <v>3</v>
      </c>
      <c r="F53" s="35" t="s">
        <v>50</v>
      </c>
      <c r="G53" s="36" t="s">
        <v>65</v>
      </c>
      <c r="H53" s="37">
        <v>2</v>
      </c>
      <c r="I53" s="48"/>
      <c r="J53" s="50">
        <f t="shared" si="1"/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9"/>
    </row>
    <row r="54" spans="1:33" s="40" customFormat="1" x14ac:dyDescent="0.2">
      <c r="A54" s="27"/>
      <c r="B54" s="41" t="str">
        <f t="shared" si="2"/>
        <v>26b</v>
      </c>
      <c r="C54" s="42" t="s">
        <v>97</v>
      </c>
      <c r="D54" s="42">
        <v>26</v>
      </c>
      <c r="E54" s="43" t="s">
        <v>6</v>
      </c>
      <c r="F54" s="44" t="s">
        <v>7</v>
      </c>
      <c r="G54" s="45" t="s">
        <v>65</v>
      </c>
      <c r="H54" s="46">
        <v>2</v>
      </c>
      <c r="I54" s="49"/>
      <c r="J54" s="51">
        <f t="shared" si="1"/>
        <v>0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39"/>
    </row>
    <row r="55" spans="1:33" s="40" customFormat="1" x14ac:dyDescent="0.2">
      <c r="A55" s="27"/>
      <c r="B55" s="33" t="str">
        <f t="shared" si="2"/>
        <v>27a</v>
      </c>
      <c r="C55" s="34" t="s">
        <v>97</v>
      </c>
      <c r="D55" s="34">
        <v>27</v>
      </c>
      <c r="E55" s="34" t="s">
        <v>3</v>
      </c>
      <c r="F55" s="35" t="s">
        <v>51</v>
      </c>
      <c r="G55" s="36" t="s">
        <v>65</v>
      </c>
      <c r="H55" s="37">
        <v>4</v>
      </c>
      <c r="I55" s="48"/>
      <c r="J55" s="50">
        <f t="shared" si="1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9"/>
    </row>
    <row r="56" spans="1:33" s="40" customFormat="1" x14ac:dyDescent="0.2">
      <c r="A56" s="27"/>
      <c r="B56" s="41" t="str">
        <f t="shared" si="2"/>
        <v>27b</v>
      </c>
      <c r="C56" s="42" t="s">
        <v>97</v>
      </c>
      <c r="D56" s="42">
        <v>27</v>
      </c>
      <c r="E56" s="43" t="s">
        <v>6</v>
      </c>
      <c r="F56" s="44" t="s">
        <v>7</v>
      </c>
      <c r="G56" s="45" t="s">
        <v>65</v>
      </c>
      <c r="H56" s="46">
        <v>4</v>
      </c>
      <c r="I56" s="49"/>
      <c r="J56" s="51">
        <f t="shared" si="1"/>
        <v>0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39"/>
    </row>
    <row r="57" spans="1:33" s="40" customFormat="1" x14ac:dyDescent="0.2">
      <c r="A57" s="27"/>
      <c r="B57" s="33" t="str">
        <f t="shared" si="2"/>
        <v>28a</v>
      </c>
      <c r="C57" s="34" t="s">
        <v>97</v>
      </c>
      <c r="D57" s="34">
        <v>28</v>
      </c>
      <c r="E57" s="34" t="s">
        <v>3</v>
      </c>
      <c r="F57" s="35" t="s">
        <v>52</v>
      </c>
      <c r="G57" s="36" t="s">
        <v>65</v>
      </c>
      <c r="H57" s="37">
        <v>2</v>
      </c>
      <c r="I57" s="48"/>
      <c r="J57" s="50">
        <f t="shared" si="1"/>
        <v>0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9"/>
    </row>
    <row r="58" spans="1:33" s="40" customFormat="1" x14ac:dyDescent="0.2">
      <c r="A58" s="27"/>
      <c r="B58" s="41" t="str">
        <f t="shared" si="2"/>
        <v>28b</v>
      </c>
      <c r="C58" s="42" t="s">
        <v>97</v>
      </c>
      <c r="D58" s="42">
        <v>28</v>
      </c>
      <c r="E58" s="43" t="s">
        <v>6</v>
      </c>
      <c r="F58" s="44" t="s">
        <v>7</v>
      </c>
      <c r="G58" s="45" t="s">
        <v>65</v>
      </c>
      <c r="H58" s="46">
        <v>2</v>
      </c>
      <c r="I58" s="49"/>
      <c r="J58" s="51">
        <f t="shared" si="1"/>
        <v>0</v>
      </c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39"/>
    </row>
    <row r="59" spans="1:33" s="40" customFormat="1" x14ac:dyDescent="0.2">
      <c r="A59" s="27"/>
      <c r="B59" s="33" t="str">
        <f t="shared" si="2"/>
        <v>29a</v>
      </c>
      <c r="C59" s="34" t="s">
        <v>97</v>
      </c>
      <c r="D59" s="34">
        <v>29</v>
      </c>
      <c r="E59" s="34" t="s">
        <v>3</v>
      </c>
      <c r="F59" s="35" t="s">
        <v>53</v>
      </c>
      <c r="G59" s="36" t="s">
        <v>65</v>
      </c>
      <c r="H59" s="37">
        <v>2</v>
      </c>
      <c r="I59" s="48"/>
      <c r="J59" s="50">
        <f t="shared" si="1"/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9"/>
    </row>
    <row r="60" spans="1:33" s="40" customFormat="1" x14ac:dyDescent="0.2">
      <c r="A60" s="27"/>
      <c r="B60" s="41" t="str">
        <f t="shared" si="2"/>
        <v>29b</v>
      </c>
      <c r="C60" s="42" t="s">
        <v>97</v>
      </c>
      <c r="D60" s="42">
        <v>29</v>
      </c>
      <c r="E60" s="43" t="s">
        <v>6</v>
      </c>
      <c r="F60" s="44" t="s">
        <v>7</v>
      </c>
      <c r="G60" s="45" t="s">
        <v>65</v>
      </c>
      <c r="H60" s="46">
        <v>2</v>
      </c>
      <c r="I60" s="49"/>
      <c r="J60" s="51">
        <f t="shared" si="1"/>
        <v>0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39"/>
    </row>
    <row r="61" spans="1:33" s="40" customFormat="1" x14ac:dyDescent="0.2">
      <c r="A61" s="27"/>
      <c r="B61" s="33" t="str">
        <f t="shared" si="2"/>
        <v>30a</v>
      </c>
      <c r="C61" s="34" t="s">
        <v>97</v>
      </c>
      <c r="D61" s="34">
        <v>30</v>
      </c>
      <c r="E61" s="34" t="s">
        <v>3</v>
      </c>
      <c r="F61" s="35" t="s">
        <v>54</v>
      </c>
      <c r="G61" s="36" t="s">
        <v>65</v>
      </c>
      <c r="H61" s="37">
        <v>6</v>
      </c>
      <c r="I61" s="48"/>
      <c r="J61" s="50">
        <f t="shared" si="1"/>
        <v>0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9"/>
    </row>
    <row r="62" spans="1:33" s="40" customFormat="1" x14ac:dyDescent="0.2">
      <c r="A62" s="27"/>
      <c r="B62" s="41" t="str">
        <f t="shared" si="2"/>
        <v>30b</v>
      </c>
      <c r="C62" s="42" t="s">
        <v>97</v>
      </c>
      <c r="D62" s="42">
        <v>30</v>
      </c>
      <c r="E62" s="43" t="s">
        <v>6</v>
      </c>
      <c r="F62" s="44" t="s">
        <v>7</v>
      </c>
      <c r="G62" s="45" t="s">
        <v>65</v>
      </c>
      <c r="H62" s="46">
        <v>6</v>
      </c>
      <c r="I62" s="49"/>
      <c r="J62" s="51">
        <f t="shared" si="1"/>
        <v>0</v>
      </c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39"/>
    </row>
    <row r="63" spans="1:33" s="40" customFormat="1" x14ac:dyDescent="0.2">
      <c r="A63" s="27"/>
      <c r="B63" s="33" t="str">
        <f t="shared" si="2"/>
        <v>31a</v>
      </c>
      <c r="C63" s="34" t="s">
        <v>97</v>
      </c>
      <c r="D63" s="34">
        <v>31</v>
      </c>
      <c r="E63" s="34" t="s">
        <v>3</v>
      </c>
      <c r="F63" s="35" t="s">
        <v>55</v>
      </c>
      <c r="G63" s="36" t="s">
        <v>65</v>
      </c>
      <c r="H63" s="37">
        <v>2</v>
      </c>
      <c r="I63" s="48"/>
      <c r="J63" s="50">
        <f t="shared" si="1"/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9"/>
    </row>
    <row r="64" spans="1:33" s="40" customFormat="1" x14ac:dyDescent="0.2">
      <c r="A64" s="27"/>
      <c r="B64" s="41" t="str">
        <f t="shared" si="2"/>
        <v>31b</v>
      </c>
      <c r="C64" s="42" t="s">
        <v>97</v>
      </c>
      <c r="D64" s="42">
        <v>31</v>
      </c>
      <c r="E64" s="43" t="s">
        <v>6</v>
      </c>
      <c r="F64" s="44" t="s">
        <v>7</v>
      </c>
      <c r="G64" s="45" t="s">
        <v>65</v>
      </c>
      <c r="H64" s="46">
        <v>2</v>
      </c>
      <c r="I64" s="49"/>
      <c r="J64" s="51">
        <f t="shared" si="1"/>
        <v>0</v>
      </c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39"/>
    </row>
    <row r="65" spans="1:33" s="40" customFormat="1" x14ac:dyDescent="0.2">
      <c r="A65" s="27"/>
      <c r="B65" s="33" t="str">
        <f t="shared" si="2"/>
        <v>32a</v>
      </c>
      <c r="C65" s="34" t="s">
        <v>97</v>
      </c>
      <c r="D65" s="34">
        <v>32</v>
      </c>
      <c r="E65" s="34" t="s">
        <v>3</v>
      </c>
      <c r="F65" s="35" t="s">
        <v>56</v>
      </c>
      <c r="G65" s="36" t="s">
        <v>65</v>
      </c>
      <c r="H65" s="37">
        <v>10</v>
      </c>
      <c r="I65" s="48"/>
      <c r="J65" s="50">
        <f t="shared" si="1"/>
        <v>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9"/>
    </row>
    <row r="66" spans="1:33" s="40" customFormat="1" x14ac:dyDescent="0.2">
      <c r="A66" s="27"/>
      <c r="B66" s="41" t="str">
        <f t="shared" si="2"/>
        <v>32b</v>
      </c>
      <c r="C66" s="42" t="s">
        <v>97</v>
      </c>
      <c r="D66" s="42">
        <v>32</v>
      </c>
      <c r="E66" s="43" t="s">
        <v>6</v>
      </c>
      <c r="F66" s="44" t="s">
        <v>7</v>
      </c>
      <c r="G66" s="45" t="s">
        <v>65</v>
      </c>
      <c r="H66" s="46">
        <v>10</v>
      </c>
      <c r="I66" s="49"/>
      <c r="J66" s="51">
        <f t="shared" si="1"/>
        <v>0</v>
      </c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39"/>
    </row>
    <row r="67" spans="1:33" s="40" customFormat="1" x14ac:dyDescent="0.2">
      <c r="A67" s="27"/>
      <c r="B67" s="33" t="str">
        <f t="shared" ref="B67:B98" si="3">D67&amp;E67</f>
        <v>33a</v>
      </c>
      <c r="C67" s="34" t="s">
        <v>97</v>
      </c>
      <c r="D67" s="34">
        <v>33</v>
      </c>
      <c r="E67" s="34" t="s">
        <v>3</v>
      </c>
      <c r="F67" s="35" t="s">
        <v>57</v>
      </c>
      <c r="G67" s="36" t="s">
        <v>65</v>
      </c>
      <c r="H67" s="37">
        <v>4</v>
      </c>
      <c r="I67" s="48"/>
      <c r="J67" s="50">
        <f t="shared" si="1"/>
        <v>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9"/>
    </row>
    <row r="68" spans="1:33" s="40" customFormat="1" x14ac:dyDescent="0.2">
      <c r="A68" s="27"/>
      <c r="B68" s="41" t="str">
        <f t="shared" si="3"/>
        <v>33b</v>
      </c>
      <c r="C68" s="42" t="s">
        <v>97</v>
      </c>
      <c r="D68" s="42">
        <v>33</v>
      </c>
      <c r="E68" s="43" t="s">
        <v>6</v>
      </c>
      <c r="F68" s="44" t="s">
        <v>7</v>
      </c>
      <c r="G68" s="45" t="s">
        <v>65</v>
      </c>
      <c r="H68" s="46">
        <v>4</v>
      </c>
      <c r="I68" s="49"/>
      <c r="J68" s="51">
        <f t="shared" ref="J68:J131" si="4">H68*I68</f>
        <v>0</v>
      </c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39"/>
    </row>
    <row r="69" spans="1:33" s="40" customFormat="1" x14ac:dyDescent="0.2">
      <c r="A69" s="27"/>
      <c r="B69" s="33" t="str">
        <f t="shared" si="3"/>
        <v>34a</v>
      </c>
      <c r="C69" s="34" t="s">
        <v>97</v>
      </c>
      <c r="D69" s="34">
        <v>34</v>
      </c>
      <c r="E69" s="34" t="s">
        <v>3</v>
      </c>
      <c r="F69" s="35" t="s">
        <v>58</v>
      </c>
      <c r="G69" s="36" t="s">
        <v>65</v>
      </c>
      <c r="H69" s="37">
        <v>4</v>
      </c>
      <c r="I69" s="48"/>
      <c r="J69" s="50">
        <f t="shared" si="4"/>
        <v>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9"/>
    </row>
    <row r="70" spans="1:33" s="40" customFormat="1" x14ac:dyDescent="0.2">
      <c r="A70" s="27"/>
      <c r="B70" s="41" t="str">
        <f t="shared" si="3"/>
        <v>34b</v>
      </c>
      <c r="C70" s="42" t="s">
        <v>97</v>
      </c>
      <c r="D70" s="42">
        <v>34</v>
      </c>
      <c r="E70" s="43" t="s">
        <v>6</v>
      </c>
      <c r="F70" s="44" t="s">
        <v>7</v>
      </c>
      <c r="G70" s="45" t="s">
        <v>65</v>
      </c>
      <c r="H70" s="46">
        <v>4</v>
      </c>
      <c r="I70" s="49"/>
      <c r="J70" s="51">
        <f t="shared" si="4"/>
        <v>0</v>
      </c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39"/>
    </row>
    <row r="71" spans="1:33" s="40" customFormat="1" x14ac:dyDescent="0.2">
      <c r="A71" s="27"/>
      <c r="B71" s="33" t="str">
        <f t="shared" si="3"/>
        <v>35a</v>
      </c>
      <c r="C71" s="34" t="s">
        <v>97</v>
      </c>
      <c r="D71" s="34">
        <v>35</v>
      </c>
      <c r="E71" s="34" t="s">
        <v>3</v>
      </c>
      <c r="F71" s="35" t="s">
        <v>101</v>
      </c>
      <c r="G71" s="36" t="s">
        <v>65</v>
      </c>
      <c r="H71" s="37">
        <v>6</v>
      </c>
      <c r="I71" s="48"/>
      <c r="J71" s="50">
        <f t="shared" si="4"/>
        <v>0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9"/>
    </row>
    <row r="72" spans="1:33" s="40" customFormat="1" x14ac:dyDescent="0.2">
      <c r="A72" s="27"/>
      <c r="B72" s="41" t="str">
        <f t="shared" si="3"/>
        <v>35b</v>
      </c>
      <c r="C72" s="42" t="s">
        <v>97</v>
      </c>
      <c r="D72" s="42">
        <v>35</v>
      </c>
      <c r="E72" s="43" t="s">
        <v>6</v>
      </c>
      <c r="F72" s="44" t="s">
        <v>7</v>
      </c>
      <c r="G72" s="45" t="s">
        <v>65</v>
      </c>
      <c r="H72" s="46">
        <v>6</v>
      </c>
      <c r="I72" s="49"/>
      <c r="J72" s="51">
        <f t="shared" si="4"/>
        <v>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39"/>
    </row>
    <row r="73" spans="1:33" s="40" customFormat="1" x14ac:dyDescent="0.2">
      <c r="A73" s="27"/>
      <c r="B73" s="33" t="str">
        <f t="shared" si="3"/>
        <v>36a</v>
      </c>
      <c r="C73" s="34" t="s">
        <v>97</v>
      </c>
      <c r="D73" s="34">
        <v>36</v>
      </c>
      <c r="E73" s="34" t="s">
        <v>3</v>
      </c>
      <c r="F73" s="35" t="s">
        <v>59</v>
      </c>
      <c r="G73" s="36" t="s">
        <v>65</v>
      </c>
      <c r="H73" s="37">
        <v>1</v>
      </c>
      <c r="I73" s="48"/>
      <c r="J73" s="50">
        <f t="shared" si="4"/>
        <v>0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9"/>
    </row>
    <row r="74" spans="1:33" s="40" customFormat="1" x14ac:dyDescent="0.2">
      <c r="A74" s="27"/>
      <c r="B74" s="41" t="str">
        <f t="shared" si="3"/>
        <v>36b</v>
      </c>
      <c r="C74" s="42" t="s">
        <v>97</v>
      </c>
      <c r="D74" s="42">
        <v>36</v>
      </c>
      <c r="E74" s="43" t="s">
        <v>6</v>
      </c>
      <c r="F74" s="44" t="s">
        <v>7</v>
      </c>
      <c r="G74" s="45" t="s">
        <v>65</v>
      </c>
      <c r="H74" s="46">
        <v>1</v>
      </c>
      <c r="I74" s="49"/>
      <c r="J74" s="51">
        <f t="shared" si="4"/>
        <v>0</v>
      </c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39"/>
    </row>
    <row r="75" spans="1:33" s="40" customFormat="1" x14ac:dyDescent="0.2">
      <c r="A75" s="27"/>
      <c r="B75" s="33" t="str">
        <f t="shared" si="3"/>
        <v>37a</v>
      </c>
      <c r="C75" s="34" t="s">
        <v>97</v>
      </c>
      <c r="D75" s="34">
        <v>37</v>
      </c>
      <c r="E75" s="34" t="s">
        <v>3</v>
      </c>
      <c r="F75" s="35" t="s">
        <v>60</v>
      </c>
      <c r="G75" s="36" t="s">
        <v>65</v>
      </c>
      <c r="H75" s="37">
        <v>2</v>
      </c>
      <c r="I75" s="48"/>
      <c r="J75" s="50">
        <f t="shared" si="4"/>
        <v>0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9"/>
    </row>
    <row r="76" spans="1:33" s="40" customFormat="1" x14ac:dyDescent="0.2">
      <c r="A76" s="27"/>
      <c r="B76" s="41" t="str">
        <f t="shared" si="3"/>
        <v>37b</v>
      </c>
      <c r="C76" s="42" t="s">
        <v>97</v>
      </c>
      <c r="D76" s="42">
        <v>37</v>
      </c>
      <c r="E76" s="43" t="s">
        <v>6</v>
      </c>
      <c r="F76" s="44" t="s">
        <v>7</v>
      </c>
      <c r="G76" s="45" t="s">
        <v>65</v>
      </c>
      <c r="H76" s="46">
        <v>2</v>
      </c>
      <c r="I76" s="49"/>
      <c r="J76" s="51">
        <f t="shared" si="4"/>
        <v>0</v>
      </c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39"/>
    </row>
    <row r="77" spans="1:33" s="40" customFormat="1" x14ac:dyDescent="0.2">
      <c r="A77" s="27"/>
      <c r="B77" s="33" t="str">
        <f t="shared" si="3"/>
        <v>38a</v>
      </c>
      <c r="C77" s="34" t="s">
        <v>97</v>
      </c>
      <c r="D77" s="34">
        <v>38</v>
      </c>
      <c r="E77" s="34" t="s">
        <v>3</v>
      </c>
      <c r="F77" s="35" t="s">
        <v>61</v>
      </c>
      <c r="G77" s="36" t="s">
        <v>65</v>
      </c>
      <c r="H77" s="37">
        <v>1</v>
      </c>
      <c r="I77" s="48"/>
      <c r="J77" s="50">
        <f t="shared" si="4"/>
        <v>0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9"/>
    </row>
    <row r="78" spans="1:33" s="40" customFormat="1" x14ac:dyDescent="0.2">
      <c r="A78" s="27"/>
      <c r="B78" s="41" t="str">
        <f t="shared" si="3"/>
        <v>38b</v>
      </c>
      <c r="C78" s="42" t="s">
        <v>97</v>
      </c>
      <c r="D78" s="42">
        <v>38</v>
      </c>
      <c r="E78" s="43" t="s">
        <v>6</v>
      </c>
      <c r="F78" s="44" t="s">
        <v>7</v>
      </c>
      <c r="G78" s="45" t="s">
        <v>65</v>
      </c>
      <c r="H78" s="46">
        <v>1</v>
      </c>
      <c r="I78" s="49"/>
      <c r="J78" s="51">
        <f t="shared" si="4"/>
        <v>0</v>
      </c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39"/>
    </row>
    <row r="79" spans="1:33" s="40" customFormat="1" x14ac:dyDescent="0.2">
      <c r="A79" s="27"/>
      <c r="B79" s="33" t="str">
        <f t="shared" si="3"/>
        <v>39a</v>
      </c>
      <c r="C79" s="34" t="s">
        <v>98</v>
      </c>
      <c r="D79" s="34">
        <v>39</v>
      </c>
      <c r="E79" s="34" t="s">
        <v>3</v>
      </c>
      <c r="F79" s="35" t="s">
        <v>63</v>
      </c>
      <c r="G79" s="36" t="s">
        <v>65</v>
      </c>
      <c r="H79" s="37">
        <v>1</v>
      </c>
      <c r="I79" s="48"/>
      <c r="J79" s="50">
        <f t="shared" si="4"/>
        <v>0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9"/>
    </row>
    <row r="80" spans="1:33" s="40" customFormat="1" x14ac:dyDescent="0.2">
      <c r="A80" s="27"/>
      <c r="B80" s="41" t="str">
        <f t="shared" si="3"/>
        <v>39b</v>
      </c>
      <c r="C80" s="42" t="s">
        <v>98</v>
      </c>
      <c r="D80" s="42">
        <v>39</v>
      </c>
      <c r="E80" s="43" t="s">
        <v>6</v>
      </c>
      <c r="F80" s="44" t="s">
        <v>7</v>
      </c>
      <c r="G80" s="45" t="s">
        <v>65</v>
      </c>
      <c r="H80" s="46">
        <v>1</v>
      </c>
      <c r="I80" s="49"/>
      <c r="J80" s="51">
        <f t="shared" si="4"/>
        <v>0</v>
      </c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39"/>
    </row>
    <row r="81" spans="1:33" s="40" customFormat="1" x14ac:dyDescent="0.2">
      <c r="A81" s="27"/>
      <c r="B81" s="33" t="str">
        <f t="shared" si="3"/>
        <v>40a</v>
      </c>
      <c r="C81" s="34" t="s">
        <v>98</v>
      </c>
      <c r="D81" s="34">
        <v>40</v>
      </c>
      <c r="E81" s="34" t="s">
        <v>3</v>
      </c>
      <c r="F81" s="35" t="s">
        <v>64</v>
      </c>
      <c r="G81" s="36" t="s">
        <v>65</v>
      </c>
      <c r="H81" s="37">
        <v>1</v>
      </c>
      <c r="I81" s="48"/>
      <c r="J81" s="50">
        <f t="shared" si="4"/>
        <v>0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9"/>
    </row>
    <row r="82" spans="1:33" s="40" customFormat="1" x14ac:dyDescent="0.2">
      <c r="A82" s="27"/>
      <c r="B82" s="41" t="str">
        <f t="shared" si="3"/>
        <v>40b</v>
      </c>
      <c r="C82" s="42" t="s">
        <v>98</v>
      </c>
      <c r="D82" s="42">
        <v>40</v>
      </c>
      <c r="E82" s="43" t="s">
        <v>6</v>
      </c>
      <c r="F82" s="44" t="s">
        <v>7</v>
      </c>
      <c r="G82" s="45" t="s">
        <v>65</v>
      </c>
      <c r="H82" s="46">
        <v>1</v>
      </c>
      <c r="I82" s="49"/>
      <c r="J82" s="51">
        <f t="shared" si="4"/>
        <v>0</v>
      </c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39"/>
    </row>
    <row r="83" spans="1:33" s="40" customFormat="1" x14ac:dyDescent="0.2">
      <c r="A83" s="27"/>
      <c r="B83" s="33" t="str">
        <f t="shared" si="3"/>
        <v>41a</v>
      </c>
      <c r="C83" s="34" t="s">
        <v>98</v>
      </c>
      <c r="D83" s="34">
        <v>41</v>
      </c>
      <c r="E83" s="34" t="s">
        <v>3</v>
      </c>
      <c r="F83" s="35" t="s">
        <v>68</v>
      </c>
      <c r="G83" s="36" t="s">
        <v>65</v>
      </c>
      <c r="H83" s="37">
        <v>6</v>
      </c>
      <c r="I83" s="48"/>
      <c r="J83" s="50">
        <f t="shared" si="4"/>
        <v>0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9"/>
    </row>
    <row r="84" spans="1:33" s="40" customFormat="1" x14ac:dyDescent="0.2">
      <c r="A84" s="27"/>
      <c r="B84" s="41" t="str">
        <f t="shared" si="3"/>
        <v>41b</v>
      </c>
      <c r="C84" s="42" t="s">
        <v>98</v>
      </c>
      <c r="D84" s="42">
        <v>41</v>
      </c>
      <c r="E84" s="43" t="s">
        <v>6</v>
      </c>
      <c r="F84" s="44" t="s">
        <v>7</v>
      </c>
      <c r="G84" s="45" t="s">
        <v>65</v>
      </c>
      <c r="H84" s="46">
        <v>6</v>
      </c>
      <c r="I84" s="49"/>
      <c r="J84" s="51">
        <f t="shared" si="4"/>
        <v>0</v>
      </c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39"/>
    </row>
    <row r="85" spans="1:33" s="40" customFormat="1" x14ac:dyDescent="0.2">
      <c r="A85" s="27"/>
      <c r="B85" s="33" t="str">
        <f t="shared" si="3"/>
        <v>42a</v>
      </c>
      <c r="C85" s="34" t="s">
        <v>98</v>
      </c>
      <c r="D85" s="34">
        <v>42</v>
      </c>
      <c r="E85" s="34" t="s">
        <v>3</v>
      </c>
      <c r="F85" s="35" t="s">
        <v>69</v>
      </c>
      <c r="G85" s="36" t="s">
        <v>65</v>
      </c>
      <c r="H85" s="37">
        <v>6</v>
      </c>
      <c r="I85" s="48"/>
      <c r="J85" s="50">
        <f t="shared" si="4"/>
        <v>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9"/>
    </row>
    <row r="86" spans="1:33" s="40" customFormat="1" x14ac:dyDescent="0.2">
      <c r="A86" s="27"/>
      <c r="B86" s="41" t="str">
        <f t="shared" si="3"/>
        <v>42b</v>
      </c>
      <c r="C86" s="42" t="s">
        <v>98</v>
      </c>
      <c r="D86" s="42">
        <v>42</v>
      </c>
      <c r="E86" s="43" t="s">
        <v>6</v>
      </c>
      <c r="F86" s="44" t="s">
        <v>7</v>
      </c>
      <c r="G86" s="45" t="s">
        <v>65</v>
      </c>
      <c r="H86" s="46">
        <v>6</v>
      </c>
      <c r="I86" s="49"/>
      <c r="J86" s="51">
        <f t="shared" si="4"/>
        <v>0</v>
      </c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39"/>
    </row>
    <row r="87" spans="1:33" s="40" customFormat="1" x14ac:dyDescent="0.2">
      <c r="A87" s="27"/>
      <c r="B87" s="33" t="str">
        <f t="shared" si="3"/>
        <v>43a</v>
      </c>
      <c r="C87" s="34" t="s">
        <v>98</v>
      </c>
      <c r="D87" s="34">
        <v>43</v>
      </c>
      <c r="E87" s="34" t="s">
        <v>3</v>
      </c>
      <c r="F87" s="35" t="s">
        <v>70</v>
      </c>
      <c r="G87" s="36" t="s">
        <v>65</v>
      </c>
      <c r="H87" s="37">
        <v>25</v>
      </c>
      <c r="I87" s="48"/>
      <c r="J87" s="50">
        <f t="shared" si="4"/>
        <v>0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9"/>
    </row>
    <row r="88" spans="1:33" s="40" customFormat="1" x14ac:dyDescent="0.2">
      <c r="A88" s="27"/>
      <c r="B88" s="41" t="str">
        <f t="shared" si="3"/>
        <v>43b</v>
      </c>
      <c r="C88" s="42" t="s">
        <v>98</v>
      </c>
      <c r="D88" s="42">
        <v>43</v>
      </c>
      <c r="E88" s="43" t="s">
        <v>6</v>
      </c>
      <c r="F88" s="44" t="s">
        <v>7</v>
      </c>
      <c r="G88" s="45" t="s">
        <v>65</v>
      </c>
      <c r="H88" s="46">
        <v>25</v>
      </c>
      <c r="I88" s="49"/>
      <c r="J88" s="51">
        <f t="shared" si="4"/>
        <v>0</v>
      </c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39"/>
    </row>
    <row r="89" spans="1:33" s="40" customFormat="1" x14ac:dyDescent="0.2">
      <c r="A89" s="27"/>
      <c r="B89" s="33" t="str">
        <f t="shared" si="3"/>
        <v>44a</v>
      </c>
      <c r="C89" s="34" t="s">
        <v>98</v>
      </c>
      <c r="D89" s="34">
        <v>44</v>
      </c>
      <c r="E89" s="34" t="s">
        <v>3</v>
      </c>
      <c r="F89" s="35" t="s">
        <v>71</v>
      </c>
      <c r="G89" s="36" t="s">
        <v>65</v>
      </c>
      <c r="H89" s="37">
        <v>1</v>
      </c>
      <c r="I89" s="48"/>
      <c r="J89" s="50">
        <f t="shared" si="4"/>
        <v>0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9"/>
    </row>
    <row r="90" spans="1:33" s="40" customFormat="1" x14ac:dyDescent="0.2">
      <c r="A90" s="27"/>
      <c r="B90" s="41" t="str">
        <f t="shared" si="3"/>
        <v>44b</v>
      </c>
      <c r="C90" s="42" t="s">
        <v>98</v>
      </c>
      <c r="D90" s="42">
        <v>44</v>
      </c>
      <c r="E90" s="43" t="s">
        <v>6</v>
      </c>
      <c r="F90" s="44" t="s">
        <v>7</v>
      </c>
      <c r="G90" s="45" t="s">
        <v>65</v>
      </c>
      <c r="H90" s="46">
        <v>1</v>
      </c>
      <c r="I90" s="49"/>
      <c r="J90" s="51">
        <f t="shared" si="4"/>
        <v>0</v>
      </c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39"/>
    </row>
    <row r="91" spans="1:33" s="40" customFormat="1" x14ac:dyDescent="0.2">
      <c r="A91" s="27"/>
      <c r="B91" s="33" t="str">
        <f t="shared" si="3"/>
        <v>45a</v>
      </c>
      <c r="C91" s="34" t="s">
        <v>98</v>
      </c>
      <c r="D91" s="34">
        <v>45</v>
      </c>
      <c r="E91" s="34" t="s">
        <v>3</v>
      </c>
      <c r="F91" s="35" t="s">
        <v>72</v>
      </c>
      <c r="G91" s="36" t="s">
        <v>65</v>
      </c>
      <c r="H91" s="37">
        <v>10</v>
      </c>
      <c r="I91" s="48"/>
      <c r="J91" s="50">
        <f t="shared" si="4"/>
        <v>0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9"/>
    </row>
    <row r="92" spans="1:33" s="40" customFormat="1" x14ac:dyDescent="0.2">
      <c r="A92" s="27"/>
      <c r="B92" s="41" t="str">
        <f t="shared" si="3"/>
        <v>45b</v>
      </c>
      <c r="C92" s="42" t="s">
        <v>98</v>
      </c>
      <c r="D92" s="42">
        <v>45</v>
      </c>
      <c r="E92" s="43" t="s">
        <v>6</v>
      </c>
      <c r="F92" s="44" t="s">
        <v>7</v>
      </c>
      <c r="G92" s="45" t="s">
        <v>65</v>
      </c>
      <c r="H92" s="46">
        <v>10</v>
      </c>
      <c r="I92" s="49"/>
      <c r="J92" s="51">
        <f t="shared" si="4"/>
        <v>0</v>
      </c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39"/>
    </row>
    <row r="93" spans="1:33" s="40" customFormat="1" x14ac:dyDescent="0.2">
      <c r="A93" s="27"/>
      <c r="B93" s="33" t="str">
        <f t="shared" si="3"/>
        <v>46a</v>
      </c>
      <c r="C93" s="34" t="s">
        <v>98</v>
      </c>
      <c r="D93" s="34">
        <v>46</v>
      </c>
      <c r="E93" s="34" t="s">
        <v>3</v>
      </c>
      <c r="F93" s="35" t="s">
        <v>73</v>
      </c>
      <c r="G93" s="36" t="s">
        <v>65</v>
      </c>
      <c r="H93" s="37">
        <v>20</v>
      </c>
      <c r="I93" s="48"/>
      <c r="J93" s="50">
        <f t="shared" si="4"/>
        <v>0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9"/>
    </row>
    <row r="94" spans="1:33" s="40" customFormat="1" x14ac:dyDescent="0.2">
      <c r="A94" s="27"/>
      <c r="B94" s="41" t="str">
        <f t="shared" si="3"/>
        <v>46b</v>
      </c>
      <c r="C94" s="42" t="s">
        <v>98</v>
      </c>
      <c r="D94" s="42">
        <v>46</v>
      </c>
      <c r="E94" s="43" t="s">
        <v>6</v>
      </c>
      <c r="F94" s="44" t="s">
        <v>7</v>
      </c>
      <c r="G94" s="45" t="s">
        <v>65</v>
      </c>
      <c r="H94" s="46">
        <v>20</v>
      </c>
      <c r="I94" s="49"/>
      <c r="J94" s="51">
        <f t="shared" si="4"/>
        <v>0</v>
      </c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39"/>
    </row>
    <row r="95" spans="1:33" s="40" customFormat="1" x14ac:dyDescent="0.2">
      <c r="A95" s="27"/>
      <c r="B95" s="33" t="str">
        <f t="shared" si="3"/>
        <v>47a</v>
      </c>
      <c r="C95" s="34" t="s">
        <v>98</v>
      </c>
      <c r="D95" s="34">
        <v>47</v>
      </c>
      <c r="E95" s="34" t="s">
        <v>3</v>
      </c>
      <c r="F95" s="35" t="s">
        <v>74</v>
      </c>
      <c r="G95" s="36" t="s">
        <v>65</v>
      </c>
      <c r="H95" s="37">
        <v>5</v>
      </c>
      <c r="I95" s="48"/>
      <c r="J95" s="50">
        <f t="shared" si="4"/>
        <v>0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9"/>
    </row>
    <row r="96" spans="1:33" s="40" customFormat="1" x14ac:dyDescent="0.2">
      <c r="A96" s="27"/>
      <c r="B96" s="41" t="str">
        <f t="shared" si="3"/>
        <v>47b</v>
      </c>
      <c r="C96" s="42" t="s">
        <v>98</v>
      </c>
      <c r="D96" s="42">
        <v>47</v>
      </c>
      <c r="E96" s="43" t="s">
        <v>6</v>
      </c>
      <c r="F96" s="44" t="s">
        <v>7</v>
      </c>
      <c r="G96" s="45" t="s">
        <v>65</v>
      </c>
      <c r="H96" s="46">
        <v>5</v>
      </c>
      <c r="I96" s="49"/>
      <c r="J96" s="51">
        <f t="shared" si="4"/>
        <v>0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39"/>
    </row>
    <row r="97" spans="1:33" s="40" customFormat="1" x14ac:dyDescent="0.2">
      <c r="A97" s="27"/>
      <c r="B97" s="33" t="str">
        <f t="shared" si="3"/>
        <v>48a</v>
      </c>
      <c r="C97" s="34" t="s">
        <v>98</v>
      </c>
      <c r="D97" s="34">
        <v>48</v>
      </c>
      <c r="E97" s="34" t="s">
        <v>3</v>
      </c>
      <c r="F97" s="35" t="s">
        <v>75</v>
      </c>
      <c r="G97" s="36" t="s">
        <v>65</v>
      </c>
      <c r="H97" s="37">
        <v>30</v>
      </c>
      <c r="I97" s="48"/>
      <c r="J97" s="50">
        <f t="shared" si="4"/>
        <v>0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9"/>
    </row>
    <row r="98" spans="1:33" s="40" customFormat="1" x14ac:dyDescent="0.2">
      <c r="A98" s="27"/>
      <c r="B98" s="41" t="str">
        <f t="shared" si="3"/>
        <v>48b</v>
      </c>
      <c r="C98" s="42" t="s">
        <v>98</v>
      </c>
      <c r="D98" s="42">
        <v>48</v>
      </c>
      <c r="E98" s="43" t="s">
        <v>6</v>
      </c>
      <c r="F98" s="44" t="s">
        <v>7</v>
      </c>
      <c r="G98" s="45" t="s">
        <v>65</v>
      </c>
      <c r="H98" s="46">
        <v>30</v>
      </c>
      <c r="I98" s="49"/>
      <c r="J98" s="51">
        <f t="shared" si="4"/>
        <v>0</v>
      </c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39"/>
    </row>
    <row r="99" spans="1:33" s="40" customFormat="1" x14ac:dyDescent="0.2">
      <c r="A99" s="27"/>
      <c r="B99" s="33" t="str">
        <f t="shared" ref="B99:B130" si="5">D99&amp;E99</f>
        <v>49a</v>
      </c>
      <c r="C99" s="34" t="s">
        <v>98</v>
      </c>
      <c r="D99" s="34">
        <v>49</v>
      </c>
      <c r="E99" s="34" t="s">
        <v>3</v>
      </c>
      <c r="F99" s="35" t="s">
        <v>76</v>
      </c>
      <c r="G99" s="36" t="s">
        <v>65</v>
      </c>
      <c r="H99" s="37">
        <v>5</v>
      </c>
      <c r="I99" s="48"/>
      <c r="J99" s="50">
        <f t="shared" si="4"/>
        <v>0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9"/>
    </row>
    <row r="100" spans="1:33" s="40" customFormat="1" x14ac:dyDescent="0.2">
      <c r="A100" s="27"/>
      <c r="B100" s="41" t="str">
        <f t="shared" si="5"/>
        <v>49b</v>
      </c>
      <c r="C100" s="42" t="s">
        <v>98</v>
      </c>
      <c r="D100" s="42">
        <v>49</v>
      </c>
      <c r="E100" s="43" t="s">
        <v>6</v>
      </c>
      <c r="F100" s="44" t="s">
        <v>7</v>
      </c>
      <c r="G100" s="45" t="s">
        <v>65</v>
      </c>
      <c r="H100" s="46">
        <v>5</v>
      </c>
      <c r="I100" s="49"/>
      <c r="J100" s="51">
        <f t="shared" si="4"/>
        <v>0</v>
      </c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39"/>
    </row>
    <row r="101" spans="1:33" s="40" customFormat="1" ht="25.5" x14ac:dyDescent="0.2">
      <c r="A101" s="27"/>
      <c r="B101" s="33" t="str">
        <f t="shared" si="5"/>
        <v>50a</v>
      </c>
      <c r="C101" s="34" t="s">
        <v>98</v>
      </c>
      <c r="D101" s="34">
        <v>50</v>
      </c>
      <c r="E101" s="34" t="s">
        <v>3</v>
      </c>
      <c r="F101" s="35" t="s">
        <v>77</v>
      </c>
      <c r="G101" s="36" t="s">
        <v>92</v>
      </c>
      <c r="H101" s="37">
        <v>1</v>
      </c>
      <c r="I101" s="48"/>
      <c r="J101" s="50">
        <f t="shared" si="4"/>
        <v>0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9"/>
    </row>
    <row r="102" spans="1:33" s="40" customFormat="1" x14ac:dyDescent="0.2">
      <c r="A102" s="27"/>
      <c r="B102" s="41" t="str">
        <f t="shared" si="5"/>
        <v>50b</v>
      </c>
      <c r="C102" s="42" t="s">
        <v>98</v>
      </c>
      <c r="D102" s="42">
        <v>50</v>
      </c>
      <c r="E102" s="43" t="s">
        <v>6</v>
      </c>
      <c r="F102" s="44" t="s">
        <v>7</v>
      </c>
      <c r="G102" s="45" t="s">
        <v>92</v>
      </c>
      <c r="H102" s="46">
        <v>1</v>
      </c>
      <c r="I102" s="49"/>
      <c r="J102" s="51">
        <f t="shared" si="4"/>
        <v>0</v>
      </c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39"/>
    </row>
    <row r="103" spans="1:33" s="40" customFormat="1" x14ac:dyDescent="0.2">
      <c r="A103" s="27"/>
      <c r="B103" s="33" t="str">
        <f t="shared" si="5"/>
        <v>51a</v>
      </c>
      <c r="C103" s="34" t="s">
        <v>98</v>
      </c>
      <c r="D103" s="34">
        <v>51</v>
      </c>
      <c r="E103" s="34" t="s">
        <v>3</v>
      </c>
      <c r="F103" s="35" t="s">
        <v>78</v>
      </c>
      <c r="G103" s="36" t="s">
        <v>92</v>
      </c>
      <c r="H103" s="37">
        <v>1</v>
      </c>
      <c r="I103" s="48"/>
      <c r="J103" s="50">
        <f t="shared" si="4"/>
        <v>0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9"/>
    </row>
    <row r="104" spans="1:33" s="40" customFormat="1" x14ac:dyDescent="0.2">
      <c r="A104" s="27"/>
      <c r="B104" s="41" t="str">
        <f t="shared" si="5"/>
        <v>51b</v>
      </c>
      <c r="C104" s="42" t="s">
        <v>98</v>
      </c>
      <c r="D104" s="42">
        <v>51</v>
      </c>
      <c r="E104" s="43" t="s">
        <v>6</v>
      </c>
      <c r="F104" s="44" t="s">
        <v>7</v>
      </c>
      <c r="G104" s="45" t="s">
        <v>92</v>
      </c>
      <c r="H104" s="46">
        <v>1</v>
      </c>
      <c r="I104" s="49"/>
      <c r="J104" s="51">
        <f t="shared" si="4"/>
        <v>0</v>
      </c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39"/>
    </row>
    <row r="105" spans="1:33" s="40" customFormat="1" x14ac:dyDescent="0.2">
      <c r="A105" s="27"/>
      <c r="B105" s="33" t="str">
        <f t="shared" si="5"/>
        <v>52a</v>
      </c>
      <c r="C105" s="34" t="s">
        <v>98</v>
      </c>
      <c r="D105" s="34">
        <v>52</v>
      </c>
      <c r="E105" s="34" t="s">
        <v>3</v>
      </c>
      <c r="F105" s="35" t="s">
        <v>79</v>
      </c>
      <c r="G105" s="36" t="s">
        <v>92</v>
      </c>
      <c r="H105" s="37">
        <v>1</v>
      </c>
      <c r="I105" s="48"/>
      <c r="J105" s="50">
        <f t="shared" si="4"/>
        <v>0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9"/>
    </row>
    <row r="106" spans="1:33" s="40" customFormat="1" x14ac:dyDescent="0.2">
      <c r="A106" s="27"/>
      <c r="B106" s="41" t="str">
        <f t="shared" si="5"/>
        <v>52b</v>
      </c>
      <c r="C106" s="42" t="s">
        <v>98</v>
      </c>
      <c r="D106" s="42">
        <v>52</v>
      </c>
      <c r="E106" s="43" t="s">
        <v>6</v>
      </c>
      <c r="F106" s="44" t="s">
        <v>7</v>
      </c>
      <c r="G106" s="45" t="s">
        <v>92</v>
      </c>
      <c r="H106" s="46">
        <v>1</v>
      </c>
      <c r="I106" s="49"/>
      <c r="J106" s="51">
        <f t="shared" si="4"/>
        <v>0</v>
      </c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39"/>
    </row>
    <row r="107" spans="1:33" s="40" customFormat="1" x14ac:dyDescent="0.2">
      <c r="A107" s="27"/>
      <c r="B107" s="33" t="str">
        <f t="shared" si="5"/>
        <v>53a</v>
      </c>
      <c r="C107" s="34" t="s">
        <v>98</v>
      </c>
      <c r="D107" s="34">
        <v>53</v>
      </c>
      <c r="E107" s="34" t="s">
        <v>3</v>
      </c>
      <c r="F107" s="35" t="s">
        <v>80</v>
      </c>
      <c r="G107" s="36" t="s">
        <v>93</v>
      </c>
      <c r="H107" s="37">
        <v>1</v>
      </c>
      <c r="I107" s="48"/>
      <c r="J107" s="50">
        <f t="shared" si="4"/>
        <v>0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9"/>
    </row>
    <row r="108" spans="1:33" s="40" customFormat="1" x14ac:dyDescent="0.2">
      <c r="A108" s="27"/>
      <c r="B108" s="41" t="str">
        <f t="shared" si="5"/>
        <v>53b</v>
      </c>
      <c r="C108" s="42" t="s">
        <v>98</v>
      </c>
      <c r="D108" s="42">
        <v>53</v>
      </c>
      <c r="E108" s="43" t="s">
        <v>6</v>
      </c>
      <c r="F108" s="44" t="s">
        <v>7</v>
      </c>
      <c r="G108" s="45" t="s">
        <v>93</v>
      </c>
      <c r="H108" s="46">
        <v>1</v>
      </c>
      <c r="I108" s="49"/>
      <c r="J108" s="51">
        <f t="shared" si="4"/>
        <v>0</v>
      </c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39"/>
    </row>
    <row r="109" spans="1:33" s="40" customFormat="1" x14ac:dyDescent="0.2">
      <c r="A109" s="27"/>
      <c r="B109" s="33" t="str">
        <f t="shared" si="5"/>
        <v>54a</v>
      </c>
      <c r="C109" s="34" t="s">
        <v>98</v>
      </c>
      <c r="D109" s="34">
        <v>54</v>
      </c>
      <c r="E109" s="34" t="s">
        <v>3</v>
      </c>
      <c r="F109" s="35" t="s">
        <v>81</v>
      </c>
      <c r="G109" s="36" t="s">
        <v>94</v>
      </c>
      <c r="H109" s="37">
        <v>1</v>
      </c>
      <c r="I109" s="48"/>
      <c r="J109" s="50">
        <f t="shared" si="4"/>
        <v>0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9"/>
    </row>
    <row r="110" spans="1:33" s="40" customFormat="1" x14ac:dyDescent="0.2">
      <c r="A110" s="27"/>
      <c r="B110" s="41" t="str">
        <f t="shared" si="5"/>
        <v>54b</v>
      </c>
      <c r="C110" s="42" t="s">
        <v>98</v>
      </c>
      <c r="D110" s="42">
        <v>54</v>
      </c>
      <c r="E110" s="43" t="s">
        <v>6</v>
      </c>
      <c r="F110" s="44" t="s">
        <v>7</v>
      </c>
      <c r="G110" s="45" t="s">
        <v>94</v>
      </c>
      <c r="H110" s="46">
        <v>1</v>
      </c>
      <c r="I110" s="49"/>
      <c r="J110" s="51">
        <f t="shared" si="4"/>
        <v>0</v>
      </c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39"/>
    </row>
    <row r="111" spans="1:33" s="40" customFormat="1" x14ac:dyDescent="0.2">
      <c r="A111" s="27"/>
      <c r="B111" s="33" t="str">
        <f t="shared" si="5"/>
        <v>55a</v>
      </c>
      <c r="C111" s="34" t="s">
        <v>98</v>
      </c>
      <c r="D111" s="34">
        <v>55</v>
      </c>
      <c r="E111" s="34" t="s">
        <v>3</v>
      </c>
      <c r="F111" s="35" t="s">
        <v>82</v>
      </c>
      <c r="G111" s="36" t="s">
        <v>94</v>
      </c>
      <c r="H111" s="37">
        <v>1</v>
      </c>
      <c r="I111" s="48"/>
      <c r="J111" s="50">
        <f t="shared" si="4"/>
        <v>0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9"/>
    </row>
    <row r="112" spans="1:33" s="40" customFormat="1" x14ac:dyDescent="0.2">
      <c r="A112" s="27"/>
      <c r="B112" s="41" t="str">
        <f t="shared" si="5"/>
        <v>55b</v>
      </c>
      <c r="C112" s="42" t="s">
        <v>98</v>
      </c>
      <c r="D112" s="42">
        <v>55</v>
      </c>
      <c r="E112" s="43" t="s">
        <v>6</v>
      </c>
      <c r="F112" s="44" t="s">
        <v>7</v>
      </c>
      <c r="G112" s="45" t="s">
        <v>94</v>
      </c>
      <c r="H112" s="46">
        <v>1</v>
      </c>
      <c r="I112" s="49"/>
      <c r="J112" s="51">
        <f t="shared" si="4"/>
        <v>0</v>
      </c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39"/>
    </row>
    <row r="113" spans="1:33" s="40" customFormat="1" ht="25.5" x14ac:dyDescent="0.2">
      <c r="A113" s="27"/>
      <c r="B113" s="33" t="str">
        <f t="shared" si="5"/>
        <v>56a</v>
      </c>
      <c r="C113" s="34" t="s">
        <v>98</v>
      </c>
      <c r="D113" s="34">
        <v>56</v>
      </c>
      <c r="E113" s="34" t="s">
        <v>3</v>
      </c>
      <c r="F113" s="35" t="s">
        <v>83</v>
      </c>
      <c r="G113" s="36" t="s">
        <v>94</v>
      </c>
      <c r="H113" s="37">
        <v>1</v>
      </c>
      <c r="I113" s="48"/>
      <c r="J113" s="50">
        <f t="shared" si="4"/>
        <v>0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9"/>
    </row>
    <row r="114" spans="1:33" s="40" customFormat="1" x14ac:dyDescent="0.2">
      <c r="A114" s="27"/>
      <c r="B114" s="41" t="str">
        <f t="shared" si="5"/>
        <v>56b</v>
      </c>
      <c r="C114" s="42" t="s">
        <v>98</v>
      </c>
      <c r="D114" s="42">
        <v>56</v>
      </c>
      <c r="E114" s="43" t="s">
        <v>6</v>
      </c>
      <c r="F114" s="44" t="s">
        <v>7</v>
      </c>
      <c r="G114" s="45" t="s">
        <v>94</v>
      </c>
      <c r="H114" s="46">
        <v>1</v>
      </c>
      <c r="I114" s="49"/>
      <c r="J114" s="51">
        <f t="shared" si="4"/>
        <v>0</v>
      </c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39"/>
    </row>
    <row r="115" spans="1:33" s="40" customFormat="1" ht="25.5" x14ac:dyDescent="0.2">
      <c r="A115" s="27"/>
      <c r="B115" s="33" t="str">
        <f t="shared" si="5"/>
        <v>57a</v>
      </c>
      <c r="C115" s="34" t="s">
        <v>98</v>
      </c>
      <c r="D115" s="34">
        <v>57</v>
      </c>
      <c r="E115" s="34" t="s">
        <v>3</v>
      </c>
      <c r="F115" s="35" t="s">
        <v>84</v>
      </c>
      <c r="G115" s="36" t="s">
        <v>95</v>
      </c>
      <c r="H115" s="37">
        <v>1</v>
      </c>
      <c r="I115" s="48"/>
      <c r="J115" s="50">
        <f t="shared" si="4"/>
        <v>0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9"/>
    </row>
    <row r="116" spans="1:33" s="40" customFormat="1" x14ac:dyDescent="0.2">
      <c r="A116" s="27"/>
      <c r="B116" s="41" t="str">
        <f t="shared" si="5"/>
        <v>57b</v>
      </c>
      <c r="C116" s="42" t="s">
        <v>98</v>
      </c>
      <c r="D116" s="42">
        <v>57</v>
      </c>
      <c r="E116" s="43" t="s">
        <v>6</v>
      </c>
      <c r="F116" s="44" t="s">
        <v>7</v>
      </c>
      <c r="G116" s="45" t="s">
        <v>95</v>
      </c>
      <c r="H116" s="46">
        <v>1</v>
      </c>
      <c r="I116" s="49"/>
      <c r="J116" s="51">
        <f t="shared" si="4"/>
        <v>0</v>
      </c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39"/>
    </row>
    <row r="117" spans="1:33" s="40" customFormat="1" ht="25.5" x14ac:dyDescent="0.2">
      <c r="A117" s="27"/>
      <c r="B117" s="33" t="str">
        <f t="shared" si="5"/>
        <v>58a</v>
      </c>
      <c r="C117" s="34" t="s">
        <v>98</v>
      </c>
      <c r="D117" s="34">
        <v>58</v>
      </c>
      <c r="E117" s="34" t="s">
        <v>3</v>
      </c>
      <c r="F117" s="35" t="s">
        <v>85</v>
      </c>
      <c r="G117" s="36" t="s">
        <v>94</v>
      </c>
      <c r="H117" s="37">
        <v>1</v>
      </c>
      <c r="I117" s="48"/>
      <c r="J117" s="50">
        <f t="shared" si="4"/>
        <v>0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9"/>
    </row>
    <row r="118" spans="1:33" s="40" customFormat="1" x14ac:dyDescent="0.2">
      <c r="A118" s="27"/>
      <c r="B118" s="41" t="str">
        <f t="shared" si="5"/>
        <v>58b</v>
      </c>
      <c r="C118" s="42" t="s">
        <v>98</v>
      </c>
      <c r="D118" s="42">
        <v>58</v>
      </c>
      <c r="E118" s="43" t="s">
        <v>6</v>
      </c>
      <c r="F118" s="44" t="s">
        <v>7</v>
      </c>
      <c r="G118" s="45" t="s">
        <v>94</v>
      </c>
      <c r="H118" s="46">
        <v>1</v>
      </c>
      <c r="I118" s="49"/>
      <c r="J118" s="51">
        <f t="shared" si="4"/>
        <v>0</v>
      </c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39"/>
    </row>
    <row r="119" spans="1:33" s="40" customFormat="1" ht="25.5" x14ac:dyDescent="0.2">
      <c r="A119" s="27"/>
      <c r="B119" s="33" t="str">
        <f t="shared" si="5"/>
        <v>59a</v>
      </c>
      <c r="C119" s="34" t="s">
        <v>98</v>
      </c>
      <c r="D119" s="34">
        <v>59</v>
      </c>
      <c r="E119" s="34" t="s">
        <v>3</v>
      </c>
      <c r="F119" s="35" t="s">
        <v>86</v>
      </c>
      <c r="G119" s="36" t="s">
        <v>94</v>
      </c>
      <c r="H119" s="37">
        <v>1</v>
      </c>
      <c r="I119" s="48"/>
      <c r="J119" s="50">
        <f t="shared" si="4"/>
        <v>0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9"/>
    </row>
    <row r="120" spans="1:33" s="40" customFormat="1" x14ac:dyDescent="0.2">
      <c r="A120" s="27"/>
      <c r="B120" s="41" t="str">
        <f t="shared" si="5"/>
        <v>59b</v>
      </c>
      <c r="C120" s="42" t="s">
        <v>98</v>
      </c>
      <c r="D120" s="42">
        <v>59</v>
      </c>
      <c r="E120" s="43" t="s">
        <v>6</v>
      </c>
      <c r="F120" s="44" t="s">
        <v>7</v>
      </c>
      <c r="G120" s="45" t="s">
        <v>94</v>
      </c>
      <c r="H120" s="46">
        <v>1</v>
      </c>
      <c r="I120" s="49"/>
      <c r="J120" s="51">
        <f t="shared" si="4"/>
        <v>0</v>
      </c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39"/>
    </row>
    <row r="121" spans="1:33" s="40" customFormat="1" x14ac:dyDescent="0.2">
      <c r="A121" s="27"/>
      <c r="B121" s="33" t="str">
        <f t="shared" si="5"/>
        <v>60a</v>
      </c>
      <c r="C121" s="34" t="s">
        <v>98</v>
      </c>
      <c r="D121" s="34">
        <v>60</v>
      </c>
      <c r="E121" s="34" t="s">
        <v>3</v>
      </c>
      <c r="F121" s="35" t="s">
        <v>87</v>
      </c>
      <c r="G121" s="36" t="s">
        <v>94</v>
      </c>
      <c r="H121" s="37">
        <v>1</v>
      </c>
      <c r="I121" s="48"/>
      <c r="J121" s="50">
        <f t="shared" si="4"/>
        <v>0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9"/>
    </row>
    <row r="122" spans="1:33" s="40" customFormat="1" x14ac:dyDescent="0.2">
      <c r="A122" s="27"/>
      <c r="B122" s="41" t="str">
        <f t="shared" si="5"/>
        <v>60b</v>
      </c>
      <c r="C122" s="42" t="s">
        <v>98</v>
      </c>
      <c r="D122" s="42">
        <v>60</v>
      </c>
      <c r="E122" s="43" t="s">
        <v>6</v>
      </c>
      <c r="F122" s="44" t="s">
        <v>7</v>
      </c>
      <c r="G122" s="45" t="s">
        <v>94</v>
      </c>
      <c r="H122" s="46">
        <v>1</v>
      </c>
      <c r="I122" s="49"/>
      <c r="J122" s="51">
        <f t="shared" si="4"/>
        <v>0</v>
      </c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39"/>
    </row>
    <row r="123" spans="1:33" s="40" customFormat="1" ht="25.5" x14ac:dyDescent="0.2">
      <c r="A123" s="27"/>
      <c r="B123" s="33" t="str">
        <f t="shared" si="5"/>
        <v>61a</v>
      </c>
      <c r="C123" s="34" t="s">
        <v>98</v>
      </c>
      <c r="D123" s="34">
        <v>61</v>
      </c>
      <c r="E123" s="34" t="s">
        <v>3</v>
      </c>
      <c r="F123" s="35" t="s">
        <v>88</v>
      </c>
      <c r="G123" s="36" t="s">
        <v>94</v>
      </c>
      <c r="H123" s="37">
        <v>1</v>
      </c>
      <c r="I123" s="48"/>
      <c r="J123" s="50">
        <f t="shared" si="4"/>
        <v>0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9"/>
    </row>
    <row r="124" spans="1:33" s="40" customFormat="1" x14ac:dyDescent="0.2">
      <c r="A124" s="27"/>
      <c r="B124" s="41" t="str">
        <f t="shared" si="5"/>
        <v>61b</v>
      </c>
      <c r="C124" s="42" t="s">
        <v>98</v>
      </c>
      <c r="D124" s="42">
        <v>61</v>
      </c>
      <c r="E124" s="43" t="s">
        <v>6</v>
      </c>
      <c r="F124" s="44" t="s">
        <v>7</v>
      </c>
      <c r="G124" s="45" t="s">
        <v>94</v>
      </c>
      <c r="H124" s="46">
        <v>1</v>
      </c>
      <c r="I124" s="49"/>
      <c r="J124" s="51">
        <f t="shared" si="4"/>
        <v>0</v>
      </c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39"/>
    </row>
    <row r="125" spans="1:33" s="40" customFormat="1" x14ac:dyDescent="0.2">
      <c r="A125" s="27"/>
      <c r="B125" s="33" t="str">
        <f t="shared" si="5"/>
        <v>62a</v>
      </c>
      <c r="C125" s="34" t="s">
        <v>98</v>
      </c>
      <c r="D125" s="34">
        <v>62</v>
      </c>
      <c r="E125" s="34" t="s">
        <v>3</v>
      </c>
      <c r="F125" s="35" t="s">
        <v>89</v>
      </c>
      <c r="G125" s="36" t="s">
        <v>95</v>
      </c>
      <c r="H125" s="37">
        <v>1</v>
      </c>
      <c r="I125" s="48"/>
      <c r="J125" s="50">
        <f t="shared" si="4"/>
        <v>0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9"/>
    </row>
    <row r="126" spans="1:33" s="40" customFormat="1" x14ac:dyDescent="0.2">
      <c r="A126" s="27"/>
      <c r="B126" s="41" t="str">
        <f t="shared" si="5"/>
        <v>62b</v>
      </c>
      <c r="C126" s="42" t="s">
        <v>98</v>
      </c>
      <c r="D126" s="42">
        <v>62</v>
      </c>
      <c r="E126" s="43" t="s">
        <v>6</v>
      </c>
      <c r="F126" s="44" t="s">
        <v>7</v>
      </c>
      <c r="G126" s="45" t="s">
        <v>95</v>
      </c>
      <c r="H126" s="46">
        <v>1</v>
      </c>
      <c r="I126" s="49"/>
      <c r="J126" s="51">
        <f t="shared" si="4"/>
        <v>0</v>
      </c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39"/>
    </row>
    <row r="127" spans="1:33" s="40" customFormat="1" ht="38.25" x14ac:dyDescent="0.2">
      <c r="A127" s="27"/>
      <c r="B127" s="33" t="str">
        <f t="shared" si="5"/>
        <v>63a</v>
      </c>
      <c r="C127" s="34" t="s">
        <v>98</v>
      </c>
      <c r="D127" s="34">
        <v>63</v>
      </c>
      <c r="E127" s="34" t="s">
        <v>3</v>
      </c>
      <c r="F127" s="35" t="s">
        <v>90</v>
      </c>
      <c r="G127" s="36" t="s">
        <v>96</v>
      </c>
      <c r="H127" s="37">
        <v>2</v>
      </c>
      <c r="I127" s="48"/>
      <c r="J127" s="50">
        <f t="shared" si="4"/>
        <v>0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9"/>
    </row>
    <row r="128" spans="1:33" s="40" customFormat="1" x14ac:dyDescent="0.2">
      <c r="A128" s="27"/>
      <c r="B128" s="41" t="str">
        <f t="shared" si="5"/>
        <v>63b</v>
      </c>
      <c r="C128" s="42" t="s">
        <v>98</v>
      </c>
      <c r="D128" s="42">
        <v>63</v>
      </c>
      <c r="E128" s="43" t="s">
        <v>6</v>
      </c>
      <c r="F128" s="44" t="s">
        <v>7</v>
      </c>
      <c r="G128" s="45" t="s">
        <v>96</v>
      </c>
      <c r="H128" s="46">
        <v>2</v>
      </c>
      <c r="I128" s="49"/>
      <c r="J128" s="51">
        <f t="shared" si="4"/>
        <v>0</v>
      </c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39"/>
    </row>
    <row r="129" spans="1:33" s="40" customFormat="1" ht="38.25" x14ac:dyDescent="0.2">
      <c r="A129" s="27"/>
      <c r="B129" s="33" t="str">
        <f t="shared" si="5"/>
        <v>64a</v>
      </c>
      <c r="C129" s="34" t="s">
        <v>98</v>
      </c>
      <c r="D129" s="34">
        <v>64</v>
      </c>
      <c r="E129" s="34" t="s">
        <v>3</v>
      </c>
      <c r="F129" s="35" t="s">
        <v>91</v>
      </c>
      <c r="G129" s="36" t="s">
        <v>96</v>
      </c>
      <c r="H129" s="37">
        <v>2</v>
      </c>
      <c r="I129" s="48"/>
      <c r="J129" s="50">
        <f t="shared" si="4"/>
        <v>0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9"/>
    </row>
    <row r="130" spans="1:33" s="40" customFormat="1" x14ac:dyDescent="0.2">
      <c r="A130" s="27"/>
      <c r="B130" s="41" t="str">
        <f t="shared" si="5"/>
        <v>64b</v>
      </c>
      <c r="C130" s="42" t="s">
        <v>98</v>
      </c>
      <c r="D130" s="42">
        <v>64</v>
      </c>
      <c r="E130" s="43" t="s">
        <v>6</v>
      </c>
      <c r="F130" s="44" t="s">
        <v>7</v>
      </c>
      <c r="G130" s="45" t="s">
        <v>96</v>
      </c>
      <c r="H130" s="46">
        <v>2</v>
      </c>
      <c r="I130" s="49"/>
      <c r="J130" s="51">
        <f t="shared" si="4"/>
        <v>0</v>
      </c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39"/>
    </row>
    <row r="131" spans="1:33" s="40" customFormat="1" x14ac:dyDescent="0.2">
      <c r="A131" s="27"/>
      <c r="B131" s="33" t="str">
        <f t="shared" ref="B131:B136" si="6">D131&amp;E131</f>
        <v>65a</v>
      </c>
      <c r="C131" s="34" t="s">
        <v>98</v>
      </c>
      <c r="D131" s="34">
        <v>65</v>
      </c>
      <c r="E131" s="34" t="s">
        <v>3</v>
      </c>
      <c r="F131" s="35" t="s">
        <v>104</v>
      </c>
      <c r="G131" s="36" t="s">
        <v>0</v>
      </c>
      <c r="H131" s="37">
        <v>2</v>
      </c>
      <c r="I131" s="48"/>
      <c r="J131" s="50">
        <f t="shared" si="4"/>
        <v>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9"/>
    </row>
    <row r="132" spans="1:33" s="40" customFormat="1" x14ac:dyDescent="0.2">
      <c r="A132" s="27"/>
      <c r="B132" s="41" t="str">
        <f t="shared" si="6"/>
        <v>65b</v>
      </c>
      <c r="C132" s="42" t="s">
        <v>98</v>
      </c>
      <c r="D132" s="42">
        <v>65</v>
      </c>
      <c r="E132" s="43" t="s">
        <v>6</v>
      </c>
      <c r="F132" s="44" t="s">
        <v>7</v>
      </c>
      <c r="G132" s="45" t="s">
        <v>0</v>
      </c>
      <c r="H132" s="46">
        <v>2</v>
      </c>
      <c r="I132" s="49"/>
      <c r="J132" s="51">
        <f t="shared" ref="J132:J136" si="7">H132*I132</f>
        <v>0</v>
      </c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39"/>
    </row>
    <row r="133" spans="1:33" s="40" customFormat="1" x14ac:dyDescent="0.2">
      <c r="A133" s="27"/>
      <c r="B133" s="33" t="str">
        <f t="shared" si="6"/>
        <v>66a</v>
      </c>
      <c r="C133" s="34" t="s">
        <v>98</v>
      </c>
      <c r="D133" s="34">
        <v>66</v>
      </c>
      <c r="E133" s="34" t="s">
        <v>3</v>
      </c>
      <c r="F133" s="35" t="s">
        <v>103</v>
      </c>
      <c r="G133" s="36" t="s">
        <v>0</v>
      </c>
      <c r="H133" s="37">
        <v>1000</v>
      </c>
      <c r="I133" s="48"/>
      <c r="J133" s="50">
        <f t="shared" si="7"/>
        <v>0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39"/>
    </row>
    <row r="134" spans="1:33" s="40" customFormat="1" x14ac:dyDescent="0.2">
      <c r="A134" s="27"/>
      <c r="B134" s="41" t="str">
        <f t="shared" si="6"/>
        <v>66b</v>
      </c>
      <c r="C134" s="42" t="s">
        <v>98</v>
      </c>
      <c r="D134" s="42">
        <v>66</v>
      </c>
      <c r="E134" s="43" t="s">
        <v>6</v>
      </c>
      <c r="F134" s="44" t="s">
        <v>7</v>
      </c>
      <c r="G134" s="45" t="s">
        <v>0</v>
      </c>
      <c r="H134" s="46">
        <v>1000</v>
      </c>
      <c r="I134" s="49"/>
      <c r="J134" s="51">
        <f t="shared" si="7"/>
        <v>0</v>
      </c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39"/>
    </row>
    <row r="135" spans="1:33" s="40" customFormat="1" x14ac:dyDescent="0.2">
      <c r="A135" s="27"/>
      <c r="B135" s="33" t="str">
        <f t="shared" si="6"/>
        <v>67a</v>
      </c>
      <c r="C135" s="34" t="s">
        <v>98</v>
      </c>
      <c r="D135" s="34">
        <v>67</v>
      </c>
      <c r="E135" s="34" t="s">
        <v>3</v>
      </c>
      <c r="F135" s="35" t="s">
        <v>108</v>
      </c>
      <c r="G135" s="36" t="s">
        <v>102</v>
      </c>
      <c r="H135" s="37">
        <v>2</v>
      </c>
      <c r="I135" s="48"/>
      <c r="J135" s="50">
        <f t="shared" si="7"/>
        <v>0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39"/>
    </row>
    <row r="136" spans="1:33" s="40" customFormat="1" x14ac:dyDescent="0.2">
      <c r="A136" s="27"/>
      <c r="B136" s="41" t="str">
        <f t="shared" si="6"/>
        <v>67b</v>
      </c>
      <c r="C136" s="42" t="s">
        <v>98</v>
      </c>
      <c r="D136" s="42">
        <v>67</v>
      </c>
      <c r="E136" s="43" t="s">
        <v>6</v>
      </c>
      <c r="F136" s="44" t="s">
        <v>7</v>
      </c>
      <c r="G136" s="45" t="s">
        <v>102</v>
      </c>
      <c r="H136" s="46">
        <v>2</v>
      </c>
      <c r="I136" s="49"/>
      <c r="J136" s="51">
        <f t="shared" si="7"/>
        <v>0</v>
      </c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39"/>
    </row>
    <row r="137" spans="1:33" ht="7.5" customHeight="1" x14ac:dyDescent="0.2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</row>
    <row r="138" spans="1:33" hidden="1" x14ac:dyDescent="0.2"/>
    <row r="139" spans="1:33" hidden="1" x14ac:dyDescent="0.2"/>
    <row r="140" spans="1:33" hidden="1" x14ac:dyDescent="0.2"/>
    <row r="141" spans="1:33" hidden="1" x14ac:dyDescent="0.2"/>
    <row r="142" spans="1:33" hidden="1" x14ac:dyDescent="0.2"/>
    <row r="143" spans="1:33" hidden="1" x14ac:dyDescent="0.2"/>
    <row r="144" spans="1:33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</sheetData>
  <sheetProtection password="F8A9" sheet="1" objects="1" scenarios="1"/>
  <autoFilter ref="B2:AF136"/>
  <dataConsolidate/>
  <conditionalFormatting sqref="B2:B4">
    <cfRule type="duplicateValues" dxfId="6" priority="15"/>
  </conditionalFormatting>
  <conditionalFormatting sqref="B3:B4">
    <cfRule type="duplicateValues" dxfId="5" priority="80"/>
  </conditionalFormatting>
  <conditionalFormatting sqref="B5:B136">
    <cfRule type="duplicateValues" dxfId="4" priority="1"/>
  </conditionalFormatting>
  <conditionalFormatting sqref="B5:B136">
    <cfRule type="duplicateValues" dxfId="3" priority="2"/>
  </conditionalFormatting>
  <dataValidations count="3">
    <dataValidation type="decimal" operator="greaterThan" allowBlank="1" showInputMessage="1" showErrorMessage="1" sqref="I3:I136">
      <formula1>0</formula1>
    </dataValidation>
    <dataValidation type="whole" operator="greaterThanOrEqual" allowBlank="1" showInputMessage="1" showErrorMessage="1" sqref="S3:T136">
      <formula1>0</formula1>
    </dataValidation>
    <dataValidation operator="greaterThan" allowBlank="1" showInputMessage="1" showErrorMessage="1" sqref="J2:J136"/>
  </dataValidation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abSelected="1" zoomScaleNormal="100" zoomScaleSheetLayoutView="130" workbookViewId="0">
      <selection activeCell="D10" sqref="D10:I10"/>
    </sheetView>
  </sheetViews>
  <sheetFormatPr defaultColWidth="0" defaultRowHeight="12.75" customHeight="1" zeroHeight="1" x14ac:dyDescent="0.2"/>
  <cols>
    <col min="1" max="1" width="2.85546875" style="5" customWidth="1"/>
    <col min="2" max="2" width="21.7109375" style="5" bestFit="1" customWidth="1"/>
    <col min="3" max="3" width="74.85546875" style="5" bestFit="1" customWidth="1"/>
    <col min="4" max="5" width="12.85546875" style="5" customWidth="1"/>
    <col min="6" max="6" width="16.140625" style="5" customWidth="1"/>
    <col min="7" max="7" width="13.85546875" style="5" customWidth="1"/>
    <col min="8" max="8" width="13.7109375" style="5" customWidth="1"/>
    <col min="9" max="9" width="12.85546875" style="24" bestFit="1" customWidth="1"/>
    <col min="10" max="10" width="2.85546875" style="5" customWidth="1"/>
    <col min="11" max="16384" width="9.140625" style="5" hidden="1"/>
  </cols>
  <sheetData>
    <row r="1" spans="1:10" ht="12.75" customHeight="1" x14ac:dyDescent="0.2"/>
    <row r="2" spans="1:10" ht="12.75" customHeight="1" x14ac:dyDescent="0.2"/>
    <row r="3" spans="1:10" ht="3.75" customHeight="1" x14ac:dyDescent="0.2">
      <c r="A3" s="3"/>
      <c r="B3" s="3"/>
      <c r="C3" s="3"/>
      <c r="D3" s="3"/>
      <c r="E3" s="3"/>
      <c r="F3" s="3"/>
      <c r="G3" s="3"/>
      <c r="H3" s="3"/>
      <c r="I3" s="4"/>
      <c r="J3" s="3"/>
    </row>
    <row r="4" spans="1:10" ht="48" x14ac:dyDescent="0.2">
      <c r="A4" s="6"/>
      <c r="B4" s="7" t="s">
        <v>109</v>
      </c>
      <c r="C4" s="7" t="s">
        <v>110</v>
      </c>
      <c r="D4" s="7" t="s">
        <v>111</v>
      </c>
      <c r="E4" s="8" t="s">
        <v>121</v>
      </c>
      <c r="F4" s="8" t="s">
        <v>122</v>
      </c>
      <c r="G4" s="8" t="s">
        <v>120</v>
      </c>
      <c r="H4" s="7" t="s">
        <v>123</v>
      </c>
      <c r="I4" s="7" t="s">
        <v>112</v>
      </c>
      <c r="J4" s="3"/>
    </row>
    <row r="5" spans="1:10" x14ac:dyDescent="0.2">
      <c r="A5" s="9"/>
      <c r="B5" s="10" t="s">
        <v>124</v>
      </c>
      <c r="C5" s="10" t="s">
        <v>127</v>
      </c>
      <c r="D5" s="11" t="str">
        <f>IF(COUNTIFS(ProductList!E3:E78,"a",ProductList!I3:I78,"&gt;"&amp;"0")&lt;38,"Kit Incomplete",SUMIF(ProductList!E3:E78,"a",ProductList!J3:J78))</f>
        <v>Kit Incomplete</v>
      </c>
      <c r="E5" s="12"/>
      <c r="F5" s="13"/>
      <c r="G5" s="13"/>
      <c r="H5" s="14">
        <f>IF(D5="Kit Incomplete",0,D5+F5+G5)</f>
        <v>0</v>
      </c>
      <c r="I5" s="25" t="str">
        <f t="shared" ref="I5:I6" si="0">IF(OR(D5="Kit Incomplete",ISBLANK(E5),ISBLANK(F5),ISBLANK(G5)),"INCOMPLETE","COMPLETE")</f>
        <v>INCOMPLETE</v>
      </c>
      <c r="J5" s="3"/>
    </row>
    <row r="6" spans="1:10" x14ac:dyDescent="0.2">
      <c r="A6" s="9"/>
      <c r="B6" s="10" t="s">
        <v>125</v>
      </c>
      <c r="C6" s="10" t="s">
        <v>128</v>
      </c>
      <c r="D6" s="11" t="str">
        <f>IF(COUNTIFS(ProductList!E79:E136,"a",ProductList!I79:I136,"&gt;"&amp;"0")&lt;29,"Kit Incomplete",SUMIF(ProductList!E79:E136,"a",ProductList!J79:J136))</f>
        <v>Kit Incomplete</v>
      </c>
      <c r="E6" s="12"/>
      <c r="F6" s="13"/>
      <c r="G6" s="13"/>
      <c r="H6" s="14">
        <f t="shared" ref="H6" si="1">IF(D6="Kit Incomplete",0,D6+F6+G6)</f>
        <v>0</v>
      </c>
      <c r="I6" s="25" t="str">
        <f t="shared" si="0"/>
        <v>INCOMPLETE</v>
      </c>
      <c r="J6" s="3"/>
    </row>
    <row r="7" spans="1:10" x14ac:dyDescent="0.2">
      <c r="A7" s="3"/>
      <c r="B7" s="3"/>
      <c r="C7" s="3"/>
      <c r="D7" s="3"/>
      <c r="E7" s="3"/>
      <c r="F7" s="3"/>
      <c r="G7" s="3"/>
      <c r="H7" s="3"/>
      <c r="I7" s="4"/>
      <c r="J7" s="3"/>
    </row>
    <row r="8" spans="1:10" x14ac:dyDescent="0.2">
      <c r="A8" s="3"/>
      <c r="B8" s="3"/>
      <c r="C8" s="3"/>
      <c r="D8" s="3"/>
      <c r="E8" s="3"/>
      <c r="F8" s="3"/>
      <c r="G8" s="3"/>
      <c r="H8" s="3"/>
      <c r="I8" s="4"/>
      <c r="J8" s="3"/>
    </row>
    <row r="9" spans="1:10" x14ac:dyDescent="0.2">
      <c r="A9" s="3"/>
      <c r="B9" s="3"/>
      <c r="C9" s="3"/>
      <c r="D9" s="3"/>
      <c r="E9" s="3"/>
      <c r="F9" s="3"/>
      <c r="G9" s="3"/>
      <c r="H9" s="3"/>
      <c r="I9" s="4"/>
      <c r="J9" s="3"/>
    </row>
    <row r="10" spans="1:10" s="16" customFormat="1" ht="20.25" customHeight="1" x14ac:dyDescent="0.2">
      <c r="A10" s="15"/>
      <c r="B10" s="52" t="s">
        <v>113</v>
      </c>
      <c r="C10" s="53"/>
      <c r="D10" s="54"/>
      <c r="E10" s="55"/>
      <c r="F10" s="55"/>
      <c r="G10" s="55"/>
      <c r="H10" s="55"/>
      <c r="I10" s="56"/>
      <c r="J10" s="15"/>
    </row>
    <row r="11" spans="1:10" s="16" customFormat="1" ht="3.75" customHeight="1" x14ac:dyDescent="0.2">
      <c r="A11" s="15"/>
      <c r="B11" s="17"/>
      <c r="C11" s="18"/>
      <c r="D11" s="19"/>
      <c r="E11" s="19"/>
      <c r="F11" s="19"/>
      <c r="G11" s="19"/>
      <c r="H11" s="19"/>
      <c r="I11" s="20"/>
      <c r="J11" s="15"/>
    </row>
    <row r="12" spans="1:10" s="16" customFormat="1" ht="41.25" customHeight="1" x14ac:dyDescent="0.2">
      <c r="A12" s="15"/>
      <c r="B12" s="52" t="s">
        <v>114</v>
      </c>
      <c r="C12" s="53"/>
      <c r="D12" s="54"/>
      <c r="E12" s="55"/>
      <c r="F12" s="55"/>
      <c r="G12" s="55"/>
      <c r="H12" s="55"/>
      <c r="I12" s="56"/>
      <c r="J12" s="15"/>
    </row>
    <row r="13" spans="1:10" s="16" customFormat="1" ht="3.75" customHeight="1" x14ac:dyDescent="0.2">
      <c r="A13" s="15"/>
      <c r="B13" s="17"/>
      <c r="C13" s="18"/>
      <c r="D13" s="19"/>
      <c r="E13" s="19"/>
      <c r="F13" s="19"/>
      <c r="G13" s="19"/>
      <c r="H13" s="19"/>
      <c r="I13" s="20"/>
      <c r="J13" s="15"/>
    </row>
    <row r="14" spans="1:10" s="16" customFormat="1" ht="62.25" customHeight="1" x14ac:dyDescent="0.2">
      <c r="A14" s="15"/>
      <c r="B14" s="52" t="s">
        <v>115</v>
      </c>
      <c r="C14" s="53"/>
      <c r="D14" s="54"/>
      <c r="E14" s="55"/>
      <c r="F14" s="55"/>
      <c r="G14" s="55"/>
      <c r="H14" s="55"/>
      <c r="I14" s="56"/>
      <c r="J14" s="15"/>
    </row>
    <row r="15" spans="1:10" s="16" customFormat="1" ht="3.75" customHeight="1" x14ac:dyDescent="0.2">
      <c r="A15" s="15"/>
      <c r="B15" s="17"/>
      <c r="C15" s="18"/>
      <c r="D15" s="19"/>
      <c r="E15" s="19"/>
      <c r="F15" s="19"/>
      <c r="G15" s="19"/>
      <c r="H15" s="19"/>
      <c r="I15" s="20"/>
      <c r="J15" s="15"/>
    </row>
    <row r="16" spans="1:10" s="16" customFormat="1" ht="62.25" customHeight="1" x14ac:dyDescent="0.2">
      <c r="A16" s="15"/>
      <c r="B16" s="52" t="s">
        <v>116</v>
      </c>
      <c r="C16" s="53"/>
      <c r="D16" s="54"/>
      <c r="E16" s="55"/>
      <c r="F16" s="55"/>
      <c r="G16" s="55"/>
      <c r="H16" s="55"/>
      <c r="I16" s="56"/>
      <c r="J16" s="15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4"/>
      <c r="J17" s="3"/>
    </row>
    <row r="18" spans="1:10" x14ac:dyDescent="0.2">
      <c r="A18" s="3"/>
      <c r="B18" s="21"/>
      <c r="C18" s="3"/>
      <c r="D18" s="3"/>
      <c r="E18" s="3"/>
      <c r="F18" s="3"/>
      <c r="G18" s="3"/>
      <c r="H18" s="3"/>
      <c r="I18" s="4"/>
      <c r="J18" s="3"/>
    </row>
    <row r="19" spans="1:10" ht="21" customHeight="1" x14ac:dyDescent="0.2">
      <c r="A19" s="3"/>
      <c r="B19" s="21" t="s">
        <v>117</v>
      </c>
      <c r="C19" s="22"/>
      <c r="D19" s="3"/>
      <c r="E19" s="3"/>
      <c r="F19" s="3"/>
      <c r="G19" s="3"/>
      <c r="H19" s="3"/>
      <c r="I19" s="4"/>
      <c r="J19" s="3"/>
    </row>
    <row r="20" spans="1:10" ht="21" customHeight="1" x14ac:dyDescent="0.2">
      <c r="A20" s="3"/>
      <c r="B20" s="21" t="s">
        <v>118</v>
      </c>
      <c r="C20" s="23"/>
      <c r="D20" s="3"/>
      <c r="E20" s="3"/>
      <c r="F20" s="3"/>
      <c r="G20" s="3"/>
      <c r="H20" s="3"/>
      <c r="I20" s="4"/>
      <c r="J20" s="3"/>
    </row>
    <row r="21" spans="1:10" ht="21" customHeight="1" x14ac:dyDescent="0.2">
      <c r="A21" s="3"/>
      <c r="B21" s="21" t="s">
        <v>119</v>
      </c>
      <c r="C21" s="23"/>
      <c r="D21" s="3"/>
      <c r="E21" s="3"/>
      <c r="F21" s="3"/>
      <c r="G21" s="3"/>
      <c r="H21" s="3"/>
      <c r="I21" s="4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4"/>
      <c r="J22" s="3"/>
    </row>
    <row r="23" spans="1:10" ht="12.75" customHeight="1" x14ac:dyDescent="0.2"/>
    <row r="24" spans="1:10" ht="12.75" customHeight="1" x14ac:dyDescent="0.2"/>
    <row r="25" spans="1:10" ht="12.75" customHeight="1" x14ac:dyDescent="0.2"/>
    <row r="26" spans="1:10" ht="12.75" customHeight="1" x14ac:dyDescent="0.2"/>
    <row r="27" spans="1:10" ht="12.75" customHeight="1" x14ac:dyDescent="0.2"/>
    <row r="28" spans="1:10" ht="12.75" customHeight="1" x14ac:dyDescent="0.2"/>
    <row r="29" spans="1:10" ht="12.75" customHeight="1" x14ac:dyDescent="0.2"/>
    <row r="30" spans="1:10" ht="12.75" customHeight="1" x14ac:dyDescent="0.2"/>
    <row r="31" spans="1:10" ht="12.75" customHeight="1" x14ac:dyDescent="0.2"/>
    <row r="32" spans="1:10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</sheetData>
  <sheetProtection password="F8A9" sheet="1" objects="1" scenarios="1" selectLockedCells="1"/>
  <mergeCells count="8">
    <mergeCell ref="B16:C16"/>
    <mergeCell ref="D16:I16"/>
    <mergeCell ref="B10:C10"/>
    <mergeCell ref="D10:I10"/>
    <mergeCell ref="B12:C12"/>
    <mergeCell ref="D12:I12"/>
    <mergeCell ref="B14:C14"/>
    <mergeCell ref="D14:I14"/>
  </mergeCells>
  <conditionalFormatting sqref="I5:I6">
    <cfRule type="expression" dxfId="2" priority="2">
      <formula>I5="complete"</formula>
    </cfRule>
    <cfRule type="expression" dxfId="1" priority="3">
      <formula>I5="incomplete"</formula>
    </cfRule>
  </conditionalFormatting>
  <conditionalFormatting sqref="H5:H6">
    <cfRule type="expression" dxfId="0" priority="1">
      <formula>H5=0</formula>
    </cfRule>
  </conditionalFormatting>
  <dataValidations count="2">
    <dataValidation type="decimal" operator="greaterThan" allowBlank="1" showInputMessage="1" showErrorMessage="1" sqref="E5:E6">
      <formula1>0</formula1>
    </dataValidation>
    <dataValidation type="decimal" operator="greaterThanOrEqual" allowBlank="1" showInputMessage="1" showErrorMessage="1" sqref="F5:G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ProductList</vt:lpstr>
      <vt:lpstr>KitsOverviewForm</vt:lpstr>
      <vt:lpstr>KitsOverviewForm!Print_Area</vt:lpstr>
      <vt:lpstr>ProductList!Print_Area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2015-04-09T13:55:07Z</dcterms:created>
  <dcterms:modified xsi:type="dcterms:W3CDTF">2015-04-09T13:55:59Z</dcterms:modified>
</cp:coreProperties>
</file>