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35" windowWidth="18915" windowHeight="11160"/>
  </bookViews>
  <sheets>
    <sheet name="Plan de Oferta" sheetId="7" r:id="rId1"/>
  </sheets>
  <definedNames>
    <definedName name="_xlnm.Print_Area" localSheetId="0">'Plan de Oferta'!$A$1:$H$172</definedName>
    <definedName name="_xlnm.Print_Titles" localSheetId="0">'Plan de Oferta'!$1:$7</definedName>
  </definedNames>
  <calcPr calcId="145621"/>
</workbook>
</file>

<file path=xl/calcChain.xml><?xml version="1.0" encoding="utf-8"?>
<calcChain xmlns="http://schemas.openxmlformats.org/spreadsheetml/2006/main">
  <c r="C158" i="7" l="1"/>
  <c r="A155" i="7"/>
  <c r="A156" i="7" s="1"/>
  <c r="A157" i="7" s="1"/>
  <c r="A158" i="7" s="1"/>
  <c r="A159" i="7" s="1"/>
  <c r="A160" i="7" s="1"/>
  <c r="A161" i="7" s="1"/>
  <c r="A162" i="7" s="1"/>
  <c r="A163" i="7" s="1"/>
  <c r="A164" i="7" s="1"/>
  <c r="A133" i="7"/>
  <c r="A134" i="7" s="1"/>
  <c r="A135" i="7" s="1"/>
  <c r="A136" i="7" s="1"/>
  <c r="A137" i="7" s="1"/>
  <c r="A138" i="7" s="1"/>
  <c r="A139" i="7" s="1"/>
  <c r="A140" i="7" s="1"/>
  <c r="A141" i="7" s="1"/>
  <c r="A142" i="7" s="1"/>
  <c r="A143" i="7" s="1"/>
  <c r="A144" i="7" s="1"/>
  <c r="A145" i="7" s="1"/>
  <c r="A146" i="7" s="1"/>
  <c r="A147" i="7" s="1"/>
  <c r="A148" i="7" s="1"/>
  <c r="A149" i="7" s="1"/>
  <c r="A150" i="7" s="1"/>
  <c r="A151" i="7" s="1"/>
  <c r="A152" i="7" s="1"/>
  <c r="A153" i="7" s="1"/>
  <c r="A120" i="7"/>
  <c r="A121" i="7" s="1"/>
  <c r="A122" i="7" s="1"/>
  <c r="A123" i="7" s="1"/>
  <c r="A124" i="7" s="1"/>
  <c r="A125" i="7" s="1"/>
  <c r="A126" i="7" s="1"/>
  <c r="A127" i="7" s="1"/>
  <c r="A128" i="7" s="1"/>
  <c r="A129" i="7" s="1"/>
  <c r="A130" i="7" s="1"/>
  <c r="A131" i="7" s="1"/>
  <c r="A119" i="7"/>
  <c r="A115" i="7"/>
  <c r="A116" i="7" s="1"/>
  <c r="A117" i="7" s="1"/>
  <c r="A114" i="7"/>
  <c r="A110" i="7"/>
  <c r="A111" i="7" s="1"/>
  <c r="A112" i="7" s="1"/>
  <c r="A109" i="7"/>
  <c r="A97" i="7"/>
  <c r="A98" i="7" s="1"/>
  <c r="A99" i="7" s="1"/>
  <c r="A100" i="7" s="1"/>
  <c r="A101" i="7" s="1"/>
  <c r="A102" i="7" s="1"/>
  <c r="A103" i="7" s="1"/>
  <c r="A104" i="7" s="1"/>
  <c r="A105" i="7" s="1"/>
  <c r="A106" i="7" s="1"/>
  <c r="A107" i="7" s="1"/>
  <c r="A96" i="7"/>
  <c r="A90" i="7"/>
  <c r="A91" i="7" s="1"/>
  <c r="A92" i="7" s="1"/>
  <c r="A93" i="7" s="1"/>
  <c r="A94" i="7" s="1"/>
  <c r="A83" i="7"/>
  <c r="A84" i="7" s="1"/>
  <c r="A85" i="7" s="1"/>
  <c r="A86" i="7" s="1"/>
  <c r="A87" i="7" s="1"/>
  <c r="A80" i="7"/>
  <c r="A81" i="7" s="1"/>
  <c r="A77" i="7"/>
  <c r="A78" i="7" s="1"/>
  <c r="A71" i="7"/>
  <c r="A72" i="7" s="1"/>
  <c r="A73" i="7" s="1"/>
  <c r="A74" i="7" s="1"/>
  <c r="A75" i="7" s="1"/>
  <c r="A66" i="7"/>
  <c r="A67" i="7" s="1"/>
  <c r="A68" i="7" s="1"/>
  <c r="A69" i="7" s="1"/>
  <c r="A46" i="7"/>
  <c r="A47" i="7" s="1"/>
  <c r="A48" i="7" s="1"/>
  <c r="A49" i="7" s="1"/>
  <c r="A50" i="7" s="1"/>
  <c r="A51" i="7" s="1"/>
  <c r="A52" i="7" s="1"/>
  <c r="A53" i="7" s="1"/>
  <c r="A54" i="7" s="1"/>
  <c r="A55" i="7" s="1"/>
  <c r="A56" i="7" s="1"/>
  <c r="A57" i="7" s="1"/>
  <c r="A58" i="7" s="1"/>
  <c r="A59" i="7" s="1"/>
  <c r="A60" i="7" s="1"/>
  <c r="A61" i="7" s="1"/>
  <c r="A62" i="7" s="1"/>
  <c r="A63" i="7" s="1"/>
  <c r="A37" i="7"/>
  <c r="A38" i="7" s="1"/>
  <c r="A39" i="7" s="1"/>
  <c r="A40" i="7" s="1"/>
  <c r="A41" i="7" s="1"/>
  <c r="A42" i="7" s="1"/>
  <c r="A43" i="7" s="1"/>
  <c r="A44" i="7" s="1"/>
  <c r="A36" i="7"/>
  <c r="A32" i="7"/>
  <c r="A33" i="7" s="1"/>
  <c r="A34" i="7" s="1"/>
  <c r="A29" i="7"/>
  <c r="A30" i="7" s="1"/>
  <c r="C21" i="7"/>
  <c r="A18" i="7"/>
  <c r="A19" i="7" s="1"/>
  <c r="A20" i="7" s="1"/>
  <c r="A21" i="7" s="1"/>
  <c r="A22" i="7" s="1"/>
  <c r="A23" i="7" s="1"/>
  <c r="A24" i="7" s="1"/>
  <c r="A25" i="7" s="1"/>
  <c r="A26" i="7" s="1"/>
  <c r="A27" i="7" s="1"/>
  <c r="C12" i="7"/>
  <c r="C11" i="7"/>
  <c r="A10" i="7"/>
  <c r="A11" i="7" s="1"/>
  <c r="A12" i="7" s="1"/>
  <c r="A13" i="7" s="1"/>
  <c r="A14" i="7" s="1"/>
  <c r="A15" i="7" s="1"/>
  <c r="A16" i="7" s="1"/>
</calcChain>
</file>

<file path=xl/sharedStrings.xml><?xml version="1.0" encoding="utf-8"?>
<sst xmlns="http://schemas.openxmlformats.org/spreadsheetml/2006/main" count="308" uniqueCount="150">
  <si>
    <t>COSTO TOTAL</t>
  </si>
  <si>
    <t>PRIMER NIVEL</t>
  </si>
  <si>
    <t>PISOS</t>
  </si>
  <si>
    <t>Repellos nuevos en paredes</t>
  </si>
  <si>
    <t>Afinados nuevos en paredes</t>
  </si>
  <si>
    <t>PINTURA</t>
  </si>
  <si>
    <t>SG</t>
  </si>
  <si>
    <t>SUBTOTAL</t>
  </si>
  <si>
    <t>PUERTAS</t>
  </si>
  <si>
    <t>U</t>
  </si>
  <si>
    <t>INSTALACIONES ELECTRICAS</t>
  </si>
  <si>
    <t>SEGUNDO NIVEL</t>
  </si>
  <si>
    <t>CIELO FALSO</t>
  </si>
  <si>
    <t>TERCER NIVEL</t>
  </si>
  <si>
    <t xml:space="preserve">   </t>
  </si>
  <si>
    <t>PAREDES</t>
  </si>
  <si>
    <t xml:space="preserve">Desmontaje de tablaroca y resanes, para funcionamiento del area de entrega de material a quirofanos </t>
  </si>
  <si>
    <t>Suministro e instalación de tablero eléctrico para PANELES DE AISLAMIENTO ubicado en cuarto eléctrico, trifásico de 12 espacios, se deberán trasladar los circuitos alimentadores con sus protecciones de los paneles de aislamiento del primer nivel</t>
  </si>
  <si>
    <t>Suministro e instalación de panel supresor de transientes acoplado al tablero eléctrico para páneles de aislamiento, para 80kA trifásico 120/208V</t>
  </si>
  <si>
    <t>Suministro e instalación de tablero eléctrico para PANELES DE AISLAMIENTO ubicado en cuarto eléctrico, trifásico de 18 espacios, se deberán trasladar los circuitos alimentadores con sus protecciones de los paneles de aislamiento del tercer nivel</t>
  </si>
  <si>
    <t>Suministro e instalación de luminaria 4x32W tipo clean room, para quirófano, de las mismas especificaciones que las instaladas actualmente.</t>
  </si>
  <si>
    <t>Suministro e instalación de tomacorriente doble polarizado, de las mismas especificaciones que los instalados actualmente.</t>
  </si>
  <si>
    <t>Suministro e instalación de placas de interruptor de las mismas especificaciones técnicas de las que se encuentran instaladas actualmente</t>
  </si>
  <si>
    <t>Suministro e instalación de luminaria fluorescente 2x17W de las mismas especificaciones que las instaladas actualmente.</t>
  </si>
  <si>
    <r>
      <t>m</t>
    </r>
    <r>
      <rPr>
        <vertAlign val="superscript"/>
        <sz val="8"/>
        <rFont val="Calibri"/>
        <family val="2"/>
        <scheme val="minor"/>
      </rPr>
      <t>2</t>
    </r>
  </si>
  <si>
    <r>
      <t>m</t>
    </r>
    <r>
      <rPr>
        <vertAlign val="superscript"/>
        <sz val="8"/>
        <rFont val="Calibri"/>
        <family val="2"/>
        <scheme val="minor"/>
      </rPr>
      <t>3</t>
    </r>
  </si>
  <si>
    <t>ml</t>
  </si>
  <si>
    <t>COSTO 
UNITARIO</t>
  </si>
  <si>
    <t>COSTO INDIRECTO</t>
  </si>
  <si>
    <t>UNIDAD</t>
  </si>
  <si>
    <t>PLAN DE OFERTA</t>
  </si>
  <si>
    <t>CANTIDAD</t>
  </si>
  <si>
    <t>Suelo cemento compactado</t>
  </si>
  <si>
    <t>Corte de suelo existente</t>
  </si>
  <si>
    <t>Demolición de piso de concreto existente</t>
  </si>
  <si>
    <t>NOMBRE DE LA PARTIDA</t>
  </si>
  <si>
    <t>Reparación de grietas en paredes con masilla elastomerica</t>
  </si>
  <si>
    <t>Demolición de afinados y repellos dañados.</t>
  </si>
  <si>
    <t>Construcción de nervio de 20x20 cm con Ref. 4#3+Est #2@15, en puertas desplazadas en Salas de Expulsiones 1 y 2</t>
  </si>
  <si>
    <t>Resanes por traslado de interruptor en Sala de Expulsiones 1 y 2</t>
  </si>
  <si>
    <t>Suministro e instalación de cielo falso tipo losa, con perfileria de aluminio y panel con fibra de vidrio, encintado y empastado, con acabado liso para aplicación de pintura epoxica</t>
  </si>
  <si>
    <t>P-2 (UNA HOJA, 1.00 X 2.10 m). Los trabajos a realizar incluyen el desmontaje de puerta existente, ajuste y corte de acuerdo al NPT.</t>
  </si>
  <si>
    <t>P-3 (DOS HOJAS, 2.00 X 2.10 m). Los trabajos a realizar incluyen el desmontaje de puerta existente, ajuste y corte de acuerdo al NPT.</t>
  </si>
  <si>
    <t>P-7 (DOS HOJAS, 2.00 x 2.10 m). Los trabajos a realizar incluyen: a) Desmontaje de puerta existente, ajuste y corte de acuerdo al NPT; b) Instalación de sistema especial para Vaivén de puerta a 180 grados similar a los existentes; c) Colocación de placa de acero inoxidable en medidas y caracteristicas similares a las existentes en uno de los lados</t>
  </si>
  <si>
    <t>P-9 (DOS HOJAS, 2.00 x 2.10 m). Los trabajos a realizar incluyen: a) Desmontaje de puerta existente, ajuste y corte de acuerdo al NPT; b) Colocación de placa de acero inoxidable para acción de abertura</t>
  </si>
  <si>
    <t xml:space="preserve">P-1 (UNA HOJA,1.22x2.10 m). Los trabajos a realizar incluyen: a) Desmontaje de puerta existente, ajuste y corte de acuerdo al NPT; b) Colocación de visor con malla de 6mm de alta resistencia, hueco de 60x75 cm y perfileria de aluminio en tono bronce; c) Instalación de sistema especial para Vaivén de puerta a 180 grados similar a los existentes; d) Colocación de placa de acero inoxidable en medidas y caracteristicas similares a las existentes en uno de los lados; e) Placa de acero inoxidable para acción de abertura  </t>
  </si>
  <si>
    <t>P-4 (DOS HOJAS, 1.80 X 2.10 m). Los trabajos a realizar incluyen: a) Desmontaje de puerta existente, ajuste y corte de acuerdo al NPT; b) Colocación de placas de acero inoxidable en medidas y caracteristicas similares a las existentes en ambos lados; c) Placas de acero inoxidable para acción de abertura</t>
  </si>
  <si>
    <t>Acometida eléctrica 460V para TABLERO DE CALENTADORES, la cual incluye: 
-Protección magnetotérmica de 40A/3P en tablero existente.
-3 THHN #8 + 1 THHN #10 Ø 1" tipo EMT con sus respectivos accesorios y elementos de fijación (65 m aproximadamente).
-Tablero eléctrico empotrado de 12 espacios trifásico con 3 magnetotérmicos 20A/3P.</t>
  </si>
  <si>
    <t>Alimentador eléctrico 460 V para calentador UMA-8 desde tablero de calentadores, el cual incluye:
-20m de 4THHN#10 Ø 3/4" tipo EMT con sus respectivos accesorios y elementos de fijación
-Caja nema 3R para un circuito trifásico con su respectiva protección magnetotérmica de 20A/3P</t>
  </si>
  <si>
    <t>Equipo de Aire Acondicionado de 12,000 BTU/HR, Refrigerante 410 A, Eficiencia SEER 13, Voltaje 208-230 Volt/1 Ø/60 Hz. Los trabajos a realizar incluyen: a) Suministro, instalación y puesta en marcha de equipo de Aire Acondicionado tipo mini Split; b) Bomba para evacuación de condensado y alimentación eléctrica completa; c) Protecciones térmicas, cajas, etc. y con 3 THHN #8 Ø3/4" con sus respectivos accesorios y elementos de fijación.</t>
  </si>
  <si>
    <t>Montaje e instalación de Modulo Receptáculos, módelo IDP Con 4 Tomas Grado Hospitalario y 4 conectores de Puesta a Tierra (a proporcionar por el ISSS) en  Sala de Legrado, Laparoscopia, Expulsiones 1, 2 y 3. Los trabajos incluyen verificación de los alimentadores existentes; en caso que los alimentadores no se encuentren o esten incompletos, deberán reemplazarse por uno de las mismas especificaciones técnicas, reutilizando la misma ductería.</t>
  </si>
  <si>
    <t>Reubicación de interruptor de luminarias de Sala de Expulsión 1</t>
  </si>
  <si>
    <t>Rehabilitación de interruptor de luminarias en Recuperación</t>
  </si>
  <si>
    <t>Finalización de instalación de paneles de aislamiento, incluye limpieza.</t>
  </si>
  <si>
    <r>
      <t>Construcción de piso de concreto con electromalla (espesor: 6 cm, f'c = 210 kg/cm</t>
    </r>
    <r>
      <rPr>
        <vertAlign val="superscript"/>
        <sz val="8"/>
        <color indexed="8"/>
        <rFont val="Calibri"/>
        <family val="2"/>
        <scheme val="minor"/>
      </rPr>
      <t>2</t>
    </r>
    <r>
      <rPr>
        <sz val="8"/>
        <color indexed="8"/>
        <rFont val="Calibri"/>
        <family val="2"/>
        <scheme val="minor"/>
      </rPr>
      <t>)</t>
    </r>
  </si>
  <si>
    <t>Desmontaje de cielo falso tipo plafón, incluye perfilería</t>
  </si>
  <si>
    <t>Desmontaje de cielo falso tipo amstrong, incluye perfilería</t>
  </si>
  <si>
    <t>Demolición de piso ceramico y de topping de concreto sobre losa existente</t>
  </si>
  <si>
    <t xml:space="preserve">Revestimiento en paredes, utilizando materiales a base de resinas epoxicas base solvente (incluye preparación de la superficie y aplicación de acuerdo a recomendaciones del fabricante). El revestimiento se realizará en las áreas de: a) Máxima Urgencia; b) Máxima Urgencia Infantes; c) Sala de Pequeña Cirugia; d) Procedimientos Especiales.  </t>
  </si>
  <si>
    <t xml:space="preserve">Revestimiento en cielos, utilizando materiales a base de resinas epoxicas base solvente (incluye preparación de la superficie y aplicación de acuerdo a recomendaciones del fabricante). El revestimiento se realizará en las áreas de: a) Máxima Urgencia; b) Máxima Urgencia Infantes; c) Sala de Pequeña Cirugia; d) Procedimientos Especiales. </t>
  </si>
  <si>
    <t>Suministro e instalación de cielo falso tipo losa, con perfileria de aluminio y panel con fibra de vidrio, encintado y empastado, con acabado liso para aplicacion de pintura epoxica.</t>
  </si>
  <si>
    <t>P-5 (DOS HOJAS, 2.00 X 2.20 m). Los trabajos a realizar incluyen: a) Desmontaje de puerta existente, se trabajaran cantos con colocación de chapa (pieza) de cedro terminada; b) Colocación de placa de acero inoxidable en medidas y caracteristicas similares a las existentes en ambos lados; c) Colocación de placas de acero inoxidable para acción de abertura.</t>
  </si>
  <si>
    <t>P-1 (DOS HOJAS, 1.93 X 2.20 m), con las siguientes caracteristicas:
- Marco y estructura de riostra de cedro, Doble forro de plástico laminado (Formica) sobre plywood.
- Visor con malla de 6mm de alta resistencia hueco de 60x75 cm y perfilería de aluminio en tono bronce.
- Sin chapa, con sistema especial para vaivén de puerta a 180 grados similar a los existentes.
- Colocación de placas de acero inoxidable para acción de abertura.
- Colocación de placas de acero inoxidable en ambos lados similar a las existentes.
- Mocheta metálica tipo modular. 
- El ancho de la puerta se ajustará según hueco existente y la altura de acuerdo al NPT.</t>
  </si>
  <si>
    <t>P-2 (DOS HOJAS, 2.05 X 2.20 m), con las siguientes caracteristicas:
- Marco y estructura de riostra de cedro, Doble forro de plástico laminado (Formica) sobre plywood.
- Visor con malla de 6mm de alta resistencia hueco de 60x75 cm y perfilería de aluminio en tono bronce.
- Sin chapa, con sistema especial para vaivén de puerta a 180 grados similar a los existentes.
- Colocación de placas de acero inoxidable para acción de abertura.
- Colocación de placas de acero inoxidable en ambos lados similar a las existentes.
- Mocheta metálica tipo modular.
- El ancho de la puerta se ajustará según hueco existente y la altura de acuerdo al NPT.</t>
  </si>
  <si>
    <t>P-3 (DOS HOJAS, 1.93 X 2.19), con las siguientes caracteristicas:
- Marco y estructura de riostra de cedro, Doble forro de plástico laminado (Formica) sobre plywood.
- Visor con malla de 6mm de alta resistencia hueco de 60x75 cm y perfilería de aluminio en tono bronce. 
- Sin chapa, con sistema especial para vaivén de puerta a 180 grados similar a los existentes.
- Colocación de placas de acero inoxidable para acción de abertura.
- Colocación de placas de acero inoxidable en ambos lados similar a las existentes.
- Mocheta metálica tipo modular.
- El ancho de la puerta se ajustará según hueco existente y la altura de acuerdo al NPT.</t>
  </si>
  <si>
    <t>P-4 (DOS HOJAS, 1.79 X 2.19 m), con las siguientes caracteristicas:
- Marco y estructura de riostra de cedro, Doble forro de plástico laminado (Formica) sobre plywood.
- Visor con malla de 6mm de alta resistencia hueco de 60x75 cm y perfilería de aluminio en tono bronce.
- Sin chapa, con sistema especial para vaivén de puerta a 180 grados similar a los existentes.
- Colocación de placas de acero inoxidable para acción de abertura.
- Colocación de placas de acero inoxidable en ambos lados similar a las existentes.
- Mocheta metálica tipo modular.
- El ancho de la puerta se ajustará según hueco existente y la altura de acuerdo al NPT.</t>
  </si>
  <si>
    <t xml:space="preserve">Repellos nuevos en paredes </t>
  </si>
  <si>
    <t xml:space="preserve">Demolición de afinados y repellos dañados </t>
  </si>
  <si>
    <t>Demolición de topping de concreto sobre losa existente</t>
  </si>
  <si>
    <t>Hechura de columna de tablaroca (a tres caras), para cubrir ducto de AA en Atención a Recien Nacidos</t>
  </si>
  <si>
    <t>Construcción de pared de bloque de concreto de 10 cm, R.V.#3@ 60 R.H.#2@ 40 (para transfer entre pasillo y area de reportes)</t>
  </si>
  <si>
    <t>Suministro e instalación de división de vidrio fijo con perfileria de aluminio anodizado en tono natural y vidrio claro de 6mm (en Transfer)</t>
  </si>
  <si>
    <t>Suministro e instalación de división de tablaroca con perfileria de aluminio, para cuarto de UPS (incluye pintura institucional a dos manos en ambos lados)</t>
  </si>
  <si>
    <t>Reparar e independizar, cielo falso tipo amstrong, entre cuarto de UPS  y pasillo de circulación</t>
  </si>
  <si>
    <t>Revestimiento en paredes, utilizando materiales a base de resinas epoxicas base solvente (incluye preparación de la superficie y aplicación de acuerdo a recomendaciones del fabricante). El revestimiento se realizará en los quirófanos de: a) Ginecobstetricia; b) Cirugia General 1 y 2; c) Emergencias.</t>
  </si>
  <si>
    <t xml:space="preserve">Revestimiento en cielos, utilizando materiales a base de resinas epoxicas base solvente (incluye preparación de la superficie y aplicación de acuerdo a recomendaciones del fabricante). El revestimiento se realizará en los quirófanos de: a) Ginecobstetricia; b) Cirugia General 1 y 2; c) Emergencias.  </t>
  </si>
  <si>
    <t xml:space="preserve">P-1 (UNA HOJA, 1.27 x 2.10 m). Los trabajos a realizar incluyen: a) Desmontaje de puerta existente, ajuste y corte de acuerdo al NPT; b) Desmontaje de chapa y reparación a traves de colocación de placa metálica cubriendo el hueco; c) Instalación de sistema especial para vaivén de puerta a 180 grados similar a los existentes; d) Colocación de placa de acero inoxidable en medidas y caracteristicas similares a las existentes en ambos lados; e) Placas de acero inoxidable para acción de abertura. </t>
  </si>
  <si>
    <t>P-2 (UNA HOJA, 1.00 x 2.10 m). Los trabajos a realizar incluyen el desmontaje de puerta existente, ajuste y corte de acuerdo al NPT.</t>
  </si>
  <si>
    <t>P-3 (UNA HOJA, 1.00 x 2.10 m). Los trabajos a realizar incluyen: a) Desmontaje de puerta existente, ajuste y corte de acuerdo al NPT; b) Colocación de rejilla metálica para extracción de AA de 8"x10".</t>
  </si>
  <si>
    <t>P-4 (UNA HOJA, 1.00 x 2.10 m). Los trabajos a realizar incluyen: a) Desmontaje de puerta existente, ajuste y corte de acuerdo al NPT; b) Colocación de placa de acero inoxidable a nivel de tope de camilla al lado externo, con un alto de 0.30 m y ancho segun dimensión de puerta; c) Colocación de placa de acero inoxidable para acción de abertura.</t>
  </si>
  <si>
    <t>P-9 (DOS HOJAS, 1.80 x 2.10 m). Los trabajos a realizar incluyen: a) Desmontaje de puerta existente, ajuste y corte de acuerdo al NPT; b) Instalación de sistema especial para vaivén de puerta a 180 grados similar a los existentes; c) Colocación de placa de acero inoxidable en medidas y caracteristicas similares a las existentes en uno de los lados; d) Colocación de placa de acero inoxidable para acción de abertura.</t>
  </si>
  <si>
    <t>P-10 (UNA HOJA, 1.00 x 2.10 m). Los trabajos a realizar incluyen: a) Desmontaje de puerta existente, ajuste y corte de acuerdo al NPT; b) Reparación de chapa.</t>
  </si>
  <si>
    <t>P-11 (UNA HOJA, 1.00 x 2.10 m). Los trabajos a realizar incluyen finalización de cantos con colocación de chapa (pieza) de cedro terminada.</t>
  </si>
  <si>
    <t>P-12 (UNA HOJAS, 1.27 x 2.10 m). Los trabajos a realizar incluyen: a) Desmontaje de puerta existente, ajuste y corte de acuerdo al NPT; b) Instalación de sistema especial para vaiven de puerta a 180 grados similar a los existentes; c) Colocación de placa de acero inoxidable en medidas similares a la existente en ambos lados; d) Colocación de placa metalica para acción de abertura y haladera en el lado exterior del área.</t>
  </si>
  <si>
    <t>P-13 (UNA HOJA, 1.00 x 2.10 m), a instalarse en el cuarto de UPS con las siguientes caracteristicas: a) Puerta de madera con estructura de cedro y forro de plywood; b) Con chapa tipo plomo especial color mate plata natural y brazo regresador; c) Mocheta de madera.</t>
  </si>
  <si>
    <t>Acometida eléctrica 460 V para TABLERO DE CALENTADORES, la cual incluye: 
-Protección magnetotérmica de 40A/3P en tablero existente.
-3 THHN #8 + 1 THHN #10 Ø 1" tipo EMT con sus respectivos accesorios y elementos de fijación (80 m aproximadamente)
-Tablero eléctrico empotrado de 12 espacios trifásico con 2 magnetotérmicos 20A/3P</t>
  </si>
  <si>
    <t>Alimentador eléctrico 460V para calentador UMA-5 desde tablero de calentadores, el cual incluye:
-45m de 4THHN#10 Ø 3/4" tipo EMT con sus respectivos accesorios y elementos de fijación.
-Caja nema 1 para un circuito trifásico con su respectiva proteccion magnetotérmica de 20A/3P</t>
  </si>
  <si>
    <t>Acometida eléctrica 208 V para TABLERO DE CALENTADORES, la cual incluye: 
-Protección magnetotérmica de 40A/3P en tablero existente.
-3 THHN #8 + 1 THHN #10 Ø 1" tipo EMT con sus respectivos accesorios y elementos de fijación (80 m aproximadamente).
-Tablero eléctrico empotrado de 12 espacios trifásico con 3 magnetotérmicos 20A/3P</t>
  </si>
  <si>
    <t>Alimentador eléctrico 208V para calentador UMA-6 desde tablero de calentadores 208V, el cual incluye:
-15m de 4THHN#10 Ø 3/4" tipo EMT con sus respectivos accesorios y elementos de fijación.
-Caja nema 1 para un circuito trifásico con su respectiva proteccion magnetotérmica de 20/3P</t>
  </si>
  <si>
    <t>Alimentador eléctrico 208V para calentador UMA-8 desde tablero de calentadores 208V, el cual incluye:
-18m de 4THHN#10 Ø 3/4" tipo EMT con sus respectivos accesorios y elementos de fijación.
-Caja nema 1 para un circuito trifásico con su respectiva proteccion magnetotérmica de 20/3P.</t>
  </si>
  <si>
    <t>Alimentador eléctrico 208V para calentador UMA-9 desde tablero de calentadores 208V, el cual incluye:
-45m de 4THHN#10 Ø 3/4" tipo EMT con sus respectivos accesorios y elementos de fijación.
-Caja nema 1 para un circuito trifásico con su respectiva proteccion magnetotérmica de 20/3P</t>
  </si>
  <si>
    <r>
      <t xml:space="preserve">Suministro e instalación de equipo UPS con capacidad mínima de 20 kVA, trifásico, entrada 208V, salida 208V, </t>
    </r>
    <r>
      <rPr>
        <b/>
        <sz val="8"/>
        <color theme="1"/>
        <rFont val="Calibri"/>
        <family val="2"/>
        <scheme val="minor"/>
      </rPr>
      <t>con respaldo a plena carga mínimo de 20 minutos,</t>
    </r>
    <r>
      <rPr>
        <sz val="8"/>
        <color theme="1"/>
        <rFont val="Calibri"/>
        <family val="2"/>
        <scheme val="minor"/>
      </rPr>
      <t xml:space="preserve"> incluye:
-Suministro e instalación del equipo
-Protección magnetotérmica 70A/3P 
-Cableado desde cuato eléctrico a UPS y viceversa, con 4 THHN #6 + 1 THHN #8 Ø 1 1/2" (30 m aproximadamente)</t>
    </r>
  </si>
  <si>
    <r>
      <t>Suministro e instalación de equipo UPS con capacidad mínima de 35 kVA, trifásico entrada 208V, salida 208V, c</t>
    </r>
    <r>
      <rPr>
        <b/>
        <sz val="8"/>
        <color theme="1"/>
        <rFont val="Calibri"/>
        <family val="2"/>
        <scheme val="minor"/>
      </rPr>
      <t>on respaldo a plena carga mínimo de 20 minutos</t>
    </r>
    <r>
      <rPr>
        <sz val="8"/>
        <color theme="1"/>
        <rFont val="Calibri"/>
        <family val="2"/>
        <scheme val="minor"/>
      </rPr>
      <t>, incluye:
-Suministro e instalación del equipo.
-Protección magnetotérmica 125A/3P. 
-Cableado desde cuato eléctrico a UPS y viceversa, con 4 THHN #2 + 1 THHN #4 Ø 1 1/2" (30 m aproximadamente)</t>
    </r>
  </si>
  <si>
    <t>Suministro, instalación  de ducto flexible desde ducto de aire existente con Ø 8” (5 m aproximadamente), acople con dámper a difusor multiperforado de 24” X 24” (incluye: materiales, soportería y accesorios).</t>
  </si>
  <si>
    <t>Montaje e instalación de Modulo Receptáculos, módelo IDP Con 4 Tomas Grado Hospitalario y 4 Conectores de Puesta a Tierra (a proporcionar por el ISSS) en los quirófano de Ginecobstetricia, Cirugia General 1 y 2 y Emergencias. Los trabajos incluyen verificación de los alimentadores existentes; en caso que los alimentadores no se encuentren o esten incompletos, deberán reemplazarse por uno de las mismas especificaciones técnicas, reutilizando la misma ductería.</t>
  </si>
  <si>
    <t>Montaje e instalación de Módulo Especial tipo Laser. Los trabajos incluyen verificación del alimentador existente; en caso que el alimentador no se encuentre o este incompleto, deberá reemplazarse por uno de las mismas especificaciones técnicas, reutilizando la misma ductería.</t>
  </si>
  <si>
    <t>CENTRAL DE EQUIPOS Y ESTERILIZACION (CEYE)</t>
  </si>
  <si>
    <t>Revestimiento en cielos, utilizando materiales a base de resinas epoxicas base agua (incluye la preparación de la superficie y aplicación de acuerdo a recomendaciones del fabricante).</t>
  </si>
  <si>
    <t xml:space="preserve">Revestimiento en pisos utilizando materiales a base de resinas epoxicas y arenas silicas de 3 mm de espesor, AUTONIVELANTE (incluye preparación de la superficie de acuerdo a  recomendaciones del fabricante). El revestimiento se realizará en las áreas de: Pasillos, Trabajo de Anestesia, Sala de Resguardo Material Esteril, Recuperación y Lavado de Material Contaminado.  </t>
  </si>
  <si>
    <t>Alimentador eléctrico 208 V para calentador UMA-5a desde alimentación del equipo, la cual incluye:
-5m de 4THHN#10 Ø 3/4" tipo EMT con sus respectivos accesorios y elementos de fijación
-Caja nema 1 para un circuito trifásico con su respectiva protección magnetotérmica de 20A/3P</t>
  </si>
  <si>
    <t>Revestimiento en pisos utilizando materiales a base de resinas epoxicas y arenas silicas de 3 mm de espesor, con un primer CONDUCTIVO Y AUTONIVELANTE (incluye preparación de la superficie de acuerdo a recomendaciones del fabricante). El revestimiento se realizará en los quirófanos de: a) Ginecobstetricia; b) Cirugia General 1 y 2; c) Emergencia; así como en Atención a Recien Nacidos.</t>
  </si>
  <si>
    <t xml:space="preserve">Revestimiento en pisos utilizando materiales a base de resinas epoxicas y arenas silicas de 3 mm de espesor, AUTONIVELANTE (incluye preparación de la superficie de acuerdo a  recomendaciones del fabricante. El revestimiento se realizará en las áreas de: a) Pasillos; b) Recuperación Post-Quirurgica; c) Recuperación Emergencias; d) Resguardo y Anestesista; e) Material Quirurgico. </t>
  </si>
  <si>
    <t>Construcción de curva sanitaria entre piso y pared, con revestimiento a base de resinas epoxicas compatible con el piso (método de fabricación dependera de exigencias tecnicas del producto a aplicar).</t>
  </si>
  <si>
    <t>Demolición de pared para desplazamientos de puertas en Salas de Expulsiones 1 y 2</t>
  </si>
  <si>
    <t>Suministro e instalación de división liviana a dos caras con perfileria de aluminio y panel con fibra de vidrio, para separación entre panel de aislamiento y lavabo quirurgico.</t>
  </si>
  <si>
    <t>Reparación y resanes generales en paredes; incluye: golpes, quebraduras en tablaroca, huecos, terminaciones en áreas de paneles de aislamiento, etc.</t>
  </si>
  <si>
    <t>Suministro e instalación de cielo falso tipo losa, con perfileria de aluminio y panel con fibra de vidrio, encintado y empastado, con acabado liso para aplicación de pintura epoxica.</t>
  </si>
  <si>
    <t xml:space="preserve">Afinado total en paredes de Salas con pasta base agua; incluye preparación de la superficie de acuerdo a recomendaciones del fabricante y una base de sellador como preparación para recibir la pintura epoxica (superficie de acabado lisa y uniforme). </t>
  </si>
  <si>
    <t>Revestimiento en paredes, utilizando materiales a base de resinas epoxicas base solvente (incluye preparación de la superficie y aplicación de acuerdo a recomendaciones del fabricante). El revestimiento se realizará en las salas de: a) Laparoscopia; b) Expulsiones 1, 2 y 3; c) Legrados.</t>
  </si>
  <si>
    <t>Revestimiento en cielos, utilizando materiales a base de resinas epoxicas base solvente (Incluye preparación de la superficie y aplicación de acuerdo a recomendaciones del fabricante). El revestimiento se realizará en las salas de: a) Laparoscopia; b) Expulsiones 1, 2 y 3; c) Legrados.</t>
  </si>
  <si>
    <t xml:space="preserve">Revestimiento en pisos utilizando materiales a base de resinas epoxicas y arenas silicas de 3 mm de espesor, con un primer CONDUCTIVO Y AUTONIVELANTE (incluye preparación de la superficie de acuerdo a  recomendaciones del fabricante). El revestimiento se realizará en las salas de: a) Laparoscopia; b) Expulsiones 1, 2 y 3; c) Legrados y d) Atención al Recien Nacido.  </t>
  </si>
  <si>
    <t>P-5 (UNA HOJA, 1.22 x 2.10 m). Los trabajos a realizar incluyen: a) Desmontaje de puerta existente, ajuste y corte de acuerdo al NPT; b) Colocación de visor con malla de 6mm de alta resistencia hueco de 60x75 cm y perfileria de aluminio en tono bronce; c) Instalación de sistema especial para Vaivén de puerta a 180 grados similar a los existentes; d) Colocación de placa de acero inoxidable en medidas y caracteristicas similares a las existentes en uno de los lados; e) Placas de acero inoxidable para acción de abertura</t>
  </si>
  <si>
    <t>Alimentador eléctrico 460V para calentador UMA-6 desde tablero de calentadores, el cual incluye:
-30m de 4THHN#10 Ø 3/4" tipo EMT con sus respectivos accesorios y elementos de fijación
-Caja nema 3R para un circuito trifásico con su respectiva proteccion magnetotérmica de 20A/3P</t>
  </si>
  <si>
    <t>Alimentador eléctrico 460V para calentador UMA-7 desde tablero de calentadores, el cual incluye:
-25m de 4THHN#10 Ø 3/4" tipo EMT con sus respectivos accesorios y elementos de fijación
-Caja nema 3R para un circuito trifásico con su respectiva proteccion magnetotérmica de 20A/3P</t>
  </si>
  <si>
    <t>Habilitación de circuito con sistema aislado cable de alta resistencia con 3 XHHW # 12 en tubería de ¾´´, para salida de indicadores (incluye tapadera ciega) de Sala de Legrado, Laparoscopia, Expulsiones 1, 2 y 3.</t>
  </si>
  <si>
    <t>Revestimiento en pisos utilizando materiales a base de resinas epoxicas y arenas silicas de 3 mm de espesor, con un primer CONDUCTIVO Y AUTONIVELANTE (incluye preparación de la superficie de acuerdo a recomendaciones del fabricante). El revestimiento se realizará en las áreas de: a) Máxima Urgencia; b) Máxima Urgencia Infantes; c) Sala de Pequeña Cirugia; d) Procedimientos Especiales.</t>
  </si>
  <si>
    <t xml:space="preserve">Afinado total en paredes de Quirófanos con pasta base agua; incluye preparación de la superficie de acuerdo a recomendaciones del fabricante y una base de sellador como preparación para recibir la pintura epoxica (superficie de acabado lisa y uniforme). </t>
  </si>
  <si>
    <t>Reparación y resanes generales en paredes y cielos; incluye: golpes, quebraduras en tablaroca, huecos, terminaciones en áreas de paneles de aislamiento, etc.</t>
  </si>
  <si>
    <t xml:space="preserve">Revestimiento en paredes, utilizando materiales a base de resinas epoxicas base agua; incluye preparación de la superficie  de acuerdo a recomendaciones del fabricante y una base de sellador para aislar capas de pintura existentes. El revestimieno se realizará en las áreas de: a) Pasillos; b) Recuperación Post-Quirurgica; c) Recuperación Emergencias; d) Resguardo y Anestesista; e) Material Quirurgico. </t>
  </si>
  <si>
    <t>Revestimiento en cielos, utilizando materiales a base de resinas epoxicas base agua; incluye preparación de la superficie y una base de sellador para aislar capas de pintura existentes. El revestimiento se realizará en las áreas de:a) Pasillos; b) Recuperación Post-Quirurgica; c) Recuperación Emergencias; d) Resguardo y Anestesista; e) Material Quirurgico .</t>
  </si>
  <si>
    <t>P-5 (DOS HOJAS, 2.00 x 2.10 m). Los trabajos a realizar incluyen: a)Desmontaje de puerta existente, ajuste y corte de acuerdo al NPT; b) Colocación de visor con malla de 6mm de alta resistencia hueco de 60x75 cm y perfileria de aluminio en tono bronce; c) Colocación de placa de acero inoxidable para acción de abertura.</t>
  </si>
  <si>
    <t>P-6 (UNA HOJA, 1.27 x 2.10 m). Los trabajos a realizar incluyen: a) Desmontaje de puerta existente y de chapa; b) Reparación de hueco de chapa con la colocación de placa metálica para acción de abertura y tapon de hueco con haladera en el lado exterior al área; c) Instalación de sistema especial para vaivén de puerta a 180 grados similar a los existentes; d) Colocación de placas de acero inoxidable en medidas y caracteristicas similares a las existentes, respetando el hueco de rejilla de extracción de AA.</t>
  </si>
  <si>
    <t>P-7 (UNA HOJA, 1.00 x 2.10 m). Los trabajos a realizar incluyen: a) Desmontaje de puerta existente, ajuste y corte de acuerdo al NPT; b) Colocación de visor con malla de 6mm de alta resistencia hueco de 60x75 cm y perfileria de aluminio en tono bronce; c) La puerta en su totalidad será forrada de formica sobre la melamina existente; d) Colocación de placas de acero inoxidable para acción de abertura.</t>
  </si>
  <si>
    <t>P-8 (DOS HOJAS, 2.00 x 2.10 m). Los trabajos a realizar incluyen: a) Desmontaje de puerta existente, ajuste y corte de acuerdo al NPT; b) Colocación de visor con malla de 6mm de alta resistencia hueco de 60x75 cm y perfileria de aluminio en tono bronce; c) Colocación de placas de acero inoxidable para acción de abertura.</t>
  </si>
  <si>
    <t>Alimentador eléctrico 460V para calentador UMA-1B desde tablero de calentadores, el cual incluye:
-35m de 4THHN#10 Ø 3/4" tipo EMT con sus respectivos accesorios y elementos de fijación.
-Caja nema 1 para un circuito trifásico con su respectiva proteccion magnetotérmica de 20A/3P</t>
  </si>
  <si>
    <t xml:space="preserve">Habilitación de circuito con sistema aislado cable de alta resistencia con 3 XHHW # 10 en tubería de ¾´´, para lámpara especial desde panel de aislamiento hasta lámpara, en Quirófano de Ginecobstetricia, Cirugia General 1 y 2 y Emergencias </t>
  </si>
  <si>
    <t>Suministro e instalación de interruptor para independizar luminaria en espacio generado para UPS, incluye cableado y canalización.</t>
  </si>
  <si>
    <t>Revestimiento en pisos utilizando materiales a base de resinas epoxicas y arenas silicas de 3 mm de espesor, AUTONIVELANTE (incluye preparación de la superficie de acuerdo a  recomendacion del fabricante).</t>
  </si>
  <si>
    <t>Suministro e instalación de division de tablaroca; incluye hechura de columna de tablaroca (a tres caras), para cubrir ducto de AA en Guarda de Material Esteril</t>
  </si>
  <si>
    <t>Habilitación de circuito con sistema aislado cable de alta resistencia con 3 XHHW # 12 en tubería de ¾´´, para salida de indicadores (incluye tapadera ciega) de quirófano de Ginecobstetricia, Cirugia General 1 y 2 y Emergencias.</t>
  </si>
  <si>
    <t>Revestimiento en paredes, utilizando materiales a base de resinas epoxicas base agua; incluye preparación de la superficie  de acuerdo a recomendaciones del fabricante y una base de sellador para aislar capas de pintura existentes. El revestimiento se realizará en las áreas de: Pasillos, Recuperación, Trabajo de Anestesia, Sala de Resguardo Material Esteril, Lavado de Material Contaminado y Atención al Recien Nacido.</t>
  </si>
  <si>
    <t>P-6 (DOS HOJAS, 1.84 x 2.10 m). Los trabajos a realizar incluyen: a) Desmontaje de puerta existente, ajuste y corte de acuerdo al NPT; b) Colocación de visor con malla de 6mm de alta resistencia hueco de 60x75 cm y perfileria de aluminio en tono bronce; c) Instalación de sistema especial para Vaivén de puerta a 180 grados similar a los existentes; d) Colocación de placa de acero inoxidable en medidas y caracteristicas similares a las existentes en uno de los lados; d) Placas de acero inoxidable para acción de abertura</t>
  </si>
  <si>
    <t>P-8 (UNA HOJA, 1.22 x 2.10). Los trabajos a realizar incluyen: a) Desmontaje de puerta existente, ajuste y corte de acuerdo al NPT; b) Colocación de visor con malla de 6mm de alta resistencia hueco de 60x75 cm y perfileria de aluminio en tono bronce; c) Instalación de sistema especial para Vaivén de puerta a 180 grados similar a los existentes; d) Colocación de placa de acero inoxidable en medidas y caracteristicas similares a las existentes en uno de los lados; d) Placas de acero inoxidable para acción de abertura</t>
  </si>
  <si>
    <t>Habilitación de circuito con sistema aislado cable de alta resistencia con 3 XHHW # 10 en tubería de ¾´´, para lámpara especial desde panel de aislamiento hasta lámpara, en Sala de Legrado, Laparoscopia, Expulsiones 1, 2 y 3</t>
  </si>
  <si>
    <t xml:space="preserve">Afinado total en paredes de Salas con pasta base agua; incluye preparación de la superficie de acuerdo a recomendaciones del fabricante y una base de sellador como preparación para recibir la pintura epoxica (superficie de acabado lisa y uniforme) y/o para aislar capas de pintura existente. </t>
  </si>
  <si>
    <t>Suministro e instalación de cubierta de 0.60 m de ancho, con ambos lados postformados (tono de formica a definir)</t>
  </si>
  <si>
    <t>Resanes de tornillos vistos, reparacion de tabla roca, encintado, empastado y afinado total de losa de tablaroca existente. Los trabajos se realizarán principalmente en: Recuperación Post-Quirurgica, Recuperación Emergencias, Transfer y Pasillos.</t>
  </si>
  <si>
    <r>
      <t>Construcción de piso de concreto con electromalla (espesor: 12 cm, f'c = 210 kg/cm</t>
    </r>
    <r>
      <rPr>
        <vertAlign val="superscript"/>
        <sz val="8"/>
        <color indexed="8"/>
        <rFont val="Calibri"/>
        <family val="2"/>
        <scheme val="minor"/>
      </rPr>
      <t>2</t>
    </r>
    <r>
      <rPr>
        <sz val="8"/>
        <color indexed="8"/>
        <rFont val="Calibri"/>
        <family val="2"/>
        <scheme val="minor"/>
      </rPr>
      <t>)</t>
    </r>
  </si>
  <si>
    <t>Nota: Los trabajos a realizar en las puertas existentes y nuevas, incluye acabados en puertas y mochetas (por ejemplo: pintura, cantos, esquinas, entre otros).</t>
  </si>
  <si>
    <t>PROYECTO: CONTRATACION DE SERVICIOS PARA LA RECONSTRUCCIÓN Y FINALIZACIÓN DE OBRAS EN AREAS DE QUIROFANOS EN LOS NIVELES 1, 2 Y 3 DE HOSPITAL POLICLINICO ZACAMIL DEL ISSS</t>
  </si>
  <si>
    <t>Rehabilitación y/o cambio de lámparas que no encienden en Sala de Laparoscopía, Expulsiones 1 y 3. Las lámparas existentes son del tipo clean room de cuatro (4) tubos de 32W con balastro electrónico.</t>
  </si>
  <si>
    <t>Suministro e instalación de placas de interruptor y tomacorriente de las mismas especificaciones técnicas de las que se encuentran instaladas actualmente, las cuales poseen las siguientes caracteristicas:
Placas de Nylon de alto impacto, irrompible, con acabado liso de fácil limpieza respetando la codificación de colores: a) Sistema Normal, color marfil o blanco; b) Sistema de Emergencia, color rojo; c) Sistema de tierra aislada, color naranja.</t>
  </si>
  <si>
    <t xml:space="preserve">Suministro e instalación de Modulo de tomacorrientes y puesta a tierra Grado Hospitalario de similares especificaciones técnicas de los instalados actualmente: módulos de cuatro (4) tomacorriente grado hospitalario más cuatro (4) toma de puesta a tierra; dichos módulos deberán ser del tipo adecuado para instalación en quirófanos debido a las exisgencias de asepsia en dichas áreas. </t>
  </si>
  <si>
    <t>Suministro e instalación de ventana tipo guillotina con perfileria de aluminio anodizado en tono natural y vidrio claro de 6mm (en Lavado de Material Quirurgico) .</t>
  </si>
  <si>
    <t>Suministro e instalación de ventana corrediza con perfileria de aluminio anodizado en tono natural y vidrio claro de 6mm (entre Recepción y Pasillo) .</t>
  </si>
  <si>
    <t>Suministro e instalación de doble ventana corrediza con perfileria de aluminio anodizado en tono natural y vidrio claro de 6mm para entrega de material quirurgico entre CEYE y pasillo de quirófanos</t>
  </si>
  <si>
    <t>Enchape de azulejo de 20 x 30 cm similar al existente, en pared de transfer</t>
  </si>
  <si>
    <t>|</t>
  </si>
  <si>
    <t>I. RECONSTRUCCIÓN Y FINALIZACIÓN DE OBRAS EN AREAS DE QUIROFANOS  EN LOS NIVELES 1, 2 Y 3</t>
  </si>
  <si>
    <t>Nombre, firma y sello del oferente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</si>
</sst>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_);[Red]\(&quot;$&quot;#,##0.00\)"/>
    <numFmt numFmtId="44" formatCode="_(&quot;$&quot;* #,##0.00_);_(&quot;$&quot;* \(#,##0.00\);_(&quot;$&quot;* &quot;-&quot;??_);_(@_)"/>
  </numFmts>
  <fonts count="18" x14ac:knownFonts="1">
    <font>
      <sz val="11"/>
      <color theme="1"/>
      <name val="Calibri"/>
      <family val="2"/>
      <scheme val="minor"/>
    </font>
    <font>
      <sz val="11"/>
      <color theme="1"/>
      <name val="Calibri"/>
      <family val="2"/>
      <scheme val="minor"/>
    </font>
    <font>
      <sz val="10"/>
      <color theme="1"/>
      <name val="Calibri"/>
      <family val="2"/>
      <scheme val="minor"/>
    </font>
    <font>
      <sz val="9"/>
      <name val="Arial"/>
      <family val="2"/>
    </font>
    <font>
      <sz val="8"/>
      <name val="Calibri"/>
      <family val="2"/>
      <scheme val="minor"/>
    </font>
    <font>
      <b/>
      <sz val="8"/>
      <name val="Calibri"/>
      <family val="2"/>
      <scheme val="minor"/>
    </font>
    <font>
      <sz val="8"/>
      <color indexed="8"/>
      <name val="Calibri"/>
      <family val="2"/>
      <scheme val="minor"/>
    </font>
    <font>
      <sz val="8"/>
      <color theme="1"/>
      <name val="Calibri"/>
      <family val="2"/>
      <scheme val="minor"/>
    </font>
    <font>
      <vertAlign val="superscript"/>
      <sz val="8"/>
      <name val="Calibri"/>
      <family val="2"/>
      <scheme val="minor"/>
    </font>
    <font>
      <b/>
      <sz val="9"/>
      <name val="Calibri"/>
      <family val="2"/>
      <scheme val="minor"/>
    </font>
    <font>
      <vertAlign val="superscript"/>
      <sz val="8"/>
      <color indexed="8"/>
      <name val="Calibri"/>
      <family val="2"/>
      <scheme val="minor"/>
    </font>
    <font>
      <b/>
      <sz val="8"/>
      <color theme="1"/>
      <name val="Calibri"/>
      <family val="2"/>
      <scheme val="minor"/>
    </font>
    <font>
      <b/>
      <sz val="11"/>
      <color theme="1"/>
      <name val="Calibri"/>
      <family val="2"/>
      <scheme val="minor"/>
    </font>
    <font>
      <b/>
      <sz val="10"/>
      <name val="Calibri"/>
      <family val="2"/>
      <scheme val="minor"/>
    </font>
    <font>
      <b/>
      <sz val="16"/>
      <color theme="1"/>
      <name val="Calibri"/>
      <family val="2"/>
      <scheme val="minor"/>
    </font>
    <font>
      <b/>
      <sz val="10"/>
      <color theme="1"/>
      <name val="Calibri"/>
      <family val="2"/>
      <scheme val="minor"/>
    </font>
    <font>
      <sz val="12"/>
      <color theme="1"/>
      <name val="Calibri"/>
      <family val="2"/>
      <scheme val="minor"/>
    </font>
    <font>
      <b/>
      <sz val="12"/>
      <color theme="1"/>
      <name val="Times New Roman"/>
      <family val="1"/>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00B050"/>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3" tint="0.59999389629810485"/>
        <bgColor indexed="64"/>
      </patternFill>
    </fill>
  </fills>
  <borders count="26">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bottom/>
      <diagonal/>
    </border>
    <border>
      <left style="thin">
        <color indexed="64"/>
      </left>
      <right/>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top style="medium">
        <color indexed="64"/>
      </top>
      <bottom/>
      <diagonal/>
    </border>
  </borders>
  <cellStyleXfs count="2">
    <xf numFmtId="0" fontId="0" fillId="0" borderId="0"/>
    <xf numFmtId="44" fontId="1" fillId="0" borderId="0" applyFont="0" applyFill="0" applyBorder="0" applyAlignment="0" applyProtection="0"/>
  </cellStyleXfs>
  <cellXfs count="116">
    <xf numFmtId="0" fontId="0" fillId="0" borderId="0" xfId="0"/>
    <xf numFmtId="0" fontId="2" fillId="0" borderId="0" xfId="0" applyFont="1"/>
    <xf numFmtId="44" fontId="4" fillId="0" borderId="0" xfId="1" applyFont="1" applyBorder="1" applyAlignment="1">
      <alignment horizontal="center" vertical="center"/>
    </xf>
    <xf numFmtId="44" fontId="5" fillId="0" borderId="6" xfId="0" applyNumberFormat="1" applyFont="1" applyFill="1" applyBorder="1" applyAlignment="1">
      <alignment vertical="center" wrapText="1"/>
    </xf>
    <xf numFmtId="0" fontId="6" fillId="0" borderId="5" xfId="0" applyFont="1" applyBorder="1" applyAlignment="1">
      <alignment horizontal="left" vertical="center" wrapText="1"/>
    </xf>
    <xf numFmtId="2" fontId="4" fillId="0" borderId="5"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8" fontId="4" fillId="0" borderId="5" xfId="0" applyNumberFormat="1" applyFont="1" applyFill="1" applyBorder="1" applyAlignment="1">
      <alignment horizontal="center" vertical="center" wrapText="1"/>
    </xf>
    <xf numFmtId="44" fontId="4" fillId="0" borderId="5" xfId="1" applyFont="1" applyBorder="1" applyAlignment="1">
      <alignment horizontal="center" vertical="center"/>
    </xf>
    <xf numFmtId="4" fontId="4" fillId="0" borderId="4" xfId="0" applyNumberFormat="1" applyFont="1" applyFill="1" applyBorder="1" applyAlignment="1">
      <alignment horizontal="center" vertical="center"/>
    </xf>
    <xf numFmtId="0" fontId="7" fillId="0" borderId="5" xfId="0" applyFont="1" applyBorder="1" applyAlignment="1">
      <alignment horizontal="left" vertical="center" wrapText="1"/>
    </xf>
    <xf numFmtId="0" fontId="7" fillId="0" borderId="5" xfId="0" applyFont="1" applyBorder="1" applyAlignment="1">
      <alignment vertical="center"/>
    </xf>
    <xf numFmtId="44" fontId="4" fillId="0" borderId="6" xfId="1" applyFont="1" applyBorder="1" applyAlignment="1">
      <alignment vertical="center"/>
    </xf>
    <xf numFmtId="0" fontId="2" fillId="0" borderId="6" xfId="0" applyFont="1" applyBorder="1"/>
    <xf numFmtId="44" fontId="4" fillId="0" borderId="5" xfId="1" applyFont="1" applyFill="1" applyBorder="1" applyAlignment="1">
      <alignment horizontal="center" vertical="center"/>
    </xf>
    <xf numFmtId="44" fontId="4" fillId="2" borderId="6" xfId="1" applyFont="1" applyFill="1" applyBorder="1" applyAlignment="1">
      <alignment horizontal="center" vertical="center"/>
    </xf>
    <xf numFmtId="2" fontId="4" fillId="2" borderId="5" xfId="0" applyNumberFormat="1" applyFont="1" applyFill="1" applyBorder="1" applyAlignment="1">
      <alignment horizontal="center" vertical="center" wrapText="1"/>
    </xf>
    <xf numFmtId="0" fontId="4" fillId="2" borderId="5" xfId="0" applyFont="1" applyFill="1" applyBorder="1" applyAlignment="1">
      <alignment horizontal="center" vertical="center" wrapText="1"/>
    </xf>
    <xf numFmtId="8" fontId="4" fillId="2" borderId="5" xfId="0" applyNumberFormat="1" applyFont="1" applyFill="1" applyBorder="1" applyAlignment="1">
      <alignment horizontal="center" vertical="center" wrapText="1"/>
    </xf>
    <xf numFmtId="44" fontId="4" fillId="2" borderId="5" xfId="1" applyFont="1" applyFill="1" applyBorder="1" applyAlignment="1">
      <alignment horizontal="center" vertical="center"/>
    </xf>
    <xf numFmtId="2" fontId="4" fillId="0" borderId="8" xfId="0" applyNumberFormat="1" applyFont="1" applyFill="1" applyBorder="1" applyAlignment="1">
      <alignment horizontal="center" vertical="center" wrapText="1"/>
    </xf>
    <xf numFmtId="0" fontId="4" fillId="0" borderId="8" xfId="0" applyFont="1" applyFill="1" applyBorder="1" applyAlignment="1">
      <alignment horizontal="center" vertical="center" wrapText="1"/>
    </xf>
    <xf numFmtId="8" fontId="4" fillId="0" borderId="8" xfId="0" applyNumberFormat="1" applyFont="1" applyFill="1" applyBorder="1" applyAlignment="1">
      <alignment horizontal="center" vertical="center" wrapText="1"/>
    </xf>
    <xf numFmtId="44" fontId="4" fillId="0" borderId="8" xfId="1" applyFont="1" applyBorder="1" applyAlignment="1">
      <alignment horizontal="center" vertical="center"/>
    </xf>
    <xf numFmtId="44" fontId="4" fillId="0" borderId="9" xfId="1" applyFont="1" applyBorder="1" applyAlignment="1">
      <alignment horizontal="center" vertical="center"/>
    </xf>
    <xf numFmtId="0" fontId="6" fillId="0" borderId="5" xfId="0" applyFont="1" applyFill="1" applyBorder="1" applyAlignment="1">
      <alignment horizontal="justify" vertical="center" wrapText="1"/>
    </xf>
    <xf numFmtId="0" fontId="6" fillId="0" borderId="5" xfId="0" applyFont="1" applyBorder="1" applyAlignment="1">
      <alignment horizontal="justify" vertical="center" wrapText="1"/>
    </xf>
    <xf numFmtId="0" fontId="7" fillId="0" borderId="5" xfId="0" applyFont="1" applyBorder="1" applyAlignment="1">
      <alignment horizontal="justify" vertical="center" wrapText="1"/>
    </xf>
    <xf numFmtId="0" fontId="7" fillId="0" borderId="5" xfId="0" applyFont="1" applyFill="1" applyBorder="1" applyAlignment="1">
      <alignment horizontal="justify" vertical="center" wrapText="1"/>
    </xf>
    <xf numFmtId="0" fontId="7" fillId="2" borderId="5" xfId="0" applyFont="1" applyFill="1" applyBorder="1" applyAlignment="1">
      <alignment horizontal="justify" vertical="center" wrapText="1"/>
    </xf>
    <xf numFmtId="0" fontId="7" fillId="0" borderId="8" xfId="0" applyFont="1" applyBorder="1" applyAlignment="1">
      <alignment horizontal="justify" vertical="center" wrapText="1"/>
    </xf>
    <xf numFmtId="0" fontId="2" fillId="0" borderId="0" xfId="0" applyFont="1" applyAlignment="1">
      <alignment vertical="center"/>
    </xf>
    <xf numFmtId="0" fontId="6" fillId="4" borderId="17" xfId="0" applyFont="1" applyFill="1" applyBorder="1" applyAlignment="1">
      <alignment horizontal="justify" vertical="center" wrapText="1"/>
    </xf>
    <xf numFmtId="0" fontId="2" fillId="0" borderId="17" xfId="0" applyFont="1" applyBorder="1"/>
    <xf numFmtId="0" fontId="6" fillId="0" borderId="17" xfId="0" applyFont="1" applyBorder="1" applyAlignment="1">
      <alignment horizontal="justify" vertical="center" wrapText="1"/>
    </xf>
    <xf numFmtId="44" fontId="3" fillId="0" borderId="0" xfId="1" applyFont="1" applyFill="1" applyBorder="1" applyAlignment="1">
      <alignment horizontal="center" vertical="center"/>
    </xf>
    <xf numFmtId="0" fontId="2" fillId="0" borderId="0" xfId="0" applyFont="1" applyFill="1"/>
    <xf numFmtId="44" fontId="9" fillId="0" borderId="6" xfId="0" applyNumberFormat="1" applyFont="1" applyFill="1" applyBorder="1" applyAlignment="1">
      <alignment horizontal="center" vertical="center" wrapText="1"/>
    </xf>
    <xf numFmtId="0" fontId="2" fillId="0" borderId="17" xfId="0" applyFont="1" applyFill="1" applyBorder="1"/>
    <xf numFmtId="0" fontId="2" fillId="0" borderId="0" xfId="0" applyFont="1" applyBorder="1"/>
    <xf numFmtId="0" fontId="2" fillId="0" borderId="0" xfId="0" applyFont="1" applyBorder="1" applyAlignment="1">
      <alignment vertical="center"/>
    </xf>
    <xf numFmtId="0" fontId="2" fillId="0" borderId="0" xfId="0" applyFont="1" applyFill="1" applyBorder="1"/>
    <xf numFmtId="44" fontId="2" fillId="0" borderId="0" xfId="0" applyNumberFormat="1" applyFont="1" applyFill="1" applyBorder="1"/>
    <xf numFmtId="0" fontId="6" fillId="0" borderId="18" xfId="0" applyFont="1" applyBorder="1" applyAlignment="1">
      <alignment horizontal="justify" vertical="center" wrapText="1"/>
    </xf>
    <xf numFmtId="0" fontId="6" fillId="0" borderId="18" xfId="0" applyFont="1" applyFill="1" applyBorder="1" applyAlignment="1">
      <alignment horizontal="justify" vertical="center" wrapText="1"/>
    </xf>
    <xf numFmtId="0" fontId="6" fillId="4" borderId="18" xfId="0" applyFont="1" applyFill="1" applyBorder="1" applyAlignment="1">
      <alignment horizontal="justify" vertical="center" wrapText="1"/>
    </xf>
    <xf numFmtId="0" fontId="7" fillId="0" borderId="18" xfId="0" applyFont="1" applyBorder="1" applyAlignment="1">
      <alignment horizontal="justify" vertical="center" wrapText="1"/>
    </xf>
    <xf numFmtId="0" fontId="7" fillId="0" borderId="18" xfId="0" applyFont="1" applyFill="1" applyBorder="1" applyAlignment="1">
      <alignment horizontal="justify" vertical="center" wrapText="1"/>
    </xf>
    <xf numFmtId="0" fontId="7" fillId="4" borderId="18" xfId="0" applyFont="1" applyFill="1" applyBorder="1" applyAlignment="1">
      <alignment horizontal="justify" vertical="center" wrapText="1"/>
    </xf>
    <xf numFmtId="2" fontId="9" fillId="0" borderId="4" xfId="0" applyNumberFormat="1" applyFont="1" applyFill="1" applyBorder="1" applyAlignment="1">
      <alignment horizontal="center" vertical="center" wrapText="1"/>
    </xf>
    <xf numFmtId="44" fontId="9" fillId="0" borderId="6" xfId="0" applyNumberFormat="1" applyFont="1" applyFill="1" applyBorder="1" applyAlignment="1">
      <alignment vertical="center" wrapText="1"/>
    </xf>
    <xf numFmtId="4" fontId="9" fillId="0" borderId="4" xfId="0" applyNumberFormat="1" applyFont="1" applyFill="1" applyBorder="1" applyAlignment="1">
      <alignment horizontal="center" vertical="center"/>
    </xf>
    <xf numFmtId="44" fontId="13" fillId="5" borderId="6" xfId="0" applyNumberFormat="1" applyFont="1" applyFill="1" applyBorder="1" applyAlignment="1">
      <alignment horizontal="center" vertical="center" wrapText="1"/>
    </xf>
    <xf numFmtId="44" fontId="12" fillId="3" borderId="13" xfId="0" applyNumberFormat="1" applyFont="1" applyFill="1" applyBorder="1" applyAlignment="1">
      <alignment vertical="center"/>
    </xf>
    <xf numFmtId="4" fontId="4" fillId="0" borderId="14" xfId="0" applyNumberFormat="1" applyFont="1" applyFill="1" applyBorder="1" applyAlignment="1">
      <alignment horizontal="center" vertical="center"/>
    </xf>
    <xf numFmtId="2" fontId="4" fillId="0" borderId="15" xfId="0" applyNumberFormat="1" applyFont="1" applyFill="1" applyBorder="1" applyAlignment="1">
      <alignment horizontal="center" vertical="center" wrapText="1"/>
    </xf>
    <xf numFmtId="0" fontId="4" fillId="0" borderId="15" xfId="0" applyFont="1" applyFill="1" applyBorder="1" applyAlignment="1">
      <alignment horizontal="center" vertical="center" wrapText="1"/>
    </xf>
    <xf numFmtId="8" fontId="4" fillId="0" borderId="15" xfId="0" applyNumberFormat="1" applyFont="1" applyFill="1" applyBorder="1" applyAlignment="1">
      <alignment horizontal="center" vertical="center" wrapText="1"/>
    </xf>
    <xf numFmtId="4" fontId="4" fillId="0" borderId="7" xfId="0" applyNumberFormat="1" applyFont="1" applyFill="1" applyBorder="1" applyAlignment="1">
      <alignment horizontal="center" vertical="center"/>
    </xf>
    <xf numFmtId="44" fontId="4" fillId="0" borderId="9" xfId="1" applyFont="1" applyBorder="1" applyAlignment="1">
      <alignment vertical="center"/>
    </xf>
    <xf numFmtId="0" fontId="7" fillId="0" borderId="15" xfId="0" applyFont="1" applyFill="1" applyBorder="1" applyAlignment="1">
      <alignment horizontal="justify" vertical="center" wrapText="1"/>
    </xf>
    <xf numFmtId="44" fontId="4" fillId="0" borderId="15" xfId="1" applyFont="1" applyFill="1" applyBorder="1" applyAlignment="1">
      <alignment horizontal="center" vertical="center"/>
    </xf>
    <xf numFmtId="44" fontId="4" fillId="2" borderId="16" xfId="1" applyFont="1" applyFill="1" applyBorder="1" applyAlignment="1">
      <alignment horizontal="center" vertical="center"/>
    </xf>
    <xf numFmtId="0" fontId="7" fillId="0" borderId="8" xfId="0" applyFont="1" applyFill="1" applyBorder="1" applyAlignment="1">
      <alignment horizontal="justify" vertical="center" wrapText="1"/>
    </xf>
    <xf numFmtId="44" fontId="4" fillId="0" borderId="8" xfId="1" applyFont="1" applyFill="1" applyBorder="1" applyAlignment="1">
      <alignment horizontal="center" vertical="center"/>
    </xf>
    <xf numFmtId="44" fontId="4" fillId="0" borderId="9" xfId="1" applyFont="1" applyFill="1" applyBorder="1" applyAlignment="1">
      <alignment horizontal="center" vertical="center"/>
    </xf>
    <xf numFmtId="0" fontId="6" fillId="0" borderId="8" xfId="0" applyFont="1" applyBorder="1" applyAlignment="1">
      <alignment horizontal="justify" vertical="center" wrapText="1"/>
    </xf>
    <xf numFmtId="2" fontId="2" fillId="0" borderId="0" xfId="0" applyNumberFormat="1" applyFont="1" applyBorder="1"/>
    <xf numFmtId="4" fontId="4" fillId="0" borderId="19" xfId="0" applyNumberFormat="1" applyFont="1" applyFill="1" applyBorder="1" applyAlignment="1">
      <alignment horizontal="center" vertical="center"/>
    </xf>
    <xf numFmtId="2" fontId="4" fillId="0" borderId="20" xfId="0" applyNumberFormat="1" applyFont="1" applyFill="1" applyBorder="1" applyAlignment="1">
      <alignment horizontal="center" vertical="center" wrapText="1"/>
    </xf>
    <xf numFmtId="0" fontId="4" fillId="0" borderId="20" xfId="0" applyFont="1" applyFill="1" applyBorder="1" applyAlignment="1">
      <alignment horizontal="center" vertical="center" wrapText="1"/>
    </xf>
    <xf numFmtId="8" fontId="4" fillId="0" borderId="20" xfId="0" applyNumberFormat="1" applyFont="1" applyFill="1" applyBorder="1" applyAlignment="1">
      <alignment horizontal="center" vertical="center" wrapText="1"/>
    </xf>
    <xf numFmtId="44" fontId="13" fillId="5" borderId="24" xfId="0" applyNumberFormat="1" applyFont="1" applyFill="1" applyBorder="1" applyAlignment="1">
      <alignment horizontal="center" vertical="center" wrapText="1"/>
    </xf>
    <xf numFmtId="0" fontId="7" fillId="0" borderId="20" xfId="0" applyFont="1" applyBorder="1" applyAlignment="1">
      <alignment horizontal="justify" vertical="center" wrapText="1"/>
    </xf>
    <xf numFmtId="44" fontId="4" fillId="0" borderId="20" xfId="1" applyFont="1" applyBorder="1" applyAlignment="1">
      <alignment horizontal="center" vertical="center"/>
    </xf>
    <xf numFmtId="44" fontId="4" fillId="0" borderId="21" xfId="1" applyFont="1" applyBorder="1" applyAlignment="1">
      <alignment vertical="center"/>
    </xf>
    <xf numFmtId="4" fontId="9" fillId="0" borderId="19" xfId="0" applyNumberFormat="1" applyFont="1" applyFill="1" applyBorder="1" applyAlignment="1">
      <alignment horizontal="center" vertical="center"/>
    </xf>
    <xf numFmtId="44" fontId="9" fillId="0" borderId="21" xfId="0" applyNumberFormat="1" applyFont="1" applyFill="1" applyBorder="1" applyAlignment="1">
      <alignment vertical="center" wrapText="1"/>
    </xf>
    <xf numFmtId="0" fontId="6" fillId="0" borderId="20" xfId="0" applyFont="1" applyFill="1" applyBorder="1" applyAlignment="1">
      <alignment horizontal="justify" vertical="center" wrapText="1"/>
    </xf>
    <xf numFmtId="44" fontId="4" fillId="0" borderId="21" xfId="1" applyFont="1" applyBorder="1" applyAlignment="1">
      <alignment horizontal="center" vertical="center"/>
    </xf>
    <xf numFmtId="0" fontId="6" fillId="0" borderId="20" xfId="0" applyFont="1" applyBorder="1" applyAlignment="1">
      <alignment horizontal="justify" vertical="center" wrapText="1"/>
    </xf>
    <xf numFmtId="0" fontId="2" fillId="0" borderId="0" xfId="0" applyFont="1" applyBorder="1" applyAlignment="1">
      <alignment horizontal="left" vertical="center"/>
    </xf>
    <xf numFmtId="0" fontId="2" fillId="0" borderId="0" xfId="0" applyFont="1" applyBorder="1" applyAlignment="1">
      <alignment horizontal="center" vertical="center"/>
    </xf>
    <xf numFmtId="0" fontId="6" fillId="0" borderId="0" xfId="0" applyFont="1" applyBorder="1" applyAlignment="1">
      <alignment horizontal="left" vertical="center" wrapText="1"/>
    </xf>
    <xf numFmtId="0" fontId="2" fillId="0" borderId="0" xfId="0" applyFont="1" applyFill="1" applyBorder="1" applyAlignment="1">
      <alignment horizontal="left" vertical="center"/>
    </xf>
    <xf numFmtId="0" fontId="7" fillId="0" borderId="0" xfId="0" applyFont="1" applyBorder="1" applyAlignment="1">
      <alignment horizontal="left" vertical="center" wrapText="1"/>
    </xf>
    <xf numFmtId="8" fontId="2" fillId="0" borderId="0" xfId="0" applyNumberFormat="1" applyFont="1" applyBorder="1" applyAlignment="1">
      <alignment horizontal="left" vertical="center"/>
    </xf>
    <xf numFmtId="8" fontId="2" fillId="0" borderId="0" xfId="0" applyNumberFormat="1" applyFont="1" applyBorder="1"/>
    <xf numFmtId="2" fontId="2" fillId="0" borderId="0" xfId="0" applyNumberFormat="1" applyFont="1" applyBorder="1" applyAlignment="1">
      <alignment horizontal="left" vertical="center"/>
    </xf>
    <xf numFmtId="0" fontId="7" fillId="0" borderId="18" xfId="0" applyFont="1" applyBorder="1" applyAlignment="1">
      <alignment horizontal="left" vertical="center" wrapText="1"/>
    </xf>
    <xf numFmtId="44" fontId="2" fillId="0" borderId="0" xfId="0" applyNumberFormat="1" applyFont="1" applyBorder="1" applyAlignment="1">
      <alignment horizontal="left" vertical="center"/>
    </xf>
    <xf numFmtId="44" fontId="2" fillId="0" borderId="0" xfId="0" applyNumberFormat="1" applyFont="1" applyBorder="1"/>
    <xf numFmtId="14" fontId="2" fillId="0" borderId="0" xfId="0" applyNumberFormat="1" applyFont="1"/>
    <xf numFmtId="14" fontId="2" fillId="0" borderId="0" xfId="0" applyNumberFormat="1" applyFont="1" applyBorder="1"/>
    <xf numFmtId="44" fontId="4" fillId="0" borderId="6" xfId="1" applyFont="1" applyBorder="1" applyAlignment="1">
      <alignment horizontal="center" vertical="center"/>
    </xf>
    <xf numFmtId="0" fontId="5" fillId="7" borderId="1" xfId="0" applyFont="1" applyFill="1" applyBorder="1" applyAlignment="1">
      <alignment horizontal="center" vertical="center" wrapText="1"/>
    </xf>
    <xf numFmtId="0" fontId="5" fillId="7" borderId="3" xfId="0" applyFont="1" applyFill="1" applyBorder="1" applyAlignment="1">
      <alignment horizontal="center" vertical="center"/>
    </xf>
    <xf numFmtId="0" fontId="5" fillId="7" borderId="3" xfId="0" applyFont="1" applyFill="1" applyBorder="1" applyAlignment="1">
      <alignment horizontal="center" vertical="center" wrapText="1"/>
    </xf>
    <xf numFmtId="0" fontId="5" fillId="7" borderId="2" xfId="0" applyFont="1" applyFill="1" applyBorder="1" applyAlignment="1">
      <alignment horizontal="center" vertical="center" wrapText="1"/>
    </xf>
    <xf numFmtId="8" fontId="2" fillId="0" borderId="0" xfId="0" applyNumberFormat="1" applyFont="1" applyBorder="1" applyAlignment="1">
      <alignment horizontal="center" vertical="center" wrapText="1"/>
    </xf>
    <xf numFmtId="0" fontId="16" fillId="6" borderId="0" xfId="0" applyFont="1" applyFill="1" applyAlignment="1">
      <alignment horizontal="center" vertical="center"/>
    </xf>
    <xf numFmtId="0" fontId="15" fillId="0" borderId="25" xfId="0" applyFont="1" applyBorder="1" applyAlignment="1">
      <alignment horizontal="center" vertical="center" wrapText="1"/>
    </xf>
    <xf numFmtId="44" fontId="4" fillId="0" borderId="6" xfId="1" applyFont="1" applyBorder="1" applyAlignment="1">
      <alignment horizontal="center" vertical="center"/>
    </xf>
    <xf numFmtId="0" fontId="14" fillId="0" borderId="0" xfId="0" applyFont="1" applyAlignment="1">
      <alignment horizontal="center" vertical="center"/>
    </xf>
    <xf numFmtId="0" fontId="12" fillId="0" borderId="0" xfId="0" applyFont="1" applyAlignment="1">
      <alignment horizontal="justify" vertical="center" wrapText="1"/>
    </xf>
    <xf numFmtId="0" fontId="13" fillId="5" borderId="22" xfId="0" applyFont="1" applyFill="1" applyBorder="1" applyAlignment="1">
      <alignment horizontal="center" vertical="center" wrapText="1"/>
    </xf>
    <xf numFmtId="0" fontId="13" fillId="5" borderId="23"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2" fillId="0" borderId="17" xfId="0" applyFont="1" applyBorder="1" applyAlignment="1">
      <alignment horizontal="center" vertical="center" wrapText="1"/>
    </xf>
    <xf numFmtId="0" fontId="13" fillId="5" borderId="4" xfId="0" applyFont="1" applyFill="1" applyBorder="1" applyAlignment="1">
      <alignment horizontal="center" vertical="center" wrapText="1"/>
    </xf>
    <xf numFmtId="0" fontId="13" fillId="5" borderId="5" xfId="0" applyFont="1" applyFill="1" applyBorder="1" applyAlignment="1">
      <alignment horizontal="center" vertical="center" wrapText="1"/>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12" xfId="0" applyFont="1" applyFill="1" applyBorder="1" applyAlignment="1">
      <alignment horizontal="center" vertical="center"/>
    </xf>
    <xf numFmtId="0" fontId="9" fillId="0" borderId="20" xfId="0" applyFont="1" applyFill="1" applyBorder="1" applyAlignment="1">
      <alignment horizontal="left" vertical="center" wrapText="1"/>
    </xf>
    <xf numFmtId="0" fontId="17" fillId="6" borderId="0" xfId="0" applyFont="1" applyFill="1" applyAlignment="1">
      <alignment horizontal="center" vertic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4"/>
  <sheetViews>
    <sheetView tabSelected="1" view="pageBreakPreview" zoomScaleNormal="115" zoomScaleSheetLayoutView="100" workbookViewId="0">
      <pane ySplit="7" topLeftCell="A8" activePane="bottomLeft" state="frozen"/>
      <selection pane="bottomLeft" activeCell="E169" sqref="E169"/>
    </sheetView>
  </sheetViews>
  <sheetFormatPr baseColWidth="10" defaultRowHeight="12.75" x14ac:dyDescent="0.2"/>
  <cols>
    <col min="1" max="1" width="5.28515625" style="31" customWidth="1"/>
    <col min="2" max="2" width="58" style="1" customWidth="1"/>
    <col min="3" max="3" width="7.42578125" style="1" customWidth="1"/>
    <col min="4" max="4" width="6" style="1" customWidth="1"/>
    <col min="5" max="5" width="9.140625" style="1" customWidth="1"/>
    <col min="6" max="6" width="8.7109375" style="1" customWidth="1"/>
    <col min="7" max="7" width="9.5703125" style="1" customWidth="1"/>
    <col min="8" max="8" width="12.7109375" style="1" customWidth="1"/>
    <col min="9" max="9" width="15.28515625" style="39" customWidth="1"/>
    <col min="10" max="10" width="40.28515625" style="81" customWidth="1"/>
    <col min="11" max="13" width="11.42578125" style="39"/>
    <col min="14" max="16384" width="11.42578125" style="1"/>
  </cols>
  <sheetData>
    <row r="1" spans="1:10" ht="24.95" customHeight="1" x14ac:dyDescent="0.2">
      <c r="A1" s="103" t="s">
        <v>30</v>
      </c>
      <c r="B1" s="103"/>
      <c r="C1" s="103"/>
      <c r="D1" s="103"/>
      <c r="E1" s="103"/>
      <c r="F1" s="103"/>
      <c r="G1" s="103"/>
      <c r="H1" s="103"/>
    </row>
    <row r="3" spans="1:10" ht="24.75" customHeight="1" x14ac:dyDescent="0.2">
      <c r="A3" s="104" t="s">
        <v>139</v>
      </c>
      <c r="B3" s="104"/>
      <c r="C3" s="104"/>
      <c r="D3" s="104"/>
      <c r="E3" s="104"/>
      <c r="F3" s="104"/>
      <c r="G3" s="104"/>
      <c r="H3" s="104"/>
    </row>
    <row r="5" spans="1:10" ht="15.75" x14ac:dyDescent="0.2">
      <c r="A5" s="100" t="s">
        <v>148</v>
      </c>
      <c r="B5" s="100"/>
      <c r="C5" s="100"/>
      <c r="D5" s="100"/>
      <c r="E5" s="100"/>
      <c r="F5" s="100"/>
      <c r="G5" s="100"/>
    </row>
    <row r="6" spans="1:10" ht="13.5" thickBot="1" x14ac:dyDescent="0.25"/>
    <row r="7" spans="1:10" ht="24.75" customHeight="1" x14ac:dyDescent="0.2">
      <c r="A7" s="95" t="s">
        <v>147</v>
      </c>
      <c r="B7" s="96" t="s">
        <v>35</v>
      </c>
      <c r="C7" s="96" t="s">
        <v>31</v>
      </c>
      <c r="D7" s="96" t="s">
        <v>29</v>
      </c>
      <c r="E7" s="97" t="s">
        <v>27</v>
      </c>
      <c r="F7" s="97" t="s">
        <v>28</v>
      </c>
      <c r="G7" s="97" t="s">
        <v>7</v>
      </c>
      <c r="H7" s="98" t="s">
        <v>0</v>
      </c>
    </row>
    <row r="8" spans="1:10" ht="20.100000000000001" customHeight="1" x14ac:dyDescent="0.2">
      <c r="A8" s="105" t="s">
        <v>1</v>
      </c>
      <c r="B8" s="106"/>
      <c r="C8" s="106"/>
      <c r="D8" s="106"/>
      <c r="E8" s="106"/>
      <c r="F8" s="106"/>
      <c r="G8" s="106"/>
      <c r="H8" s="72"/>
    </row>
    <row r="9" spans="1:10" ht="18" customHeight="1" x14ac:dyDescent="0.2">
      <c r="A9" s="49">
        <v>1</v>
      </c>
      <c r="B9" s="107" t="s">
        <v>2</v>
      </c>
      <c r="C9" s="107"/>
      <c r="D9" s="107"/>
      <c r="E9" s="107"/>
      <c r="F9" s="107"/>
      <c r="G9" s="107"/>
      <c r="H9" s="50"/>
      <c r="J9" s="82"/>
    </row>
    <row r="10" spans="1:10" ht="15" customHeight="1" x14ac:dyDescent="0.2">
      <c r="A10" s="9">
        <f>+A9+0.01</f>
        <v>1.01</v>
      </c>
      <c r="B10" s="4" t="s">
        <v>34</v>
      </c>
      <c r="C10" s="5">
        <v>271.19</v>
      </c>
      <c r="D10" s="6" t="s">
        <v>24</v>
      </c>
      <c r="E10" s="7"/>
      <c r="F10" s="7"/>
      <c r="G10" s="8"/>
      <c r="H10" s="102"/>
    </row>
    <row r="11" spans="1:10" ht="15" customHeight="1" x14ac:dyDescent="0.2">
      <c r="A11" s="9">
        <f t="shared" ref="A11:A16" si="0">+A10+0.01</f>
        <v>1.02</v>
      </c>
      <c r="B11" s="4" t="s">
        <v>33</v>
      </c>
      <c r="C11" s="5">
        <f>53.68+10</f>
        <v>63.68</v>
      </c>
      <c r="D11" s="6" t="s">
        <v>25</v>
      </c>
      <c r="E11" s="7"/>
      <c r="F11" s="7"/>
      <c r="G11" s="8"/>
      <c r="H11" s="102"/>
    </row>
    <row r="12" spans="1:10" ht="15" customHeight="1" x14ac:dyDescent="0.2">
      <c r="A12" s="9">
        <f t="shared" si="0"/>
        <v>1.03</v>
      </c>
      <c r="B12" s="4" t="s">
        <v>32</v>
      </c>
      <c r="C12" s="5">
        <f>40.26+10</f>
        <v>50.26</v>
      </c>
      <c r="D12" s="6" t="s">
        <v>25</v>
      </c>
      <c r="E12" s="7"/>
      <c r="F12" s="7"/>
      <c r="G12" s="8"/>
      <c r="H12" s="102"/>
    </row>
    <row r="13" spans="1:10" ht="15" customHeight="1" x14ac:dyDescent="0.2">
      <c r="A13" s="9">
        <f t="shared" si="0"/>
        <v>1.04</v>
      </c>
      <c r="B13" s="26" t="s">
        <v>137</v>
      </c>
      <c r="C13" s="5">
        <v>271.19</v>
      </c>
      <c r="D13" s="6" t="s">
        <v>24</v>
      </c>
      <c r="E13" s="7"/>
      <c r="F13" s="7"/>
      <c r="G13" s="8"/>
      <c r="H13" s="102"/>
    </row>
    <row r="14" spans="1:10" ht="35.25" customHeight="1" x14ac:dyDescent="0.2">
      <c r="A14" s="9">
        <f t="shared" si="0"/>
        <v>1.05</v>
      </c>
      <c r="B14" s="25" t="s">
        <v>102</v>
      </c>
      <c r="C14" s="5">
        <v>91.15</v>
      </c>
      <c r="D14" s="6" t="s">
        <v>26</v>
      </c>
      <c r="E14" s="7"/>
      <c r="F14" s="7"/>
      <c r="G14" s="8"/>
      <c r="H14" s="102"/>
    </row>
    <row r="15" spans="1:10" ht="59.25" customHeight="1" x14ac:dyDescent="0.2">
      <c r="A15" s="9">
        <f t="shared" si="0"/>
        <v>1.06</v>
      </c>
      <c r="B15" s="25" t="s">
        <v>110</v>
      </c>
      <c r="C15" s="5">
        <v>142.15</v>
      </c>
      <c r="D15" s="6" t="s">
        <v>24</v>
      </c>
      <c r="E15" s="7"/>
      <c r="F15" s="7"/>
      <c r="G15" s="8"/>
      <c r="H15" s="102"/>
      <c r="I15" s="67"/>
      <c r="J15" s="99"/>
    </row>
    <row r="16" spans="1:10" ht="59.25" customHeight="1" x14ac:dyDescent="0.2">
      <c r="A16" s="9">
        <f t="shared" si="0"/>
        <v>1.07</v>
      </c>
      <c r="B16" s="25" t="s">
        <v>98</v>
      </c>
      <c r="C16" s="5">
        <v>129.04</v>
      </c>
      <c r="D16" s="6" t="s">
        <v>24</v>
      </c>
      <c r="E16" s="7"/>
      <c r="F16" s="7"/>
      <c r="G16" s="8"/>
      <c r="H16" s="102"/>
      <c r="J16" s="99"/>
    </row>
    <row r="17" spans="1:13" ht="18" customHeight="1" x14ac:dyDescent="0.2">
      <c r="A17" s="51">
        <v>2</v>
      </c>
      <c r="B17" s="107" t="s">
        <v>15</v>
      </c>
      <c r="C17" s="107"/>
      <c r="D17" s="107"/>
      <c r="E17" s="107"/>
      <c r="F17" s="107"/>
      <c r="G17" s="107"/>
      <c r="H17" s="50"/>
    </row>
    <row r="18" spans="1:13" ht="15" customHeight="1" x14ac:dyDescent="0.2">
      <c r="A18" s="9">
        <f>+A17+0.01</f>
        <v>2.0099999999999998</v>
      </c>
      <c r="B18" s="10" t="s">
        <v>36</v>
      </c>
      <c r="C18" s="5">
        <v>27.7</v>
      </c>
      <c r="D18" s="6" t="s">
        <v>26</v>
      </c>
      <c r="E18" s="7"/>
      <c r="F18" s="7"/>
      <c r="G18" s="8"/>
      <c r="H18" s="102"/>
    </row>
    <row r="19" spans="1:13" ht="15" customHeight="1" x14ac:dyDescent="0.2">
      <c r="A19" s="9">
        <f t="shared" ref="A19:A27" si="1">+A18+0.01</f>
        <v>2.0199999999999996</v>
      </c>
      <c r="B19" s="4" t="s">
        <v>37</v>
      </c>
      <c r="C19" s="5">
        <v>8.4</v>
      </c>
      <c r="D19" s="6" t="s">
        <v>24</v>
      </c>
      <c r="E19" s="7"/>
      <c r="F19" s="7"/>
      <c r="G19" s="8"/>
      <c r="H19" s="102"/>
    </row>
    <row r="20" spans="1:13" ht="15" customHeight="1" x14ac:dyDescent="0.2">
      <c r="A20" s="9">
        <f t="shared" si="1"/>
        <v>2.0299999999999994</v>
      </c>
      <c r="B20" s="4" t="s">
        <v>103</v>
      </c>
      <c r="C20" s="5">
        <v>2.52</v>
      </c>
      <c r="D20" s="6" t="s">
        <v>24</v>
      </c>
      <c r="E20" s="7"/>
      <c r="F20" s="7"/>
      <c r="G20" s="8"/>
      <c r="H20" s="102"/>
    </row>
    <row r="21" spans="1:13" ht="22.5" x14ac:dyDescent="0.2">
      <c r="A21" s="9">
        <f t="shared" si="1"/>
        <v>2.0399999999999991</v>
      </c>
      <c r="B21" s="26" t="s">
        <v>38</v>
      </c>
      <c r="C21" s="5">
        <f>+(4.2+6.2)</f>
        <v>10.4</v>
      </c>
      <c r="D21" s="6" t="s">
        <v>26</v>
      </c>
      <c r="E21" s="7"/>
      <c r="F21" s="7"/>
      <c r="G21" s="8"/>
      <c r="H21" s="102"/>
    </row>
    <row r="22" spans="1:13" ht="15" customHeight="1" x14ac:dyDescent="0.2">
      <c r="A22" s="9">
        <f t="shared" si="1"/>
        <v>2.0499999999999989</v>
      </c>
      <c r="B22" s="11" t="s">
        <v>39</v>
      </c>
      <c r="C22" s="5">
        <v>1</v>
      </c>
      <c r="D22" s="6" t="s">
        <v>6</v>
      </c>
      <c r="E22" s="7"/>
      <c r="F22" s="7"/>
      <c r="G22" s="8"/>
      <c r="H22" s="102"/>
    </row>
    <row r="23" spans="1:13" ht="15" customHeight="1" x14ac:dyDescent="0.2">
      <c r="A23" s="9">
        <f t="shared" si="1"/>
        <v>2.0599999999999987</v>
      </c>
      <c r="B23" s="11" t="s">
        <v>3</v>
      </c>
      <c r="C23" s="5">
        <v>8.4</v>
      </c>
      <c r="D23" s="6" t="s">
        <v>24</v>
      </c>
      <c r="E23" s="7"/>
      <c r="F23" s="7"/>
      <c r="G23" s="8"/>
      <c r="H23" s="102"/>
    </row>
    <row r="24" spans="1:13" ht="15" customHeight="1" x14ac:dyDescent="0.2">
      <c r="A24" s="9">
        <f t="shared" si="1"/>
        <v>2.0699999999999985</v>
      </c>
      <c r="B24" s="11" t="s">
        <v>4</v>
      </c>
      <c r="C24" s="5">
        <v>8.4</v>
      </c>
      <c r="D24" s="6" t="s">
        <v>24</v>
      </c>
      <c r="E24" s="7"/>
      <c r="F24" s="7"/>
      <c r="G24" s="8"/>
      <c r="H24" s="102"/>
    </row>
    <row r="25" spans="1:13" ht="36" customHeight="1" x14ac:dyDescent="0.2">
      <c r="A25" s="9">
        <f t="shared" si="1"/>
        <v>2.0799999999999983</v>
      </c>
      <c r="B25" s="25" t="s">
        <v>107</v>
      </c>
      <c r="C25" s="5">
        <v>298</v>
      </c>
      <c r="D25" s="6" t="s">
        <v>24</v>
      </c>
      <c r="E25" s="7"/>
      <c r="F25" s="7"/>
      <c r="G25" s="8"/>
      <c r="H25" s="102"/>
      <c r="I25" s="40"/>
      <c r="J25" s="83"/>
    </row>
    <row r="26" spans="1:13" ht="35.25" customHeight="1" x14ac:dyDescent="0.2">
      <c r="A26" s="9">
        <f t="shared" si="1"/>
        <v>2.0899999999999981</v>
      </c>
      <c r="B26" s="27" t="s">
        <v>104</v>
      </c>
      <c r="C26" s="5">
        <v>1.35</v>
      </c>
      <c r="D26" s="6" t="s">
        <v>24</v>
      </c>
      <c r="E26" s="7"/>
      <c r="F26" s="7"/>
      <c r="G26" s="8"/>
      <c r="H26" s="102"/>
    </row>
    <row r="27" spans="1:13" ht="24.75" customHeight="1" x14ac:dyDescent="0.2">
      <c r="A27" s="9">
        <f t="shared" si="1"/>
        <v>2.0999999999999979</v>
      </c>
      <c r="B27" s="26" t="s">
        <v>105</v>
      </c>
      <c r="C27" s="5">
        <v>1</v>
      </c>
      <c r="D27" s="6" t="s">
        <v>6</v>
      </c>
      <c r="E27" s="7"/>
      <c r="F27" s="7"/>
      <c r="G27" s="8"/>
      <c r="H27" s="102"/>
    </row>
    <row r="28" spans="1:13" ht="18" customHeight="1" x14ac:dyDescent="0.2">
      <c r="A28" s="51">
        <v>3</v>
      </c>
      <c r="B28" s="107" t="s">
        <v>12</v>
      </c>
      <c r="C28" s="107"/>
      <c r="D28" s="107"/>
      <c r="E28" s="107"/>
      <c r="F28" s="107"/>
      <c r="G28" s="107"/>
      <c r="H28" s="50"/>
    </row>
    <row r="29" spans="1:13" ht="15" customHeight="1" x14ac:dyDescent="0.2">
      <c r="A29" s="9">
        <f>+A28+0.01</f>
        <v>3.01</v>
      </c>
      <c r="B29" s="10" t="s">
        <v>55</v>
      </c>
      <c r="C29" s="5">
        <v>142.15</v>
      </c>
      <c r="D29" s="6" t="s">
        <v>24</v>
      </c>
      <c r="E29" s="7"/>
      <c r="F29" s="7"/>
      <c r="G29" s="8"/>
      <c r="H29" s="102"/>
    </row>
    <row r="30" spans="1:13" ht="33.75" x14ac:dyDescent="0.2">
      <c r="A30" s="9">
        <f>+A29+0.01</f>
        <v>3.0199999999999996</v>
      </c>
      <c r="B30" s="26" t="s">
        <v>106</v>
      </c>
      <c r="C30" s="5">
        <v>142.15</v>
      </c>
      <c r="D30" s="6" t="s">
        <v>24</v>
      </c>
      <c r="E30" s="7"/>
      <c r="F30" s="7"/>
      <c r="G30" s="8"/>
      <c r="H30" s="102"/>
    </row>
    <row r="31" spans="1:13" s="36" customFormat="1" ht="18" customHeight="1" x14ac:dyDescent="0.2">
      <c r="A31" s="51">
        <v>4</v>
      </c>
      <c r="B31" s="107" t="s">
        <v>5</v>
      </c>
      <c r="C31" s="107"/>
      <c r="D31" s="107"/>
      <c r="E31" s="107"/>
      <c r="F31" s="107"/>
      <c r="G31" s="107"/>
      <c r="H31" s="50"/>
      <c r="I31" s="35"/>
      <c r="J31" s="84"/>
      <c r="K31" s="41"/>
      <c r="L31" s="41"/>
      <c r="M31" s="41"/>
    </row>
    <row r="32" spans="1:13" ht="48.75" customHeight="1" x14ac:dyDescent="0.2">
      <c r="A32" s="9">
        <f>+A31+0.01</f>
        <v>4.01</v>
      </c>
      <c r="B32" s="27" t="s">
        <v>108</v>
      </c>
      <c r="C32" s="5">
        <v>298</v>
      </c>
      <c r="D32" s="6" t="s">
        <v>24</v>
      </c>
      <c r="E32" s="7"/>
      <c r="F32" s="7"/>
      <c r="G32" s="8"/>
      <c r="H32" s="102"/>
    </row>
    <row r="33" spans="1:13" ht="68.25" customHeight="1" x14ac:dyDescent="0.2">
      <c r="A33" s="9">
        <f t="shared" ref="A33:A34" si="2">+A32+0.01</f>
        <v>4.0199999999999996</v>
      </c>
      <c r="B33" s="27" t="s">
        <v>130</v>
      </c>
      <c r="C33" s="5">
        <v>383.87</v>
      </c>
      <c r="D33" s="6" t="s">
        <v>24</v>
      </c>
      <c r="E33" s="7"/>
      <c r="F33" s="7"/>
      <c r="G33" s="8"/>
      <c r="H33" s="102"/>
      <c r="J33" s="85"/>
    </row>
    <row r="34" spans="1:13" ht="48" customHeight="1" x14ac:dyDescent="0.2">
      <c r="A34" s="9">
        <f t="shared" si="2"/>
        <v>4.0299999999999994</v>
      </c>
      <c r="B34" s="27" t="s">
        <v>109</v>
      </c>
      <c r="C34" s="5">
        <v>142.15</v>
      </c>
      <c r="D34" s="6" t="s">
        <v>24</v>
      </c>
      <c r="E34" s="7"/>
      <c r="F34" s="7"/>
      <c r="G34" s="8"/>
      <c r="H34" s="102"/>
    </row>
    <row r="35" spans="1:13" s="36" customFormat="1" ht="18" customHeight="1" x14ac:dyDescent="0.2">
      <c r="A35" s="51">
        <v>5</v>
      </c>
      <c r="B35" s="107" t="s">
        <v>8</v>
      </c>
      <c r="C35" s="107"/>
      <c r="D35" s="107"/>
      <c r="E35" s="107"/>
      <c r="F35" s="107"/>
      <c r="G35" s="107"/>
      <c r="H35" s="50"/>
      <c r="I35" s="41"/>
      <c r="J35" s="84"/>
      <c r="K35" s="41"/>
      <c r="L35" s="41"/>
      <c r="M35" s="41"/>
    </row>
    <row r="36" spans="1:13" ht="79.5" customHeight="1" x14ac:dyDescent="0.2">
      <c r="A36" s="9">
        <f>+A35+0.01</f>
        <v>5.01</v>
      </c>
      <c r="B36" s="27" t="s">
        <v>45</v>
      </c>
      <c r="C36" s="5">
        <v>1</v>
      </c>
      <c r="D36" s="6" t="s">
        <v>9</v>
      </c>
      <c r="E36" s="7"/>
      <c r="F36" s="7"/>
      <c r="G36" s="8"/>
      <c r="H36" s="12"/>
      <c r="J36" s="86"/>
      <c r="L36" s="87"/>
    </row>
    <row r="37" spans="1:13" ht="24" customHeight="1" x14ac:dyDescent="0.2">
      <c r="A37" s="9">
        <f t="shared" ref="A37:A44" si="3">+A36+0.01</f>
        <v>5.0199999999999996</v>
      </c>
      <c r="B37" s="26" t="s">
        <v>41</v>
      </c>
      <c r="C37" s="5">
        <v>4</v>
      </c>
      <c r="D37" s="6" t="s">
        <v>9</v>
      </c>
      <c r="E37" s="7"/>
      <c r="F37" s="7"/>
      <c r="G37" s="8"/>
      <c r="H37" s="12"/>
      <c r="J37" s="86"/>
      <c r="K37" s="87"/>
      <c r="L37" s="87"/>
    </row>
    <row r="38" spans="1:13" ht="25.5" customHeight="1" x14ac:dyDescent="0.2">
      <c r="A38" s="9">
        <f t="shared" si="3"/>
        <v>5.0299999999999994</v>
      </c>
      <c r="B38" s="27" t="s">
        <v>42</v>
      </c>
      <c r="C38" s="5">
        <v>1</v>
      </c>
      <c r="D38" s="6" t="s">
        <v>9</v>
      </c>
      <c r="E38" s="7"/>
      <c r="F38" s="7"/>
      <c r="G38" s="8"/>
      <c r="H38" s="12"/>
      <c r="J38" s="86"/>
      <c r="K38" s="87"/>
      <c r="L38" s="87"/>
    </row>
    <row r="39" spans="1:13" ht="48" customHeight="1" thickBot="1" x14ac:dyDescent="0.25">
      <c r="A39" s="58">
        <f t="shared" si="3"/>
        <v>5.0399999999999991</v>
      </c>
      <c r="B39" s="30" t="s">
        <v>46</v>
      </c>
      <c r="C39" s="20">
        <v>1</v>
      </c>
      <c r="D39" s="21" t="s">
        <v>9</v>
      </c>
      <c r="E39" s="22"/>
      <c r="F39" s="22"/>
      <c r="G39" s="23"/>
      <c r="H39" s="59"/>
      <c r="J39" s="86"/>
      <c r="K39" s="87"/>
      <c r="L39" s="87"/>
    </row>
    <row r="40" spans="1:13" ht="80.25" customHeight="1" x14ac:dyDescent="0.2">
      <c r="A40" s="68">
        <f t="shared" si="3"/>
        <v>5.0499999999999989</v>
      </c>
      <c r="B40" s="80" t="s">
        <v>111</v>
      </c>
      <c r="C40" s="69">
        <v>2</v>
      </c>
      <c r="D40" s="70" t="s">
        <v>9</v>
      </c>
      <c r="E40" s="71"/>
      <c r="F40" s="71"/>
      <c r="G40" s="74"/>
      <c r="H40" s="75"/>
      <c r="J40" s="86"/>
      <c r="K40" s="87"/>
      <c r="L40" s="87"/>
    </row>
    <row r="41" spans="1:13" ht="80.25" customHeight="1" x14ac:dyDescent="0.2">
      <c r="A41" s="9">
        <f t="shared" si="3"/>
        <v>5.0599999999999987</v>
      </c>
      <c r="B41" s="26" t="s">
        <v>131</v>
      </c>
      <c r="C41" s="5">
        <v>1</v>
      </c>
      <c r="D41" s="6" t="s">
        <v>9</v>
      </c>
      <c r="E41" s="7"/>
      <c r="F41" s="7"/>
      <c r="G41" s="8"/>
      <c r="H41" s="12"/>
      <c r="J41" s="86"/>
      <c r="K41" s="87"/>
      <c r="L41" s="87"/>
    </row>
    <row r="42" spans="1:13" ht="58.5" customHeight="1" x14ac:dyDescent="0.2">
      <c r="A42" s="9">
        <f t="shared" si="3"/>
        <v>5.0699999999999985</v>
      </c>
      <c r="B42" s="26" t="s">
        <v>43</v>
      </c>
      <c r="C42" s="5">
        <v>1</v>
      </c>
      <c r="D42" s="6" t="s">
        <v>9</v>
      </c>
      <c r="E42" s="7"/>
      <c r="F42" s="7"/>
      <c r="G42" s="8"/>
      <c r="H42" s="13"/>
      <c r="I42" s="2"/>
      <c r="J42" s="86"/>
      <c r="K42" s="87"/>
      <c r="L42" s="87"/>
    </row>
    <row r="43" spans="1:13" ht="81" customHeight="1" x14ac:dyDescent="0.2">
      <c r="A43" s="9">
        <f t="shared" si="3"/>
        <v>5.0799999999999983</v>
      </c>
      <c r="B43" s="26" t="s">
        <v>132</v>
      </c>
      <c r="C43" s="5">
        <v>1</v>
      </c>
      <c r="D43" s="6" t="s">
        <v>9</v>
      </c>
      <c r="E43" s="7"/>
      <c r="F43" s="7"/>
      <c r="G43" s="8"/>
      <c r="H43" s="13"/>
      <c r="I43" s="2"/>
      <c r="J43" s="86"/>
      <c r="K43" s="87"/>
      <c r="L43" s="87"/>
    </row>
    <row r="44" spans="1:13" ht="37.5" customHeight="1" x14ac:dyDescent="0.2">
      <c r="A44" s="9">
        <f t="shared" si="3"/>
        <v>5.0899999999999981</v>
      </c>
      <c r="B44" s="26" t="s">
        <v>44</v>
      </c>
      <c r="C44" s="5">
        <v>1</v>
      </c>
      <c r="D44" s="6" t="s">
        <v>9</v>
      </c>
      <c r="E44" s="7"/>
      <c r="F44" s="7"/>
      <c r="G44" s="8"/>
      <c r="H44" s="13"/>
      <c r="I44" s="2"/>
      <c r="J44" s="86"/>
      <c r="K44" s="87"/>
      <c r="L44" s="87"/>
    </row>
    <row r="45" spans="1:13" s="36" customFormat="1" ht="18" customHeight="1" x14ac:dyDescent="0.2">
      <c r="A45" s="51">
        <v>6</v>
      </c>
      <c r="B45" s="107" t="s">
        <v>10</v>
      </c>
      <c r="C45" s="107"/>
      <c r="D45" s="107"/>
      <c r="E45" s="107"/>
      <c r="F45" s="107"/>
      <c r="G45" s="107"/>
      <c r="H45" s="50"/>
      <c r="I45" s="41"/>
      <c r="J45" s="84"/>
      <c r="K45" s="41"/>
      <c r="L45" s="41"/>
      <c r="M45" s="41"/>
    </row>
    <row r="46" spans="1:13" ht="69.75" customHeight="1" x14ac:dyDescent="0.2">
      <c r="A46" s="9">
        <f>+A45+0.01</f>
        <v>6.01</v>
      </c>
      <c r="B46" s="28" t="s">
        <v>47</v>
      </c>
      <c r="C46" s="5">
        <v>1</v>
      </c>
      <c r="D46" s="6" t="s">
        <v>6</v>
      </c>
      <c r="E46" s="7"/>
      <c r="F46" s="7"/>
      <c r="G46" s="14"/>
      <c r="H46" s="94" t="s">
        <v>14</v>
      </c>
      <c r="J46" s="86"/>
      <c r="L46" s="87"/>
    </row>
    <row r="47" spans="1:13" ht="70.5" customHeight="1" x14ac:dyDescent="0.2">
      <c r="A47" s="9">
        <f t="shared" ref="A47:A63" si="4">+A46+0.01</f>
        <v>6.02</v>
      </c>
      <c r="B47" s="28" t="s">
        <v>99</v>
      </c>
      <c r="C47" s="5">
        <v>1</v>
      </c>
      <c r="D47" s="6" t="s">
        <v>6</v>
      </c>
      <c r="E47" s="7"/>
      <c r="F47" s="7"/>
      <c r="G47" s="14"/>
      <c r="H47" s="94"/>
      <c r="J47" s="86"/>
      <c r="L47" s="87"/>
    </row>
    <row r="48" spans="1:13" ht="69" customHeight="1" x14ac:dyDescent="0.2">
      <c r="A48" s="9">
        <f t="shared" si="4"/>
        <v>6.0299999999999994</v>
      </c>
      <c r="B48" s="28" t="s">
        <v>48</v>
      </c>
      <c r="C48" s="5">
        <v>1</v>
      </c>
      <c r="D48" s="6" t="s">
        <v>6</v>
      </c>
      <c r="E48" s="7"/>
      <c r="F48" s="7"/>
      <c r="G48" s="14"/>
      <c r="H48" s="94"/>
      <c r="J48" s="86"/>
      <c r="L48" s="87"/>
    </row>
    <row r="49" spans="1:12" ht="70.5" customHeight="1" x14ac:dyDescent="0.2">
      <c r="A49" s="9">
        <f t="shared" si="4"/>
        <v>6.0399999999999991</v>
      </c>
      <c r="B49" s="28" t="s">
        <v>112</v>
      </c>
      <c r="C49" s="5">
        <v>1</v>
      </c>
      <c r="D49" s="6" t="s">
        <v>6</v>
      </c>
      <c r="E49" s="7"/>
      <c r="F49" s="7"/>
      <c r="G49" s="14"/>
      <c r="H49" s="94"/>
      <c r="J49" s="86"/>
      <c r="L49" s="87"/>
    </row>
    <row r="50" spans="1:12" ht="70.5" customHeight="1" x14ac:dyDescent="0.2">
      <c r="A50" s="9">
        <f t="shared" si="4"/>
        <v>6.0499999999999989</v>
      </c>
      <c r="B50" s="28" t="s">
        <v>113</v>
      </c>
      <c r="C50" s="5">
        <v>1</v>
      </c>
      <c r="D50" s="6" t="s">
        <v>6</v>
      </c>
      <c r="E50" s="7"/>
      <c r="F50" s="7"/>
      <c r="G50" s="14"/>
      <c r="H50" s="94"/>
      <c r="J50" s="86"/>
      <c r="L50" s="87"/>
    </row>
    <row r="51" spans="1:12" ht="70.5" customHeight="1" x14ac:dyDescent="0.2">
      <c r="A51" s="9">
        <f t="shared" si="4"/>
        <v>6.0599999999999987</v>
      </c>
      <c r="B51" s="28" t="s">
        <v>91</v>
      </c>
      <c r="C51" s="5">
        <v>1</v>
      </c>
      <c r="D51" s="6" t="s">
        <v>6</v>
      </c>
      <c r="E51" s="7"/>
      <c r="F51" s="7"/>
      <c r="G51" s="14"/>
      <c r="H51" s="94"/>
      <c r="J51" s="86"/>
      <c r="L51" s="87"/>
    </row>
    <row r="52" spans="1:12" ht="39.75" customHeight="1" x14ac:dyDescent="0.2">
      <c r="A52" s="9">
        <f t="shared" si="4"/>
        <v>6.0699999999999985</v>
      </c>
      <c r="B52" s="28" t="s">
        <v>17</v>
      </c>
      <c r="C52" s="5">
        <v>1</v>
      </c>
      <c r="D52" s="6" t="s">
        <v>6</v>
      </c>
      <c r="E52" s="7"/>
      <c r="F52" s="7"/>
      <c r="G52" s="14"/>
      <c r="H52" s="94"/>
      <c r="J52" s="86"/>
      <c r="L52" s="87"/>
    </row>
    <row r="53" spans="1:12" ht="24.75" customHeight="1" x14ac:dyDescent="0.2">
      <c r="A53" s="9">
        <f t="shared" si="4"/>
        <v>6.0799999999999983</v>
      </c>
      <c r="B53" s="28" t="s">
        <v>18</v>
      </c>
      <c r="C53" s="5">
        <v>1</v>
      </c>
      <c r="D53" s="6" t="s">
        <v>9</v>
      </c>
      <c r="E53" s="7"/>
      <c r="F53" s="7"/>
      <c r="G53" s="14"/>
      <c r="H53" s="94"/>
      <c r="J53" s="86"/>
      <c r="L53" s="87"/>
    </row>
    <row r="54" spans="1:12" ht="69.75" customHeight="1" thickBot="1" x14ac:dyDescent="0.25">
      <c r="A54" s="58">
        <f t="shared" si="4"/>
        <v>6.0899999999999981</v>
      </c>
      <c r="B54" s="63" t="s">
        <v>49</v>
      </c>
      <c r="C54" s="20">
        <v>1</v>
      </c>
      <c r="D54" s="21" t="s">
        <v>6</v>
      </c>
      <c r="E54" s="22"/>
      <c r="F54" s="22"/>
      <c r="G54" s="64"/>
      <c r="H54" s="65"/>
      <c r="J54" s="86"/>
      <c r="L54" s="87"/>
    </row>
    <row r="55" spans="1:12" ht="69.75" customHeight="1" x14ac:dyDescent="0.2">
      <c r="A55" s="54">
        <f t="shared" si="4"/>
        <v>6.0999999999999979</v>
      </c>
      <c r="B55" s="60" t="s">
        <v>50</v>
      </c>
      <c r="C55" s="55">
        <v>10</v>
      </c>
      <c r="D55" s="56" t="s">
        <v>9</v>
      </c>
      <c r="E55" s="57"/>
      <c r="F55" s="57"/>
      <c r="G55" s="61"/>
      <c r="H55" s="62"/>
      <c r="J55" s="86"/>
      <c r="L55" s="87"/>
    </row>
    <row r="56" spans="1:12" ht="36" customHeight="1" x14ac:dyDescent="0.2">
      <c r="A56" s="9">
        <f t="shared" si="4"/>
        <v>6.1099999999999977</v>
      </c>
      <c r="B56" s="28" t="s">
        <v>133</v>
      </c>
      <c r="C56" s="5">
        <v>5</v>
      </c>
      <c r="D56" s="6" t="s">
        <v>9</v>
      </c>
      <c r="E56" s="7"/>
      <c r="F56" s="7"/>
      <c r="G56" s="14"/>
      <c r="H56" s="15"/>
      <c r="J56" s="86"/>
      <c r="L56" s="87"/>
    </row>
    <row r="57" spans="1:12" ht="35.25" customHeight="1" x14ac:dyDescent="0.2">
      <c r="A57" s="9">
        <f t="shared" si="4"/>
        <v>6.1199999999999974</v>
      </c>
      <c r="B57" s="28" t="s">
        <v>114</v>
      </c>
      <c r="C57" s="5">
        <v>5</v>
      </c>
      <c r="D57" s="6" t="s">
        <v>9</v>
      </c>
      <c r="E57" s="7"/>
      <c r="F57" s="7"/>
      <c r="G57" s="14"/>
      <c r="H57" s="15"/>
      <c r="J57" s="86"/>
      <c r="L57" s="87"/>
    </row>
    <row r="58" spans="1:12" ht="36.75" customHeight="1" x14ac:dyDescent="0.2">
      <c r="A58" s="9">
        <f t="shared" si="4"/>
        <v>6.1299999999999972</v>
      </c>
      <c r="B58" s="28" t="s">
        <v>140</v>
      </c>
      <c r="C58" s="5">
        <v>1</v>
      </c>
      <c r="D58" s="6" t="s">
        <v>6</v>
      </c>
      <c r="E58" s="7"/>
      <c r="F58" s="7"/>
      <c r="G58" s="14"/>
      <c r="H58" s="15"/>
      <c r="J58" s="86"/>
      <c r="L58" s="87"/>
    </row>
    <row r="59" spans="1:12" ht="15" customHeight="1" x14ac:dyDescent="0.2">
      <c r="A59" s="9">
        <f t="shared" si="4"/>
        <v>6.139999999999997</v>
      </c>
      <c r="B59" s="28" t="s">
        <v>51</v>
      </c>
      <c r="C59" s="5">
        <v>1</v>
      </c>
      <c r="D59" s="6" t="s">
        <v>6</v>
      </c>
      <c r="E59" s="7"/>
      <c r="F59" s="7"/>
      <c r="G59" s="14"/>
      <c r="H59" s="15"/>
      <c r="J59" s="86"/>
      <c r="L59" s="87"/>
    </row>
    <row r="60" spans="1:12" ht="74.25" customHeight="1" x14ac:dyDescent="0.2">
      <c r="A60" s="9">
        <f t="shared" si="4"/>
        <v>6.1499999999999968</v>
      </c>
      <c r="B60" s="28" t="s">
        <v>141</v>
      </c>
      <c r="C60" s="5">
        <v>3</v>
      </c>
      <c r="D60" s="6" t="s">
        <v>9</v>
      </c>
      <c r="E60" s="7"/>
      <c r="F60" s="7"/>
      <c r="G60" s="14"/>
      <c r="H60" s="15"/>
      <c r="J60" s="86"/>
      <c r="L60" s="87"/>
    </row>
    <row r="61" spans="1:12" ht="15" customHeight="1" x14ac:dyDescent="0.2">
      <c r="A61" s="9">
        <f t="shared" si="4"/>
        <v>6.1599999999999966</v>
      </c>
      <c r="B61" s="28" t="s">
        <v>52</v>
      </c>
      <c r="C61" s="5">
        <v>1</v>
      </c>
      <c r="D61" s="6" t="s">
        <v>9</v>
      </c>
      <c r="E61" s="7"/>
      <c r="F61" s="7"/>
      <c r="G61" s="14"/>
      <c r="H61" s="15"/>
      <c r="J61" s="86"/>
      <c r="L61" s="87"/>
    </row>
    <row r="62" spans="1:12" ht="60.75" customHeight="1" x14ac:dyDescent="0.2">
      <c r="A62" s="9">
        <f t="shared" si="4"/>
        <v>6.1699999999999964</v>
      </c>
      <c r="B62" s="28" t="s">
        <v>142</v>
      </c>
      <c r="C62" s="5">
        <v>4</v>
      </c>
      <c r="D62" s="6" t="s">
        <v>9</v>
      </c>
      <c r="E62" s="7"/>
      <c r="F62" s="7"/>
      <c r="G62" s="14"/>
      <c r="H62" s="15"/>
      <c r="J62" s="86"/>
      <c r="L62" s="87"/>
    </row>
    <row r="63" spans="1:12" ht="15" customHeight="1" x14ac:dyDescent="0.2">
      <c r="A63" s="9">
        <f t="shared" si="4"/>
        <v>6.1799999999999962</v>
      </c>
      <c r="B63" s="28" t="s">
        <v>53</v>
      </c>
      <c r="C63" s="5">
        <v>8</v>
      </c>
      <c r="D63" s="6" t="s">
        <v>9</v>
      </c>
      <c r="E63" s="7"/>
      <c r="F63" s="7"/>
      <c r="G63" s="14"/>
      <c r="H63" s="15"/>
      <c r="J63" s="86"/>
      <c r="L63" s="87"/>
    </row>
    <row r="64" spans="1:12" ht="20.100000000000001" customHeight="1" x14ac:dyDescent="0.2">
      <c r="A64" s="109" t="s">
        <v>11</v>
      </c>
      <c r="B64" s="110"/>
      <c r="C64" s="110"/>
      <c r="D64" s="110"/>
      <c r="E64" s="110"/>
      <c r="F64" s="110"/>
      <c r="G64" s="110"/>
      <c r="H64" s="52"/>
    </row>
    <row r="65" spans="1:13" s="36" customFormat="1" ht="18" customHeight="1" x14ac:dyDescent="0.2">
      <c r="A65" s="49">
        <v>1</v>
      </c>
      <c r="B65" s="107" t="s">
        <v>2</v>
      </c>
      <c r="C65" s="107"/>
      <c r="D65" s="107"/>
      <c r="E65" s="107"/>
      <c r="F65" s="107"/>
      <c r="G65" s="107"/>
      <c r="H65" s="50"/>
      <c r="I65" s="42"/>
      <c r="J65" s="84"/>
      <c r="K65" s="41"/>
      <c r="L65" s="41"/>
      <c r="M65" s="41"/>
    </row>
    <row r="66" spans="1:13" ht="15" customHeight="1" x14ac:dyDescent="0.2">
      <c r="A66" s="9">
        <f>+A65+0.01</f>
        <v>1.01</v>
      </c>
      <c r="B66" s="26" t="s">
        <v>57</v>
      </c>
      <c r="C66" s="5">
        <v>65.459999999999994</v>
      </c>
      <c r="D66" s="6" t="s">
        <v>24</v>
      </c>
      <c r="E66" s="7"/>
      <c r="F66" s="7"/>
      <c r="G66" s="8"/>
      <c r="H66" s="94"/>
    </row>
    <row r="67" spans="1:13" ht="15" customHeight="1" x14ac:dyDescent="0.2">
      <c r="A67" s="9">
        <f t="shared" ref="A67:A69" si="5">+A66+0.01</f>
        <v>1.02</v>
      </c>
      <c r="B67" s="26" t="s">
        <v>54</v>
      </c>
      <c r="C67" s="5">
        <v>65.459999999999994</v>
      </c>
      <c r="D67" s="6" t="s">
        <v>24</v>
      </c>
      <c r="E67" s="7"/>
      <c r="F67" s="7"/>
      <c r="G67" s="8"/>
      <c r="H67" s="94"/>
      <c r="I67" s="43"/>
    </row>
    <row r="68" spans="1:13" ht="35.25" customHeight="1" x14ac:dyDescent="0.2">
      <c r="A68" s="9">
        <f t="shared" si="5"/>
        <v>1.03</v>
      </c>
      <c r="B68" s="25" t="s">
        <v>102</v>
      </c>
      <c r="C68" s="5">
        <v>58.34</v>
      </c>
      <c r="D68" s="6" t="s">
        <v>26</v>
      </c>
      <c r="E68" s="7"/>
      <c r="F68" s="7"/>
      <c r="G68" s="8"/>
      <c r="H68" s="94"/>
      <c r="I68" s="44"/>
    </row>
    <row r="69" spans="1:13" ht="57.75" customHeight="1" x14ac:dyDescent="0.2">
      <c r="A69" s="9">
        <f t="shared" si="5"/>
        <v>1.04</v>
      </c>
      <c r="B69" s="25" t="s">
        <v>115</v>
      </c>
      <c r="C69" s="5">
        <v>65.459999999999994</v>
      </c>
      <c r="D69" s="6" t="s">
        <v>24</v>
      </c>
      <c r="E69" s="7"/>
      <c r="F69" s="7"/>
      <c r="G69" s="8"/>
      <c r="H69" s="94"/>
      <c r="I69" s="45"/>
    </row>
    <row r="70" spans="1:13" s="36" customFormat="1" ht="18" customHeight="1" x14ac:dyDescent="0.2">
      <c r="A70" s="51">
        <v>2</v>
      </c>
      <c r="B70" s="107" t="s">
        <v>15</v>
      </c>
      <c r="C70" s="107"/>
      <c r="D70" s="107"/>
      <c r="E70" s="107"/>
      <c r="F70" s="107"/>
      <c r="G70" s="107"/>
      <c r="H70" s="50"/>
      <c r="I70" s="41"/>
      <c r="J70" s="84"/>
      <c r="K70" s="41"/>
      <c r="L70" s="41"/>
      <c r="M70" s="41"/>
    </row>
    <row r="71" spans="1:13" ht="15" customHeight="1" x14ac:dyDescent="0.2">
      <c r="A71" s="9">
        <f>+A70+0.01</f>
        <v>2.0099999999999998</v>
      </c>
      <c r="B71" s="10" t="s">
        <v>36</v>
      </c>
      <c r="C71" s="5">
        <v>18.5</v>
      </c>
      <c r="D71" s="6" t="s">
        <v>26</v>
      </c>
      <c r="E71" s="7"/>
      <c r="F71" s="7"/>
      <c r="G71" s="8"/>
      <c r="H71" s="94"/>
    </row>
    <row r="72" spans="1:13" ht="15" customHeight="1" x14ac:dyDescent="0.2">
      <c r="A72" s="9">
        <f t="shared" ref="A72:A75" si="6">+A71+0.01</f>
        <v>2.0199999999999996</v>
      </c>
      <c r="B72" s="4" t="s">
        <v>37</v>
      </c>
      <c r="C72" s="5">
        <v>2.5</v>
      </c>
      <c r="D72" s="6" t="s">
        <v>24</v>
      </c>
      <c r="E72" s="7"/>
      <c r="F72" s="7"/>
      <c r="G72" s="8"/>
      <c r="H72" s="94"/>
    </row>
    <row r="73" spans="1:13" ht="15" customHeight="1" x14ac:dyDescent="0.2">
      <c r="A73" s="9">
        <f t="shared" si="6"/>
        <v>2.0299999999999994</v>
      </c>
      <c r="B73" s="11" t="s">
        <v>3</v>
      </c>
      <c r="C73" s="5">
        <v>2.5</v>
      </c>
      <c r="D73" s="6" t="s">
        <v>24</v>
      </c>
      <c r="E73" s="7"/>
      <c r="F73" s="7"/>
      <c r="G73" s="8"/>
      <c r="H73" s="94"/>
    </row>
    <row r="74" spans="1:13" ht="15" customHeight="1" x14ac:dyDescent="0.2">
      <c r="A74" s="9">
        <f t="shared" si="6"/>
        <v>2.0399999999999991</v>
      </c>
      <c r="B74" s="11" t="s">
        <v>4</v>
      </c>
      <c r="C74" s="5">
        <v>2.5</v>
      </c>
      <c r="D74" s="6" t="s">
        <v>24</v>
      </c>
      <c r="E74" s="7"/>
      <c r="F74" s="7"/>
      <c r="G74" s="8"/>
      <c r="H74" s="94"/>
    </row>
    <row r="75" spans="1:13" ht="51" customHeight="1" x14ac:dyDescent="0.2">
      <c r="A75" s="9">
        <f t="shared" si="6"/>
        <v>2.0499999999999989</v>
      </c>
      <c r="B75" s="25" t="s">
        <v>134</v>
      </c>
      <c r="C75" s="5">
        <v>196.5</v>
      </c>
      <c r="D75" s="6" t="s">
        <v>24</v>
      </c>
      <c r="E75" s="7"/>
      <c r="F75" s="7"/>
      <c r="G75" s="8"/>
      <c r="H75" s="94"/>
      <c r="I75" s="32"/>
      <c r="J75" s="83"/>
    </row>
    <row r="76" spans="1:13" s="36" customFormat="1" ht="18" customHeight="1" x14ac:dyDescent="0.2">
      <c r="A76" s="51">
        <v>3</v>
      </c>
      <c r="B76" s="107" t="s">
        <v>12</v>
      </c>
      <c r="C76" s="107"/>
      <c r="D76" s="107"/>
      <c r="E76" s="107"/>
      <c r="F76" s="107"/>
      <c r="G76" s="107"/>
      <c r="H76" s="50"/>
      <c r="I76" s="38"/>
      <c r="J76" s="84"/>
      <c r="K76" s="41"/>
      <c r="L76" s="41"/>
      <c r="M76" s="41"/>
    </row>
    <row r="77" spans="1:13" ht="15" customHeight="1" x14ac:dyDescent="0.2">
      <c r="A77" s="9">
        <f>+A76+0.01</f>
        <v>3.01</v>
      </c>
      <c r="B77" s="10" t="s">
        <v>56</v>
      </c>
      <c r="C77" s="5">
        <v>65.459999999999994</v>
      </c>
      <c r="D77" s="6" t="s">
        <v>24</v>
      </c>
      <c r="E77" s="7"/>
      <c r="F77" s="7"/>
      <c r="G77" s="8"/>
      <c r="H77" s="94"/>
      <c r="I77" s="33"/>
    </row>
    <row r="78" spans="1:13" ht="36" customHeight="1" x14ac:dyDescent="0.2">
      <c r="A78" s="9">
        <f>+A77+0.01</f>
        <v>3.0199999999999996</v>
      </c>
      <c r="B78" s="26" t="s">
        <v>60</v>
      </c>
      <c r="C78" s="5">
        <v>65.459999999999994</v>
      </c>
      <c r="D78" s="6" t="s">
        <v>24</v>
      </c>
      <c r="E78" s="7"/>
      <c r="F78" s="7"/>
      <c r="G78" s="8"/>
      <c r="H78" s="94"/>
      <c r="I78" s="34"/>
    </row>
    <row r="79" spans="1:13" s="36" customFormat="1" ht="18" customHeight="1" x14ac:dyDescent="0.2">
      <c r="A79" s="51">
        <v>4</v>
      </c>
      <c r="B79" s="107" t="s">
        <v>5</v>
      </c>
      <c r="C79" s="107"/>
      <c r="D79" s="107"/>
      <c r="E79" s="107"/>
      <c r="F79" s="107"/>
      <c r="G79" s="107"/>
      <c r="H79" s="50"/>
      <c r="I79" s="38"/>
      <c r="J79" s="84"/>
      <c r="K79" s="41"/>
      <c r="L79" s="41"/>
      <c r="M79" s="41"/>
    </row>
    <row r="80" spans="1:13" ht="58.5" customHeight="1" x14ac:dyDescent="0.2">
      <c r="A80" s="9">
        <f>+A79+0.01</f>
        <v>4.01</v>
      </c>
      <c r="B80" s="27" t="s">
        <v>58</v>
      </c>
      <c r="C80" s="5">
        <v>196.5</v>
      </c>
      <c r="D80" s="6" t="s">
        <v>24</v>
      </c>
      <c r="E80" s="7"/>
      <c r="F80" s="7"/>
      <c r="G80" s="8"/>
      <c r="H80" s="94"/>
      <c r="I80" s="46"/>
    </row>
    <row r="81" spans="1:13" ht="60" customHeight="1" thickBot="1" x14ac:dyDescent="0.25">
      <c r="A81" s="58">
        <f>+A80+0.01</f>
        <v>4.0199999999999996</v>
      </c>
      <c r="B81" s="63" t="s">
        <v>59</v>
      </c>
      <c r="C81" s="20">
        <v>65.459999999999994</v>
      </c>
      <c r="D81" s="21" t="s">
        <v>24</v>
      </c>
      <c r="E81" s="22"/>
      <c r="F81" s="22"/>
      <c r="G81" s="23"/>
      <c r="H81" s="24"/>
      <c r="I81" s="46"/>
    </row>
    <row r="82" spans="1:13" s="36" customFormat="1" ht="18" customHeight="1" x14ac:dyDescent="0.2">
      <c r="A82" s="76">
        <v>5</v>
      </c>
      <c r="B82" s="114" t="s">
        <v>8</v>
      </c>
      <c r="C82" s="114"/>
      <c r="D82" s="114"/>
      <c r="E82" s="114"/>
      <c r="F82" s="114"/>
      <c r="G82" s="114"/>
      <c r="H82" s="77"/>
      <c r="I82" s="38"/>
      <c r="J82" s="84"/>
      <c r="K82" s="41"/>
      <c r="L82" s="41"/>
      <c r="M82" s="41"/>
    </row>
    <row r="83" spans="1:13" ht="135" x14ac:dyDescent="0.2">
      <c r="A83" s="9">
        <f>+A82+0.01</f>
        <v>5.01</v>
      </c>
      <c r="B83" s="27" t="s">
        <v>62</v>
      </c>
      <c r="C83" s="5">
        <v>1</v>
      </c>
      <c r="D83" s="6" t="s">
        <v>9</v>
      </c>
      <c r="E83" s="7"/>
      <c r="F83" s="7"/>
      <c r="G83" s="8"/>
      <c r="H83" s="94"/>
      <c r="I83" s="33"/>
      <c r="J83" s="86"/>
      <c r="K83" s="87"/>
      <c r="L83" s="87"/>
    </row>
    <row r="84" spans="1:13" ht="135" x14ac:dyDescent="0.2">
      <c r="A84" s="9">
        <f t="shared" ref="A84:A87" si="7">+A83+0.01</f>
        <v>5.0199999999999996</v>
      </c>
      <c r="B84" s="26" t="s">
        <v>63</v>
      </c>
      <c r="C84" s="5">
        <v>1</v>
      </c>
      <c r="D84" s="6" t="s">
        <v>9</v>
      </c>
      <c r="E84" s="7"/>
      <c r="F84" s="7"/>
      <c r="G84" s="8"/>
      <c r="H84" s="94"/>
      <c r="I84" s="33"/>
    </row>
    <row r="85" spans="1:13" ht="135" x14ac:dyDescent="0.2">
      <c r="A85" s="9">
        <f t="shared" si="7"/>
        <v>5.0299999999999994</v>
      </c>
      <c r="B85" s="27" t="s">
        <v>64</v>
      </c>
      <c r="C85" s="5">
        <v>1</v>
      </c>
      <c r="D85" s="6" t="s">
        <v>9</v>
      </c>
      <c r="E85" s="7"/>
      <c r="F85" s="7"/>
      <c r="G85" s="8"/>
      <c r="H85" s="94"/>
      <c r="I85" s="33"/>
    </row>
    <row r="86" spans="1:13" ht="135" x14ac:dyDescent="0.2">
      <c r="A86" s="9">
        <f t="shared" si="7"/>
        <v>5.0399999999999991</v>
      </c>
      <c r="B86" s="27" t="s">
        <v>65</v>
      </c>
      <c r="C86" s="5">
        <v>1</v>
      </c>
      <c r="D86" s="6" t="s">
        <v>9</v>
      </c>
      <c r="E86" s="7"/>
      <c r="F86" s="7"/>
      <c r="G86" s="8"/>
      <c r="H86" s="94"/>
      <c r="I86" s="33"/>
    </row>
    <row r="87" spans="1:13" ht="56.25" x14ac:dyDescent="0.2">
      <c r="A87" s="9">
        <f t="shared" si="7"/>
        <v>5.0499999999999989</v>
      </c>
      <c r="B87" s="26" t="s">
        <v>61</v>
      </c>
      <c r="C87" s="5">
        <v>1</v>
      </c>
      <c r="D87" s="6" t="s">
        <v>9</v>
      </c>
      <c r="E87" s="7"/>
      <c r="F87" s="7"/>
      <c r="G87" s="8"/>
      <c r="H87" s="94"/>
      <c r="J87" s="86"/>
      <c r="K87" s="87"/>
      <c r="L87" s="87"/>
    </row>
    <row r="88" spans="1:13" ht="20.100000000000001" customHeight="1" x14ac:dyDescent="0.2">
      <c r="A88" s="109" t="s">
        <v>13</v>
      </c>
      <c r="B88" s="110"/>
      <c r="C88" s="110"/>
      <c r="D88" s="110"/>
      <c r="E88" s="110"/>
      <c r="F88" s="110"/>
      <c r="G88" s="110"/>
      <c r="H88" s="52"/>
    </row>
    <row r="89" spans="1:13" s="36" customFormat="1" ht="18" customHeight="1" x14ac:dyDescent="0.2">
      <c r="A89" s="49">
        <v>1</v>
      </c>
      <c r="B89" s="107" t="s">
        <v>2</v>
      </c>
      <c r="C89" s="107"/>
      <c r="D89" s="107"/>
      <c r="E89" s="107"/>
      <c r="F89" s="107"/>
      <c r="G89" s="107"/>
      <c r="H89" s="50"/>
      <c r="I89" s="42"/>
      <c r="J89" s="84"/>
      <c r="K89" s="41"/>
      <c r="L89" s="41"/>
      <c r="M89" s="41"/>
    </row>
    <row r="90" spans="1:13" ht="15" customHeight="1" x14ac:dyDescent="0.2">
      <c r="A90" s="9">
        <f>+A89+0.01</f>
        <v>1.01</v>
      </c>
      <c r="B90" s="4" t="s">
        <v>68</v>
      </c>
      <c r="C90" s="5">
        <v>264.88</v>
      </c>
      <c r="D90" s="6" t="s">
        <v>24</v>
      </c>
      <c r="E90" s="7"/>
      <c r="F90" s="7"/>
      <c r="G90" s="8"/>
      <c r="H90" s="94"/>
      <c r="I90" s="43"/>
    </row>
    <row r="91" spans="1:13" ht="15" customHeight="1" x14ac:dyDescent="0.2">
      <c r="A91" s="9">
        <f t="shared" ref="A91:A94" si="8">+A90+0.01</f>
        <v>1.02</v>
      </c>
      <c r="B91" s="26" t="s">
        <v>54</v>
      </c>
      <c r="C91" s="5">
        <v>264.88</v>
      </c>
      <c r="D91" s="6" t="s">
        <v>24</v>
      </c>
      <c r="E91" s="7"/>
      <c r="F91" s="7"/>
      <c r="G91" s="8"/>
      <c r="H91" s="94"/>
    </row>
    <row r="92" spans="1:13" ht="35.25" customHeight="1" x14ac:dyDescent="0.2">
      <c r="A92" s="9">
        <f t="shared" si="8"/>
        <v>1.03</v>
      </c>
      <c r="B92" s="25" t="s">
        <v>102</v>
      </c>
      <c r="C92" s="5">
        <v>76.099999999999994</v>
      </c>
      <c r="D92" s="6" t="s">
        <v>26</v>
      </c>
      <c r="E92" s="7"/>
      <c r="F92" s="7"/>
      <c r="G92" s="8"/>
      <c r="H92" s="94"/>
    </row>
    <row r="93" spans="1:13" ht="57.75" customHeight="1" x14ac:dyDescent="0.2">
      <c r="A93" s="9">
        <f t="shared" si="8"/>
        <v>1.04</v>
      </c>
      <c r="B93" s="25" t="s">
        <v>100</v>
      </c>
      <c r="C93" s="5">
        <v>119.06</v>
      </c>
      <c r="D93" s="6" t="s">
        <v>24</v>
      </c>
      <c r="E93" s="7"/>
      <c r="F93" s="7"/>
      <c r="G93" s="8"/>
      <c r="H93" s="94"/>
      <c r="I93" s="45"/>
      <c r="J93" s="88"/>
    </row>
    <row r="94" spans="1:13" ht="60.75" customHeight="1" x14ac:dyDescent="0.2">
      <c r="A94" s="9">
        <f t="shared" si="8"/>
        <v>1.05</v>
      </c>
      <c r="B94" s="25" t="s">
        <v>101</v>
      </c>
      <c r="C94" s="5">
        <v>145.82</v>
      </c>
      <c r="D94" s="6" t="s">
        <v>24</v>
      </c>
      <c r="E94" s="7"/>
      <c r="F94" s="7"/>
      <c r="G94" s="8"/>
      <c r="H94" s="94"/>
      <c r="I94" s="45"/>
    </row>
    <row r="95" spans="1:13" s="36" customFormat="1" ht="18" customHeight="1" x14ac:dyDescent="0.2">
      <c r="A95" s="51">
        <v>2</v>
      </c>
      <c r="B95" s="107" t="s">
        <v>15</v>
      </c>
      <c r="C95" s="107"/>
      <c r="D95" s="107"/>
      <c r="E95" s="107"/>
      <c r="F95" s="107"/>
      <c r="G95" s="107"/>
      <c r="H95" s="50"/>
      <c r="I95" s="41"/>
      <c r="J95" s="84"/>
      <c r="K95" s="41"/>
      <c r="L95" s="41"/>
      <c r="M95" s="41"/>
    </row>
    <row r="96" spans="1:13" ht="15" customHeight="1" x14ac:dyDescent="0.2">
      <c r="A96" s="9">
        <f>+A95+0.01</f>
        <v>2.0099999999999998</v>
      </c>
      <c r="B96" s="26" t="s">
        <v>67</v>
      </c>
      <c r="C96" s="5">
        <v>129.46</v>
      </c>
      <c r="D96" s="6" t="s">
        <v>24</v>
      </c>
      <c r="E96" s="7"/>
      <c r="F96" s="7"/>
      <c r="G96" s="8"/>
      <c r="H96" s="94"/>
      <c r="I96" s="108"/>
    </row>
    <row r="97" spans="1:13" ht="15" customHeight="1" x14ac:dyDescent="0.2">
      <c r="A97" s="9">
        <f t="shared" ref="A97:A107" si="9">+A96+0.01</f>
        <v>2.0199999999999996</v>
      </c>
      <c r="B97" s="27" t="s">
        <v>66</v>
      </c>
      <c r="C97" s="5">
        <v>129.46</v>
      </c>
      <c r="D97" s="6" t="s">
        <v>24</v>
      </c>
      <c r="E97" s="7"/>
      <c r="F97" s="7"/>
      <c r="G97" s="8"/>
      <c r="H97" s="94"/>
      <c r="I97" s="108"/>
    </row>
    <row r="98" spans="1:13" ht="15" customHeight="1" thickBot="1" x14ac:dyDescent="0.25">
      <c r="A98" s="58">
        <f t="shared" si="9"/>
        <v>2.0299999999999994</v>
      </c>
      <c r="B98" s="30" t="s">
        <v>4</v>
      </c>
      <c r="C98" s="20">
        <v>129.46</v>
      </c>
      <c r="D98" s="21" t="s">
        <v>24</v>
      </c>
      <c r="E98" s="22"/>
      <c r="F98" s="22"/>
      <c r="G98" s="23"/>
      <c r="H98" s="24"/>
      <c r="I98" s="108"/>
    </row>
    <row r="99" spans="1:13" ht="46.5" customHeight="1" x14ac:dyDescent="0.2">
      <c r="A99" s="68">
        <f t="shared" si="9"/>
        <v>2.0399999999999991</v>
      </c>
      <c r="B99" s="78" t="s">
        <v>116</v>
      </c>
      <c r="C99" s="69">
        <v>129.13</v>
      </c>
      <c r="D99" s="70" t="s">
        <v>24</v>
      </c>
      <c r="E99" s="71"/>
      <c r="F99" s="71"/>
      <c r="G99" s="74"/>
      <c r="H99" s="79"/>
      <c r="I99" s="45"/>
    </row>
    <row r="100" spans="1:13" ht="22.5" x14ac:dyDescent="0.2">
      <c r="A100" s="9">
        <f t="shared" si="9"/>
        <v>2.0499999999999989</v>
      </c>
      <c r="B100" s="26" t="s">
        <v>117</v>
      </c>
      <c r="C100" s="5">
        <v>1</v>
      </c>
      <c r="D100" s="6" t="s">
        <v>6</v>
      </c>
      <c r="E100" s="7"/>
      <c r="F100" s="7"/>
      <c r="G100" s="8"/>
      <c r="H100" s="94"/>
      <c r="I100" s="43"/>
    </row>
    <row r="101" spans="1:13" ht="22.5" x14ac:dyDescent="0.2">
      <c r="A101" s="9">
        <f t="shared" si="9"/>
        <v>2.0599999999999987</v>
      </c>
      <c r="B101" s="26" t="s">
        <v>69</v>
      </c>
      <c r="C101" s="5">
        <v>5.66</v>
      </c>
      <c r="D101" s="6" t="s">
        <v>24</v>
      </c>
      <c r="E101" s="7"/>
      <c r="F101" s="7"/>
      <c r="G101" s="8"/>
      <c r="H101" s="94"/>
    </row>
    <row r="102" spans="1:13" ht="22.5" x14ac:dyDescent="0.2">
      <c r="A102" s="9">
        <f t="shared" si="9"/>
        <v>2.0699999999999985</v>
      </c>
      <c r="B102" s="26" t="s">
        <v>70</v>
      </c>
      <c r="C102" s="5">
        <v>2.8</v>
      </c>
      <c r="D102" s="6" t="s">
        <v>24</v>
      </c>
      <c r="E102" s="7"/>
      <c r="F102" s="7"/>
      <c r="G102" s="8"/>
      <c r="H102" s="94"/>
    </row>
    <row r="103" spans="1:13" ht="15" customHeight="1" x14ac:dyDescent="0.2">
      <c r="A103" s="9">
        <f t="shared" si="9"/>
        <v>2.0799999999999983</v>
      </c>
      <c r="B103" s="25" t="s">
        <v>146</v>
      </c>
      <c r="C103" s="5">
        <v>6.1</v>
      </c>
      <c r="D103" s="6" t="s">
        <v>24</v>
      </c>
      <c r="E103" s="7"/>
      <c r="F103" s="7"/>
      <c r="G103" s="8"/>
      <c r="H103" s="94"/>
    </row>
    <row r="104" spans="1:13" ht="22.5" x14ac:dyDescent="0.2">
      <c r="A104" s="9">
        <f t="shared" si="9"/>
        <v>2.0899999999999981</v>
      </c>
      <c r="B104" s="26" t="s">
        <v>71</v>
      </c>
      <c r="C104" s="5">
        <v>3</v>
      </c>
      <c r="D104" s="6" t="s">
        <v>24</v>
      </c>
      <c r="E104" s="7"/>
      <c r="F104" s="7"/>
      <c r="G104" s="8"/>
      <c r="H104" s="94"/>
    </row>
    <row r="105" spans="1:13" ht="24.75" customHeight="1" x14ac:dyDescent="0.2">
      <c r="A105" s="9">
        <f t="shared" si="9"/>
        <v>2.0999999999999979</v>
      </c>
      <c r="B105" s="28" t="s">
        <v>144</v>
      </c>
      <c r="C105" s="5">
        <v>1.2</v>
      </c>
      <c r="D105" s="6" t="s">
        <v>24</v>
      </c>
      <c r="E105" s="7"/>
      <c r="F105" s="7"/>
      <c r="G105" s="8"/>
      <c r="H105" s="94"/>
    </row>
    <row r="106" spans="1:13" ht="24.75" customHeight="1" x14ac:dyDescent="0.2">
      <c r="A106" s="9">
        <f t="shared" si="9"/>
        <v>2.1099999999999977</v>
      </c>
      <c r="B106" s="28" t="s">
        <v>143</v>
      </c>
      <c r="C106" s="5">
        <v>1.2</v>
      </c>
      <c r="D106" s="6" t="s">
        <v>24</v>
      </c>
      <c r="E106" s="7"/>
      <c r="F106" s="7"/>
      <c r="G106" s="8"/>
      <c r="H106" s="94"/>
    </row>
    <row r="107" spans="1:13" ht="25.5" customHeight="1" x14ac:dyDescent="0.2">
      <c r="A107" s="9">
        <f t="shared" si="9"/>
        <v>2.1199999999999974</v>
      </c>
      <c r="B107" s="27" t="s">
        <v>72</v>
      </c>
      <c r="C107" s="5">
        <v>8.16</v>
      </c>
      <c r="D107" s="6" t="s">
        <v>24</v>
      </c>
      <c r="E107" s="7"/>
      <c r="F107" s="7"/>
      <c r="G107" s="8"/>
      <c r="H107" s="94"/>
    </row>
    <row r="108" spans="1:13" s="36" customFormat="1" ht="18" customHeight="1" x14ac:dyDescent="0.2">
      <c r="A108" s="51">
        <v>3</v>
      </c>
      <c r="B108" s="107" t="s">
        <v>12</v>
      </c>
      <c r="C108" s="107"/>
      <c r="D108" s="107"/>
      <c r="E108" s="107"/>
      <c r="F108" s="107"/>
      <c r="G108" s="107"/>
      <c r="H108" s="50"/>
      <c r="I108" s="41"/>
      <c r="J108" s="84"/>
      <c r="K108" s="41"/>
      <c r="L108" s="41"/>
      <c r="M108" s="41"/>
    </row>
    <row r="109" spans="1:13" ht="15" customHeight="1" x14ac:dyDescent="0.2">
      <c r="A109" s="9">
        <f>+A108+0.01</f>
        <v>3.01</v>
      </c>
      <c r="B109" s="10" t="s">
        <v>55</v>
      </c>
      <c r="C109" s="5">
        <v>119.06</v>
      </c>
      <c r="D109" s="6" t="s">
        <v>24</v>
      </c>
      <c r="E109" s="7"/>
      <c r="F109" s="7"/>
      <c r="G109" s="8"/>
      <c r="H109" s="94"/>
    </row>
    <row r="110" spans="1:13" ht="33.75" x14ac:dyDescent="0.2">
      <c r="A110" s="9">
        <f t="shared" ref="A110:A112" si="10">+A109+0.01</f>
        <v>3.0199999999999996</v>
      </c>
      <c r="B110" s="26" t="s">
        <v>40</v>
      </c>
      <c r="C110" s="5">
        <v>119.06</v>
      </c>
      <c r="D110" s="6" t="s">
        <v>24</v>
      </c>
      <c r="E110" s="7"/>
      <c r="F110" s="7"/>
      <c r="G110" s="8"/>
      <c r="H110" s="94"/>
    </row>
    <row r="111" spans="1:13" ht="43.5" customHeight="1" x14ac:dyDescent="0.2">
      <c r="A111" s="9">
        <f t="shared" si="10"/>
        <v>3.0299999999999994</v>
      </c>
      <c r="B111" s="26" t="s">
        <v>136</v>
      </c>
      <c r="C111" s="5">
        <v>62.06</v>
      </c>
      <c r="D111" s="6" t="s">
        <v>24</v>
      </c>
      <c r="E111" s="7"/>
      <c r="F111" s="7"/>
      <c r="G111" s="8"/>
      <c r="H111" s="94"/>
    </row>
    <row r="112" spans="1:13" ht="24" customHeight="1" x14ac:dyDescent="0.2">
      <c r="A112" s="9">
        <f t="shared" si="10"/>
        <v>3.0399999999999991</v>
      </c>
      <c r="B112" s="25" t="s">
        <v>73</v>
      </c>
      <c r="C112" s="5">
        <v>3.45</v>
      </c>
      <c r="D112" s="6" t="s">
        <v>24</v>
      </c>
      <c r="E112" s="7"/>
      <c r="F112" s="7"/>
      <c r="G112" s="8"/>
      <c r="H112" s="94"/>
    </row>
    <row r="113" spans="1:13" s="36" customFormat="1" ht="18" customHeight="1" x14ac:dyDescent="0.2">
      <c r="A113" s="51">
        <v>4</v>
      </c>
      <c r="B113" s="107" t="s">
        <v>5</v>
      </c>
      <c r="C113" s="107"/>
      <c r="D113" s="107"/>
      <c r="E113" s="107"/>
      <c r="F113" s="107"/>
      <c r="G113" s="107"/>
      <c r="H113" s="50"/>
      <c r="I113" s="41"/>
      <c r="J113" s="84"/>
      <c r="K113" s="41"/>
      <c r="L113" s="41"/>
      <c r="M113" s="41"/>
    </row>
    <row r="114" spans="1:13" ht="49.5" customHeight="1" x14ac:dyDescent="0.2">
      <c r="A114" s="9">
        <f>+A113+0.01</f>
        <v>4.01</v>
      </c>
      <c r="B114" s="28" t="s">
        <v>74</v>
      </c>
      <c r="C114" s="5">
        <v>258.58999999999997</v>
      </c>
      <c r="D114" s="6" t="s">
        <v>24</v>
      </c>
      <c r="E114" s="7"/>
      <c r="F114" s="7"/>
      <c r="G114" s="8"/>
      <c r="H114" s="94"/>
      <c r="I114" s="46"/>
    </row>
    <row r="115" spans="1:13" ht="72" customHeight="1" x14ac:dyDescent="0.2">
      <c r="A115" s="9">
        <f t="shared" ref="A115:A117" si="11">+A114+0.01</f>
        <v>4.0199999999999996</v>
      </c>
      <c r="B115" s="28" t="s">
        <v>118</v>
      </c>
      <c r="C115" s="5">
        <v>405.35</v>
      </c>
      <c r="D115" s="6" t="s">
        <v>24</v>
      </c>
      <c r="E115" s="7"/>
      <c r="F115" s="7"/>
      <c r="G115" s="8"/>
      <c r="H115" s="94"/>
      <c r="I115" s="89"/>
      <c r="J115" s="85"/>
    </row>
    <row r="116" spans="1:13" ht="49.5" customHeight="1" x14ac:dyDescent="0.2">
      <c r="A116" s="9">
        <f t="shared" si="11"/>
        <v>4.0299999999999994</v>
      </c>
      <c r="B116" s="27" t="s">
        <v>75</v>
      </c>
      <c r="C116" s="5">
        <v>119.06</v>
      </c>
      <c r="D116" s="6" t="s">
        <v>24</v>
      </c>
      <c r="E116" s="7"/>
      <c r="F116" s="7"/>
      <c r="G116" s="8"/>
      <c r="H116" s="94"/>
      <c r="I116" s="46"/>
    </row>
    <row r="117" spans="1:13" ht="56.25" x14ac:dyDescent="0.2">
      <c r="A117" s="9">
        <f t="shared" si="11"/>
        <v>4.0399999999999991</v>
      </c>
      <c r="B117" s="28" t="s">
        <v>119</v>
      </c>
      <c r="C117" s="5">
        <v>145.82</v>
      </c>
      <c r="D117" s="6" t="s">
        <v>24</v>
      </c>
      <c r="E117" s="7"/>
      <c r="F117" s="7"/>
      <c r="G117" s="8"/>
      <c r="H117" s="94"/>
    </row>
    <row r="118" spans="1:13" s="36" customFormat="1" ht="18" customHeight="1" x14ac:dyDescent="0.2">
      <c r="A118" s="51">
        <v>5</v>
      </c>
      <c r="B118" s="107" t="s">
        <v>8</v>
      </c>
      <c r="C118" s="107"/>
      <c r="D118" s="107"/>
      <c r="E118" s="107"/>
      <c r="F118" s="107"/>
      <c r="G118" s="107"/>
      <c r="H118" s="50"/>
      <c r="I118" s="41"/>
      <c r="J118" s="84"/>
      <c r="K118" s="41"/>
      <c r="L118" s="41"/>
      <c r="M118" s="41"/>
    </row>
    <row r="119" spans="1:13" ht="83.25" customHeight="1" x14ac:dyDescent="0.2">
      <c r="A119" s="9">
        <f>+A118+0.01</f>
        <v>5.01</v>
      </c>
      <c r="B119" s="27" t="s">
        <v>76</v>
      </c>
      <c r="C119" s="5">
        <v>1</v>
      </c>
      <c r="D119" s="6" t="s">
        <v>9</v>
      </c>
      <c r="E119" s="7"/>
      <c r="F119" s="7"/>
      <c r="G119" s="8"/>
      <c r="H119" s="94"/>
      <c r="I119" s="46"/>
      <c r="J119" s="86"/>
      <c r="K119" s="87"/>
    </row>
    <row r="120" spans="1:13" ht="25.5" customHeight="1" x14ac:dyDescent="0.2">
      <c r="A120" s="9">
        <f t="shared" ref="A120:A131" si="12">+A119+0.01</f>
        <v>5.0199999999999996</v>
      </c>
      <c r="B120" s="26" t="s">
        <v>77</v>
      </c>
      <c r="C120" s="5">
        <v>1</v>
      </c>
      <c r="D120" s="6" t="s">
        <v>9</v>
      </c>
      <c r="E120" s="7"/>
      <c r="F120" s="7"/>
      <c r="G120" s="8"/>
      <c r="H120" s="94"/>
      <c r="I120" s="43"/>
      <c r="J120" s="86"/>
      <c r="K120" s="87"/>
    </row>
    <row r="121" spans="1:13" ht="39" customHeight="1" x14ac:dyDescent="0.2">
      <c r="A121" s="9">
        <f t="shared" si="12"/>
        <v>5.0299999999999994</v>
      </c>
      <c r="B121" s="27" t="s">
        <v>78</v>
      </c>
      <c r="C121" s="5">
        <v>1</v>
      </c>
      <c r="D121" s="6" t="s">
        <v>9</v>
      </c>
      <c r="E121" s="7"/>
      <c r="F121" s="7"/>
      <c r="G121" s="8"/>
      <c r="H121" s="94"/>
      <c r="J121" s="86"/>
      <c r="K121" s="87"/>
    </row>
    <row r="122" spans="1:13" ht="59.25" customHeight="1" x14ac:dyDescent="0.2">
      <c r="A122" s="9">
        <f t="shared" si="12"/>
        <v>5.0399999999999991</v>
      </c>
      <c r="B122" s="27" t="s">
        <v>79</v>
      </c>
      <c r="C122" s="5">
        <v>1</v>
      </c>
      <c r="D122" s="6" t="s">
        <v>9</v>
      </c>
      <c r="E122" s="7"/>
      <c r="F122" s="7"/>
      <c r="G122" s="8"/>
      <c r="H122" s="94"/>
      <c r="J122" s="86"/>
      <c r="K122" s="87"/>
    </row>
    <row r="123" spans="1:13" ht="46.5" customHeight="1" thickBot="1" x14ac:dyDescent="0.25">
      <c r="A123" s="58">
        <f t="shared" si="12"/>
        <v>5.0499999999999989</v>
      </c>
      <c r="B123" s="66" t="s">
        <v>120</v>
      </c>
      <c r="C123" s="20">
        <v>3</v>
      </c>
      <c r="D123" s="21" t="s">
        <v>9</v>
      </c>
      <c r="E123" s="22"/>
      <c r="F123" s="22"/>
      <c r="G123" s="23"/>
      <c r="H123" s="24"/>
      <c r="J123" s="86"/>
      <c r="K123" s="87"/>
    </row>
    <row r="124" spans="1:13" ht="81" customHeight="1" x14ac:dyDescent="0.2">
      <c r="A124" s="68">
        <f t="shared" si="12"/>
        <v>5.0599999999999987</v>
      </c>
      <c r="B124" s="80" t="s">
        <v>121</v>
      </c>
      <c r="C124" s="69">
        <v>2</v>
      </c>
      <c r="D124" s="70" t="s">
        <v>9</v>
      </c>
      <c r="E124" s="71"/>
      <c r="F124" s="71"/>
      <c r="G124" s="74"/>
      <c r="H124" s="79"/>
      <c r="J124" s="86"/>
      <c r="K124" s="87"/>
    </row>
    <row r="125" spans="1:13" ht="63" customHeight="1" x14ac:dyDescent="0.2">
      <c r="A125" s="9">
        <f t="shared" si="12"/>
        <v>5.0699999999999985</v>
      </c>
      <c r="B125" s="26" t="s">
        <v>122</v>
      </c>
      <c r="C125" s="5">
        <v>1</v>
      </c>
      <c r="D125" s="6" t="s">
        <v>9</v>
      </c>
      <c r="E125" s="7"/>
      <c r="F125" s="7"/>
      <c r="G125" s="8"/>
      <c r="H125" s="94"/>
      <c r="J125" s="86"/>
      <c r="K125" s="87"/>
    </row>
    <row r="126" spans="1:13" ht="47.25" customHeight="1" x14ac:dyDescent="0.2">
      <c r="A126" s="9">
        <f t="shared" si="12"/>
        <v>5.0799999999999983</v>
      </c>
      <c r="B126" s="26" t="s">
        <v>123</v>
      </c>
      <c r="C126" s="5">
        <v>1</v>
      </c>
      <c r="D126" s="6" t="s">
        <v>9</v>
      </c>
      <c r="E126" s="7"/>
      <c r="F126" s="7"/>
      <c r="G126" s="8"/>
      <c r="H126" s="94"/>
      <c r="J126" s="86"/>
      <c r="K126" s="87"/>
    </row>
    <row r="127" spans="1:13" ht="63" customHeight="1" x14ac:dyDescent="0.2">
      <c r="A127" s="9">
        <f t="shared" si="12"/>
        <v>5.0899999999999981</v>
      </c>
      <c r="B127" s="26" t="s">
        <v>80</v>
      </c>
      <c r="C127" s="5">
        <v>1</v>
      </c>
      <c r="D127" s="6" t="s">
        <v>9</v>
      </c>
      <c r="E127" s="7"/>
      <c r="F127" s="7"/>
      <c r="G127" s="8"/>
      <c r="H127" s="94"/>
      <c r="J127" s="86"/>
      <c r="K127" s="87"/>
    </row>
    <row r="128" spans="1:13" ht="27" customHeight="1" x14ac:dyDescent="0.2">
      <c r="A128" s="9">
        <f t="shared" si="12"/>
        <v>5.0999999999999979</v>
      </c>
      <c r="B128" s="26" t="s">
        <v>81</v>
      </c>
      <c r="C128" s="5">
        <v>1</v>
      </c>
      <c r="D128" s="6" t="s">
        <v>9</v>
      </c>
      <c r="E128" s="7"/>
      <c r="F128" s="7"/>
      <c r="G128" s="8"/>
      <c r="H128" s="94"/>
      <c r="J128" s="86"/>
      <c r="K128" s="87"/>
    </row>
    <row r="129" spans="1:13" ht="26.25" customHeight="1" x14ac:dyDescent="0.2">
      <c r="A129" s="9">
        <f t="shared" si="12"/>
        <v>5.1099999999999977</v>
      </c>
      <c r="B129" s="26" t="s">
        <v>82</v>
      </c>
      <c r="C129" s="5">
        <v>1</v>
      </c>
      <c r="D129" s="6" t="s">
        <v>9</v>
      </c>
      <c r="E129" s="7"/>
      <c r="F129" s="7"/>
      <c r="G129" s="8"/>
      <c r="H129" s="94"/>
      <c r="J129" s="86"/>
      <c r="K129" s="87"/>
    </row>
    <row r="130" spans="1:13" ht="63" customHeight="1" x14ac:dyDescent="0.2">
      <c r="A130" s="9">
        <f t="shared" si="12"/>
        <v>5.1199999999999974</v>
      </c>
      <c r="B130" s="26" t="s">
        <v>83</v>
      </c>
      <c r="C130" s="5">
        <v>1</v>
      </c>
      <c r="D130" s="6" t="s">
        <v>9</v>
      </c>
      <c r="E130" s="7"/>
      <c r="F130" s="7"/>
      <c r="G130" s="8"/>
      <c r="H130" s="94"/>
      <c r="J130" s="86"/>
      <c r="K130" s="87"/>
    </row>
    <row r="131" spans="1:13" ht="47.25" customHeight="1" x14ac:dyDescent="0.2">
      <c r="A131" s="9">
        <f t="shared" si="12"/>
        <v>5.1299999999999972</v>
      </c>
      <c r="B131" s="26" t="s">
        <v>84</v>
      </c>
      <c r="C131" s="5">
        <v>1</v>
      </c>
      <c r="D131" s="6" t="s">
        <v>9</v>
      </c>
      <c r="E131" s="7"/>
      <c r="F131" s="7"/>
      <c r="G131" s="8"/>
      <c r="H131" s="94"/>
      <c r="I131" s="46"/>
      <c r="J131" s="86"/>
      <c r="K131" s="87"/>
    </row>
    <row r="132" spans="1:13" s="36" customFormat="1" ht="18" customHeight="1" x14ac:dyDescent="0.2">
      <c r="A132" s="51">
        <v>6</v>
      </c>
      <c r="B132" s="107" t="s">
        <v>10</v>
      </c>
      <c r="C132" s="107"/>
      <c r="D132" s="107"/>
      <c r="E132" s="107"/>
      <c r="F132" s="107"/>
      <c r="G132" s="107"/>
      <c r="H132" s="50"/>
      <c r="I132" s="41"/>
      <c r="J132" s="84"/>
      <c r="K132" s="41"/>
      <c r="L132" s="41"/>
      <c r="M132" s="41"/>
    </row>
    <row r="133" spans="1:13" ht="60.75" customHeight="1" x14ac:dyDescent="0.2">
      <c r="A133" s="9">
        <f>+A132+0.01</f>
        <v>6.01</v>
      </c>
      <c r="B133" s="28" t="s">
        <v>85</v>
      </c>
      <c r="C133" s="5">
        <v>1</v>
      </c>
      <c r="D133" s="6" t="s">
        <v>6</v>
      </c>
      <c r="E133" s="7"/>
      <c r="F133" s="7"/>
      <c r="G133" s="8"/>
      <c r="H133" s="94"/>
      <c r="I133" s="47"/>
      <c r="K133" s="87"/>
    </row>
    <row r="134" spans="1:13" ht="69" customHeight="1" x14ac:dyDescent="0.2">
      <c r="A134" s="9">
        <f t="shared" ref="A134:A153" si="13">+A133+0.01</f>
        <v>6.02</v>
      </c>
      <c r="B134" s="27" t="s">
        <v>124</v>
      </c>
      <c r="C134" s="5">
        <v>1</v>
      </c>
      <c r="D134" s="6" t="s">
        <v>6</v>
      </c>
      <c r="E134" s="7"/>
      <c r="F134" s="7"/>
      <c r="G134" s="8"/>
      <c r="H134" s="94"/>
      <c r="I134" s="48"/>
      <c r="K134" s="87"/>
    </row>
    <row r="135" spans="1:13" ht="69" customHeight="1" x14ac:dyDescent="0.2">
      <c r="A135" s="9">
        <f t="shared" si="13"/>
        <v>6.0299999999999994</v>
      </c>
      <c r="B135" s="27" t="s">
        <v>86</v>
      </c>
      <c r="C135" s="5">
        <v>1</v>
      </c>
      <c r="D135" s="6" t="s">
        <v>6</v>
      </c>
      <c r="E135" s="7"/>
      <c r="F135" s="7"/>
      <c r="G135" s="8"/>
      <c r="H135" s="94"/>
      <c r="K135" s="87"/>
    </row>
    <row r="136" spans="1:13" ht="62.25" customHeight="1" x14ac:dyDescent="0.2">
      <c r="A136" s="9">
        <f t="shared" si="13"/>
        <v>6.0399999999999991</v>
      </c>
      <c r="B136" s="27" t="s">
        <v>87</v>
      </c>
      <c r="C136" s="5">
        <v>1</v>
      </c>
      <c r="D136" s="6" t="s">
        <v>6</v>
      </c>
      <c r="E136" s="7"/>
      <c r="F136" s="7"/>
      <c r="G136" s="8"/>
      <c r="H136" s="94"/>
      <c r="K136" s="87"/>
    </row>
    <row r="137" spans="1:13" ht="68.25" customHeight="1" x14ac:dyDescent="0.2">
      <c r="A137" s="9">
        <f t="shared" si="13"/>
        <v>6.0499999999999989</v>
      </c>
      <c r="B137" s="27" t="s">
        <v>88</v>
      </c>
      <c r="C137" s="5">
        <v>1</v>
      </c>
      <c r="D137" s="6" t="s">
        <v>6</v>
      </c>
      <c r="E137" s="7"/>
      <c r="F137" s="7"/>
      <c r="G137" s="8"/>
      <c r="H137" s="94"/>
      <c r="K137" s="87"/>
    </row>
    <row r="138" spans="1:13" ht="69.75" customHeight="1" thickBot="1" x14ac:dyDescent="0.25">
      <c r="A138" s="58">
        <f t="shared" si="13"/>
        <v>6.0599999999999987</v>
      </c>
      <c r="B138" s="30" t="s">
        <v>89</v>
      </c>
      <c r="C138" s="20">
        <v>1</v>
      </c>
      <c r="D138" s="21" t="s">
        <v>6</v>
      </c>
      <c r="E138" s="22"/>
      <c r="F138" s="22"/>
      <c r="G138" s="23"/>
      <c r="H138" s="24"/>
      <c r="K138" s="87"/>
    </row>
    <row r="139" spans="1:13" ht="69" customHeight="1" x14ac:dyDescent="0.2">
      <c r="A139" s="68">
        <f t="shared" si="13"/>
        <v>6.0699999999999985</v>
      </c>
      <c r="B139" s="73" t="s">
        <v>90</v>
      </c>
      <c r="C139" s="69">
        <v>1</v>
      </c>
      <c r="D139" s="70" t="s">
        <v>6</v>
      </c>
      <c r="E139" s="71"/>
      <c r="F139" s="71"/>
      <c r="G139" s="74"/>
      <c r="H139" s="79"/>
      <c r="K139" s="87"/>
    </row>
    <row r="140" spans="1:13" ht="73.5" customHeight="1" x14ac:dyDescent="0.2">
      <c r="A140" s="9">
        <f t="shared" si="13"/>
        <v>6.0799999999999983</v>
      </c>
      <c r="B140" s="27" t="s">
        <v>92</v>
      </c>
      <c r="C140" s="5">
        <v>1</v>
      </c>
      <c r="D140" s="6" t="s">
        <v>6</v>
      </c>
      <c r="E140" s="7"/>
      <c r="F140" s="7"/>
      <c r="G140" s="8"/>
      <c r="H140" s="94"/>
      <c r="K140" s="87"/>
    </row>
    <row r="141" spans="1:13" ht="24.75" customHeight="1" x14ac:dyDescent="0.2">
      <c r="A141" s="9">
        <f t="shared" si="13"/>
        <v>6.0899999999999981</v>
      </c>
      <c r="B141" s="29" t="s">
        <v>18</v>
      </c>
      <c r="C141" s="16">
        <v>1</v>
      </c>
      <c r="D141" s="17" t="s">
        <v>9</v>
      </c>
      <c r="E141" s="7"/>
      <c r="F141" s="7"/>
      <c r="G141" s="8"/>
      <c r="H141" s="94"/>
      <c r="K141" s="87"/>
    </row>
    <row r="142" spans="1:13" ht="39" customHeight="1" x14ac:dyDescent="0.2">
      <c r="A142" s="9">
        <f t="shared" si="13"/>
        <v>6.0999999999999979</v>
      </c>
      <c r="B142" s="27" t="s">
        <v>19</v>
      </c>
      <c r="C142" s="5">
        <v>1</v>
      </c>
      <c r="D142" s="6" t="s">
        <v>6</v>
      </c>
      <c r="E142" s="7"/>
      <c r="F142" s="7"/>
      <c r="G142" s="8"/>
      <c r="H142" s="94"/>
      <c r="K142" s="87"/>
    </row>
    <row r="143" spans="1:13" ht="36.75" customHeight="1" x14ac:dyDescent="0.2">
      <c r="A143" s="9">
        <f t="shared" si="13"/>
        <v>6.1099999999999977</v>
      </c>
      <c r="B143" s="28" t="s">
        <v>93</v>
      </c>
      <c r="C143" s="5">
        <v>1</v>
      </c>
      <c r="D143" s="6" t="s">
        <v>6</v>
      </c>
      <c r="E143" s="7"/>
      <c r="F143" s="7"/>
      <c r="G143" s="14"/>
      <c r="H143" s="94"/>
      <c r="K143" s="87"/>
    </row>
    <row r="144" spans="1:13" ht="74.25" customHeight="1" x14ac:dyDescent="0.2">
      <c r="A144" s="9">
        <f t="shared" si="13"/>
        <v>6.1199999999999974</v>
      </c>
      <c r="B144" s="28" t="s">
        <v>94</v>
      </c>
      <c r="C144" s="5">
        <v>12</v>
      </c>
      <c r="D144" s="6" t="s">
        <v>9</v>
      </c>
      <c r="E144" s="18"/>
      <c r="F144" s="18"/>
      <c r="G144" s="19"/>
      <c r="H144" s="15"/>
      <c r="I144" s="47"/>
      <c r="K144" s="87"/>
    </row>
    <row r="145" spans="1:12" ht="36.75" customHeight="1" x14ac:dyDescent="0.2">
      <c r="A145" s="9">
        <f t="shared" si="13"/>
        <v>6.1299999999999972</v>
      </c>
      <c r="B145" s="28" t="s">
        <v>125</v>
      </c>
      <c r="C145" s="5">
        <v>4</v>
      </c>
      <c r="D145" s="6" t="s">
        <v>9</v>
      </c>
      <c r="E145" s="18"/>
      <c r="F145" s="18"/>
      <c r="G145" s="19"/>
      <c r="H145" s="15"/>
      <c r="K145" s="87"/>
    </row>
    <row r="146" spans="1:12" ht="38.25" customHeight="1" x14ac:dyDescent="0.2">
      <c r="A146" s="9">
        <f t="shared" si="13"/>
        <v>6.139999999999997</v>
      </c>
      <c r="B146" s="28" t="s">
        <v>129</v>
      </c>
      <c r="C146" s="5">
        <v>5</v>
      </c>
      <c r="D146" s="6" t="s">
        <v>9</v>
      </c>
      <c r="E146" s="7"/>
      <c r="F146" s="7"/>
      <c r="G146" s="14"/>
      <c r="H146" s="15"/>
      <c r="J146" s="86"/>
      <c r="L146" s="87"/>
    </row>
    <row r="147" spans="1:12" ht="48" customHeight="1" x14ac:dyDescent="0.2">
      <c r="A147" s="9">
        <f t="shared" si="13"/>
        <v>6.1499999999999968</v>
      </c>
      <c r="B147" s="28" t="s">
        <v>95</v>
      </c>
      <c r="C147" s="16">
        <v>4</v>
      </c>
      <c r="D147" s="17" t="s">
        <v>9</v>
      </c>
      <c r="E147" s="18"/>
      <c r="F147" s="18"/>
      <c r="G147" s="19"/>
      <c r="H147" s="15"/>
      <c r="K147" s="87"/>
    </row>
    <row r="148" spans="1:12" ht="24.75" customHeight="1" x14ac:dyDescent="0.2">
      <c r="A148" s="9">
        <f t="shared" si="13"/>
        <v>6.1599999999999966</v>
      </c>
      <c r="B148" s="29" t="s">
        <v>20</v>
      </c>
      <c r="C148" s="16">
        <v>1</v>
      </c>
      <c r="D148" s="17" t="s">
        <v>9</v>
      </c>
      <c r="E148" s="18"/>
      <c r="F148" s="18"/>
      <c r="G148" s="19"/>
      <c r="H148" s="15"/>
      <c r="K148" s="87"/>
    </row>
    <row r="149" spans="1:12" ht="24" customHeight="1" x14ac:dyDescent="0.2">
      <c r="A149" s="9">
        <f t="shared" si="13"/>
        <v>6.1699999999999964</v>
      </c>
      <c r="B149" s="29" t="s">
        <v>21</v>
      </c>
      <c r="C149" s="16">
        <v>1</v>
      </c>
      <c r="D149" s="17" t="s">
        <v>9</v>
      </c>
      <c r="E149" s="18"/>
      <c r="F149" s="18"/>
      <c r="G149" s="19"/>
      <c r="H149" s="15"/>
      <c r="K149" s="87"/>
    </row>
    <row r="150" spans="1:12" ht="26.25" customHeight="1" x14ac:dyDescent="0.2">
      <c r="A150" s="9">
        <f t="shared" si="13"/>
        <v>6.1799999999999962</v>
      </c>
      <c r="B150" s="29" t="s">
        <v>22</v>
      </c>
      <c r="C150" s="16">
        <v>4</v>
      </c>
      <c r="D150" s="17" t="s">
        <v>9</v>
      </c>
      <c r="E150" s="18"/>
      <c r="F150" s="18"/>
      <c r="G150" s="19"/>
      <c r="H150" s="15"/>
      <c r="K150" s="87"/>
    </row>
    <row r="151" spans="1:12" ht="25.5" customHeight="1" x14ac:dyDescent="0.2">
      <c r="A151" s="9">
        <f t="shared" si="13"/>
        <v>6.1899999999999959</v>
      </c>
      <c r="B151" s="29" t="s">
        <v>23</v>
      </c>
      <c r="C151" s="16">
        <v>4</v>
      </c>
      <c r="D151" s="17" t="s">
        <v>9</v>
      </c>
      <c r="E151" s="18"/>
      <c r="F151" s="18"/>
      <c r="G151" s="19"/>
      <c r="H151" s="15"/>
      <c r="K151" s="87"/>
    </row>
    <row r="152" spans="1:12" ht="22.5" x14ac:dyDescent="0.2">
      <c r="A152" s="9">
        <f t="shared" si="13"/>
        <v>6.1999999999999957</v>
      </c>
      <c r="B152" s="29" t="s">
        <v>126</v>
      </c>
      <c r="C152" s="16">
        <v>1</v>
      </c>
      <c r="D152" s="17" t="s">
        <v>9</v>
      </c>
      <c r="E152" s="18"/>
      <c r="F152" s="18"/>
      <c r="G152" s="19"/>
      <c r="H152" s="15"/>
      <c r="K152" s="87"/>
    </row>
    <row r="153" spans="1:12" ht="15" customHeight="1" x14ac:dyDescent="0.2">
      <c r="A153" s="9">
        <f t="shared" si="13"/>
        <v>6.2099999999999955</v>
      </c>
      <c r="B153" s="28" t="s">
        <v>53</v>
      </c>
      <c r="C153" s="5">
        <v>5</v>
      </c>
      <c r="D153" s="6" t="s">
        <v>9</v>
      </c>
      <c r="E153" s="7"/>
      <c r="F153" s="7"/>
      <c r="G153" s="14"/>
      <c r="H153" s="15"/>
      <c r="J153" s="86"/>
      <c r="L153" s="87"/>
    </row>
    <row r="154" spans="1:12" ht="18" customHeight="1" x14ac:dyDescent="0.2">
      <c r="A154" s="51">
        <v>7</v>
      </c>
      <c r="B154" s="107" t="s">
        <v>96</v>
      </c>
      <c r="C154" s="107"/>
      <c r="D154" s="107"/>
      <c r="E154" s="107"/>
      <c r="F154" s="107"/>
      <c r="G154" s="107"/>
      <c r="H154" s="37"/>
    </row>
    <row r="155" spans="1:12" ht="15" customHeight="1" x14ac:dyDescent="0.2">
      <c r="A155" s="9">
        <f>+A154+0.01</f>
        <v>7.01</v>
      </c>
      <c r="B155" s="26" t="s">
        <v>57</v>
      </c>
      <c r="C155" s="5">
        <v>14.88</v>
      </c>
      <c r="D155" s="6" t="s">
        <v>24</v>
      </c>
      <c r="E155" s="7"/>
      <c r="F155" s="7"/>
      <c r="G155" s="8"/>
      <c r="H155" s="94"/>
    </row>
    <row r="156" spans="1:12" ht="15" customHeight="1" x14ac:dyDescent="0.2">
      <c r="A156" s="9">
        <f t="shared" ref="A156:A164" si="14">+A155+0.01</f>
        <v>7.02</v>
      </c>
      <c r="B156" s="26" t="s">
        <v>54</v>
      </c>
      <c r="C156" s="5">
        <v>14.88</v>
      </c>
      <c r="D156" s="6" t="s">
        <v>24</v>
      </c>
      <c r="E156" s="7"/>
      <c r="F156" s="7"/>
      <c r="G156" s="8"/>
      <c r="H156" s="94"/>
    </row>
    <row r="157" spans="1:12" ht="33.75" x14ac:dyDescent="0.2">
      <c r="A157" s="9">
        <f t="shared" si="14"/>
        <v>7.0299999999999994</v>
      </c>
      <c r="B157" s="25" t="s">
        <v>127</v>
      </c>
      <c r="C157" s="5">
        <v>14.88</v>
      </c>
      <c r="D157" s="6" t="s">
        <v>24</v>
      </c>
      <c r="E157" s="7"/>
      <c r="F157" s="7"/>
      <c r="G157" s="8"/>
      <c r="H157" s="94"/>
      <c r="I157" s="45"/>
    </row>
    <row r="158" spans="1:12" ht="22.5" x14ac:dyDescent="0.2">
      <c r="A158" s="9">
        <f t="shared" si="14"/>
        <v>7.0399999999999991</v>
      </c>
      <c r="B158" s="28" t="s">
        <v>128</v>
      </c>
      <c r="C158" s="5">
        <f>+(8.79+5.81+2)</f>
        <v>16.599999999999998</v>
      </c>
      <c r="D158" s="6" t="s">
        <v>24</v>
      </c>
      <c r="E158" s="7"/>
      <c r="F158" s="7"/>
      <c r="G158" s="8"/>
      <c r="H158" s="94"/>
    </row>
    <row r="159" spans="1:12" ht="22.5" x14ac:dyDescent="0.2">
      <c r="A159" s="9">
        <f t="shared" si="14"/>
        <v>7.0499999999999989</v>
      </c>
      <c r="B159" s="26" t="s">
        <v>16</v>
      </c>
      <c r="C159" s="5">
        <v>1</v>
      </c>
      <c r="D159" s="6" t="s">
        <v>6</v>
      </c>
      <c r="E159" s="7"/>
      <c r="F159" s="7"/>
      <c r="G159" s="8"/>
      <c r="H159" s="94"/>
    </row>
    <row r="160" spans="1:12" ht="15" customHeight="1" x14ac:dyDescent="0.2">
      <c r="A160" s="9">
        <f t="shared" si="14"/>
        <v>7.0599999999999987</v>
      </c>
      <c r="B160" s="10" t="s">
        <v>55</v>
      </c>
      <c r="C160" s="5">
        <v>14.88</v>
      </c>
      <c r="D160" s="6" t="s">
        <v>24</v>
      </c>
      <c r="E160" s="7"/>
      <c r="F160" s="7"/>
      <c r="G160" s="8"/>
      <c r="H160" s="3"/>
    </row>
    <row r="161" spans="1:10" ht="36.75" customHeight="1" x14ac:dyDescent="0.2">
      <c r="A161" s="9">
        <f t="shared" si="14"/>
        <v>7.0699999999999985</v>
      </c>
      <c r="B161" s="26" t="s">
        <v>40</v>
      </c>
      <c r="C161" s="5">
        <v>14.88</v>
      </c>
      <c r="D161" s="6" t="s">
        <v>24</v>
      </c>
      <c r="E161" s="7"/>
      <c r="F161" s="7"/>
      <c r="G161" s="8"/>
      <c r="H161" s="94"/>
    </row>
    <row r="162" spans="1:10" ht="33.75" x14ac:dyDescent="0.2">
      <c r="A162" s="9">
        <f t="shared" si="14"/>
        <v>7.0799999999999983</v>
      </c>
      <c r="B162" s="27" t="s">
        <v>97</v>
      </c>
      <c r="C162" s="5">
        <v>48.49</v>
      </c>
      <c r="D162" s="6" t="s">
        <v>24</v>
      </c>
      <c r="E162" s="7"/>
      <c r="F162" s="7"/>
      <c r="G162" s="8"/>
      <c r="H162" s="94"/>
      <c r="I162" s="48"/>
    </row>
    <row r="163" spans="1:10" ht="37.5" customHeight="1" x14ac:dyDescent="0.2">
      <c r="A163" s="9">
        <f t="shared" si="14"/>
        <v>7.0899999999999981</v>
      </c>
      <c r="B163" s="28" t="s">
        <v>145</v>
      </c>
      <c r="C163" s="5">
        <v>4.8</v>
      </c>
      <c r="D163" s="6" t="s">
        <v>24</v>
      </c>
      <c r="E163" s="7"/>
      <c r="F163" s="7"/>
      <c r="G163" s="8"/>
      <c r="H163" s="94"/>
      <c r="I163" s="93"/>
    </row>
    <row r="164" spans="1:10" ht="23.25" thickBot="1" x14ac:dyDescent="0.25">
      <c r="A164" s="58">
        <f t="shared" si="14"/>
        <v>7.0999999999999979</v>
      </c>
      <c r="B164" s="30" t="s">
        <v>135</v>
      </c>
      <c r="C164" s="20">
        <v>2.1</v>
      </c>
      <c r="D164" s="21" t="s">
        <v>26</v>
      </c>
      <c r="E164" s="22"/>
      <c r="F164" s="22"/>
      <c r="G164" s="23"/>
      <c r="H164" s="24"/>
      <c r="I164" s="93"/>
    </row>
    <row r="165" spans="1:10" ht="24.95" customHeight="1" thickBot="1" x14ac:dyDescent="0.25">
      <c r="A165" s="111" t="s">
        <v>0</v>
      </c>
      <c r="B165" s="112"/>
      <c r="C165" s="112"/>
      <c r="D165" s="112"/>
      <c r="E165" s="112"/>
      <c r="F165" s="112"/>
      <c r="G165" s="113"/>
      <c r="H165" s="53"/>
      <c r="I165" s="93"/>
    </row>
    <row r="166" spans="1:10" ht="29.25" customHeight="1" x14ac:dyDescent="0.2">
      <c r="A166" s="101" t="s">
        <v>138</v>
      </c>
      <c r="B166" s="101"/>
      <c r="C166" s="101"/>
      <c r="D166" s="101"/>
      <c r="E166" s="101"/>
      <c r="F166" s="101"/>
      <c r="G166" s="101"/>
      <c r="H166" s="101"/>
      <c r="I166" s="93"/>
    </row>
    <row r="167" spans="1:10" x14ac:dyDescent="0.2">
      <c r="J167" s="90"/>
    </row>
    <row r="169" spans="1:10" ht="15.75" x14ac:dyDescent="0.2">
      <c r="B169" s="115" t="s">
        <v>149</v>
      </c>
    </row>
    <row r="170" spans="1:10" x14ac:dyDescent="0.2">
      <c r="F170" s="92"/>
    </row>
    <row r="174" spans="1:10" x14ac:dyDescent="0.2">
      <c r="I174" s="91"/>
    </row>
  </sheetData>
  <mergeCells count="32">
    <mergeCell ref="A165:G165"/>
    <mergeCell ref="B79:G79"/>
    <mergeCell ref="B82:G82"/>
    <mergeCell ref="A88:G88"/>
    <mergeCell ref="B89:G89"/>
    <mergeCell ref="B95:G95"/>
    <mergeCell ref="B108:G108"/>
    <mergeCell ref="B113:G113"/>
    <mergeCell ref="B118:G118"/>
    <mergeCell ref="B132:G132"/>
    <mergeCell ref="B154:G154"/>
    <mergeCell ref="B45:G45"/>
    <mergeCell ref="A64:G64"/>
    <mergeCell ref="B65:G65"/>
    <mergeCell ref="B70:G70"/>
    <mergeCell ref="B76:G76"/>
    <mergeCell ref="J15:J16"/>
    <mergeCell ref="A5:G5"/>
    <mergeCell ref="A166:H166"/>
    <mergeCell ref="H32:H34"/>
    <mergeCell ref="A1:H1"/>
    <mergeCell ref="A3:H3"/>
    <mergeCell ref="A8:G8"/>
    <mergeCell ref="B9:G9"/>
    <mergeCell ref="H10:H16"/>
    <mergeCell ref="B17:G17"/>
    <mergeCell ref="H18:H27"/>
    <mergeCell ref="B28:G28"/>
    <mergeCell ref="H29:H30"/>
    <mergeCell ref="B31:G31"/>
    <mergeCell ref="I96:I98"/>
    <mergeCell ref="B35:G35"/>
  </mergeCells>
  <pageMargins left="0.59055118110236227" right="0.39370078740157483" top="0.55118110236220474" bottom="0.55118110236220474" header="0.31496062992125984" footer="7.874015748031496E-2"/>
  <pageSetup scale="66" orientation="portrait" r:id="rId1"/>
  <headerFooter>
    <oddFooter>&amp;C&amp;8Página &amp;P de &amp;N</oddFooter>
  </headerFooter>
  <rowBreaks count="3" manualBreakCount="3">
    <brk id="81" max="7" man="1"/>
    <brk id="123" max="7" man="1"/>
    <brk id="138"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Plan de Oferta</vt:lpstr>
      <vt:lpstr>'Plan de Oferta'!Área_de_impresión</vt:lpstr>
      <vt:lpstr>'Plan de Oferta'!Títulos_a_imprimir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maricela.pena</dc:creator>
  <cp:lastModifiedBy>seis</cp:lastModifiedBy>
  <cp:lastPrinted>2013-10-08T13:43:58Z</cp:lastPrinted>
  <dcterms:created xsi:type="dcterms:W3CDTF">2013-05-30T21:05:02Z</dcterms:created>
  <dcterms:modified xsi:type="dcterms:W3CDTF">2014-03-19T21:17:47Z</dcterms:modified>
</cp:coreProperties>
</file>