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C:\Users\mmunavarov\Desktop\IOM South Sudan 4\ECRP Construction Projects\ITBs for Re-tendering\ITBS POSTED_IN TENDER PROCESS\TP34_4200814508\"/>
    </mc:Choice>
  </mc:AlternateContent>
  <xr:revisionPtr revIDLastSave="0" documentId="13_ncr:1_{21ADB3DF-FA7C-40B5-AA39-6B58CE05B33F}" xr6:coauthVersionLast="47" xr6:coauthVersionMax="47" xr10:uidLastSave="{00000000-0000-0000-0000-000000000000}"/>
  <bookViews>
    <workbookView xWindow="28680" yWindow="-120" windowWidth="51840" windowHeight="21120" xr2:uid="{00000000-000D-0000-FFFF-FFFF00000000}"/>
  </bookViews>
  <sheets>
    <sheet name="Annex 1B BoQ ITB4200814508 TP34" sheetId="11" r:id="rId1"/>
  </sheets>
  <externalReferences>
    <externalReference r:id="rId2"/>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19" i="11" l="1"/>
  <c r="A719" i="11"/>
  <c r="B718" i="11"/>
  <c r="A718" i="11"/>
  <c r="B717" i="11"/>
  <c r="A717" i="11"/>
  <c r="B716" i="11"/>
  <c r="A716" i="11"/>
  <c r="B715" i="11"/>
  <c r="A715" i="11"/>
  <c r="B714" i="11"/>
  <c r="A714" i="11"/>
  <c r="B713" i="11"/>
  <c r="A713" i="11"/>
  <c r="B712" i="11"/>
  <c r="F710" i="11"/>
  <c r="F709" i="11"/>
  <c r="F708" i="11"/>
  <c r="F705" i="11"/>
  <c r="F703" i="11"/>
  <c r="F702" i="11"/>
  <c r="F701" i="11"/>
  <c r="F700" i="11"/>
  <c r="F699" i="11"/>
  <c r="F698" i="11"/>
  <c r="F696" i="11"/>
  <c r="C693" i="11"/>
  <c r="F693" i="11" s="1"/>
  <c r="F690" i="11"/>
  <c r="F689" i="11"/>
  <c r="F687" i="11"/>
  <c r="F683" i="11"/>
  <c r="F681" i="11"/>
  <c r="F678" i="11"/>
  <c r="F676" i="11"/>
  <c r="F673" i="11" s="1"/>
  <c r="F672" i="11"/>
  <c r="F670" i="11"/>
  <c r="F669" i="11"/>
  <c r="F666" i="11"/>
  <c r="F664" i="11" s="1"/>
  <c r="F663" i="11"/>
  <c r="C663" i="11"/>
  <c r="F662" i="11"/>
  <c r="F660" i="11"/>
  <c r="F657" i="11"/>
  <c r="F656" i="11"/>
  <c r="F654" i="11"/>
  <c r="F653" i="11"/>
  <c r="F650" i="11"/>
  <c r="F649" i="11"/>
  <c r="F648" i="11"/>
  <c r="F646" i="11"/>
  <c r="F643" i="11"/>
  <c r="F642" i="11"/>
  <c r="F640" i="11"/>
  <c r="F639" i="11"/>
  <c r="F637" i="11"/>
  <c r="F635" i="11"/>
  <c r="F633" i="11"/>
  <c r="F631" i="11"/>
  <c r="F629" i="11"/>
  <c r="F628" i="11"/>
  <c r="F627" i="11"/>
  <c r="F626" i="11"/>
  <c r="F625" i="11"/>
  <c r="F623" i="11" s="1"/>
  <c r="F621" i="11"/>
  <c r="F620" i="11"/>
  <c r="F615" i="11"/>
  <c r="F614" i="11"/>
  <c r="F612" i="11"/>
  <c r="F610" i="11"/>
  <c r="F608" i="11"/>
  <c r="F607" i="11"/>
  <c r="F606" i="11"/>
  <c r="F605" i="11"/>
  <c r="F601" i="11"/>
  <c r="F600" i="11"/>
  <c r="F597" i="11"/>
  <c r="F596" i="11"/>
  <c r="F595" i="11"/>
  <c r="F593" i="11"/>
  <c r="F591" i="11"/>
  <c r="F590" i="11"/>
  <c r="F589" i="11"/>
  <c r="F587" i="11"/>
  <c r="F585" i="11"/>
  <c r="F583" i="11"/>
  <c r="F582" i="11"/>
  <c r="F581" i="11"/>
  <c r="F580" i="11"/>
  <c r="F572" i="11"/>
  <c r="F571" i="11"/>
  <c r="F570" i="11"/>
  <c r="F569" i="11"/>
  <c r="F568" i="11"/>
  <c r="F567" i="11"/>
  <c r="F565" i="11"/>
  <c r="F563" i="11"/>
  <c r="F562" i="11"/>
  <c r="F561" i="11"/>
  <c r="F558" i="11"/>
  <c r="F554" i="11"/>
  <c r="F552" i="11"/>
  <c r="F551" i="11"/>
  <c r="F550" i="11"/>
  <c r="F547" i="11" s="1"/>
  <c r="F546" i="11"/>
  <c r="F545" i="11"/>
  <c r="F544" i="11"/>
  <c r="F543" i="11"/>
  <c r="F542" i="11"/>
  <c r="F541" i="11"/>
  <c r="F538" i="11"/>
  <c r="F536" i="11"/>
  <c r="F535" i="11"/>
  <c r="F534" i="11"/>
  <c r="F533" i="11"/>
  <c r="F528" i="11"/>
  <c r="F525" i="11"/>
  <c r="F524" i="11"/>
  <c r="F521" i="11"/>
  <c r="F520" i="11"/>
  <c r="F517" i="11"/>
  <c r="F516" i="11"/>
  <c r="F512" i="11"/>
  <c r="F511" i="11"/>
  <c r="F509" i="11"/>
  <c r="F508" i="11"/>
  <c r="F507" i="11"/>
  <c r="F505" i="11"/>
  <c r="F503" i="11"/>
  <c r="F502" i="11"/>
  <c r="F499" i="11"/>
  <c r="F498" i="11"/>
  <c r="F497" i="11"/>
  <c r="F496" i="11"/>
  <c r="F495" i="11"/>
  <c r="F493" i="11"/>
  <c r="F491" i="11"/>
  <c r="F490" i="11"/>
  <c r="F489" i="11"/>
  <c r="F488" i="11"/>
  <c r="F485" i="11"/>
  <c r="F484" i="11"/>
  <c r="F483" i="11"/>
  <c r="F482" i="11"/>
  <c r="F481" i="11"/>
  <c r="F480" i="11"/>
  <c r="F479" i="11"/>
  <c r="F478" i="11"/>
  <c r="F476" i="11"/>
  <c r="F475" i="11"/>
  <c r="F474" i="11"/>
  <c r="F471" i="11"/>
  <c r="F469" i="11"/>
  <c r="F468" i="11"/>
  <c r="F466" i="11"/>
  <c r="F464" i="11"/>
  <c r="F463" i="11"/>
  <c r="F462" i="11"/>
  <c r="F461" i="11"/>
  <c r="F460" i="11"/>
  <c r="F459" i="11"/>
  <c r="F455" i="11"/>
  <c r="F454" i="11"/>
  <c r="F453" i="11"/>
  <c r="F452" i="11"/>
  <c r="F451" i="11"/>
  <c r="F449" i="11"/>
  <c r="F447" i="11"/>
  <c r="F446" i="11"/>
  <c r="F445" i="11"/>
  <c r="F442" i="11"/>
  <c r="F438" i="11"/>
  <c r="F436" i="11"/>
  <c r="F435" i="11"/>
  <c r="F434" i="11"/>
  <c r="F429" i="11"/>
  <c r="F428" i="11"/>
  <c r="F427" i="11"/>
  <c r="F426" i="11"/>
  <c r="F425" i="11"/>
  <c r="F424" i="11"/>
  <c r="F421" i="11"/>
  <c r="F419" i="11"/>
  <c r="F418" i="11"/>
  <c r="F417" i="11"/>
  <c r="F416" i="11"/>
  <c r="F410" i="11"/>
  <c r="F407" i="11"/>
  <c r="F406" i="11"/>
  <c r="F403" i="11"/>
  <c r="F402" i="11"/>
  <c r="F399" i="11"/>
  <c r="F398" i="11"/>
  <c r="F393" i="11"/>
  <c r="F392" i="11"/>
  <c r="F390" i="11"/>
  <c r="F389" i="11"/>
  <c r="F388" i="11"/>
  <c r="F386" i="11"/>
  <c r="F385" i="11"/>
  <c r="F383" i="11"/>
  <c r="F382" i="11"/>
  <c r="F379" i="11"/>
  <c r="F378" i="11"/>
  <c r="F377" i="11"/>
  <c r="F376" i="11"/>
  <c r="F375" i="11"/>
  <c r="F373" i="11"/>
  <c r="F371" i="11"/>
  <c r="F370" i="11"/>
  <c r="F369" i="11"/>
  <c r="F368" i="11"/>
  <c r="F365" i="11"/>
  <c r="F364" i="11"/>
  <c r="F363" i="11"/>
  <c r="F362" i="11"/>
  <c r="F361" i="11"/>
  <c r="F360" i="11"/>
  <c r="F359" i="11"/>
  <c r="F358" i="11"/>
  <c r="F356" i="11"/>
  <c r="F355" i="11"/>
  <c r="F354" i="11"/>
  <c r="F353" i="11"/>
  <c r="F350" i="11"/>
  <c r="F348" i="11"/>
  <c r="F347" i="11"/>
  <c r="F346" i="11"/>
  <c r="F344" i="11"/>
  <c r="F342" i="11"/>
  <c r="F341" i="11"/>
  <c r="F340" i="11"/>
  <c r="F339" i="11"/>
  <c r="F338" i="11"/>
  <c r="F337" i="11"/>
  <c r="F332" i="11"/>
  <c r="F331" i="11"/>
  <c r="F330" i="11"/>
  <c r="F329" i="11"/>
  <c r="F328" i="11"/>
  <c r="F327" i="11"/>
  <c r="F325" i="11"/>
  <c r="F323" i="11"/>
  <c r="F322" i="11"/>
  <c r="F321" i="11"/>
  <c r="F318" i="11"/>
  <c r="F314" i="11"/>
  <c r="F312" i="11"/>
  <c r="F311" i="11"/>
  <c r="F310" i="11"/>
  <c r="F305" i="11"/>
  <c r="F304" i="11"/>
  <c r="F303" i="11"/>
  <c r="F302" i="11"/>
  <c r="F301" i="11"/>
  <c r="F300" i="11"/>
  <c r="F297" i="11"/>
  <c r="F295" i="11"/>
  <c r="F294" i="11"/>
  <c r="F293" i="11"/>
  <c r="F292" i="11"/>
  <c r="F286" i="11"/>
  <c r="F283" i="11"/>
  <c r="F282" i="11"/>
  <c r="F279" i="11"/>
  <c r="F278" i="11"/>
  <c r="F275" i="11"/>
  <c r="F274" i="11"/>
  <c r="F269" i="11"/>
  <c r="F268" i="11"/>
  <c r="F266" i="11"/>
  <c r="F265" i="11"/>
  <c r="F264" i="11"/>
  <c r="F262" i="11"/>
  <c r="F261" i="11"/>
  <c r="F259" i="11"/>
  <c r="F258" i="11"/>
  <c r="F255" i="11"/>
  <c r="F254" i="11"/>
  <c r="F253" i="11"/>
  <c r="F252" i="11"/>
  <c r="F251" i="11"/>
  <c r="F249" i="11"/>
  <c r="F247" i="11"/>
  <c r="F246" i="11"/>
  <c r="F245" i="11"/>
  <c r="F244" i="11"/>
  <c r="F241" i="11"/>
  <c r="F240" i="11"/>
  <c r="F239" i="11"/>
  <c r="F238" i="11"/>
  <c r="F237" i="11"/>
  <c r="F236" i="11"/>
  <c r="F235" i="11"/>
  <c r="F234" i="11"/>
  <c r="F232" i="11"/>
  <c r="F231" i="11"/>
  <c r="F230" i="11"/>
  <c r="F229" i="11"/>
  <c r="F226" i="11"/>
  <c r="F224" i="11"/>
  <c r="F223" i="11"/>
  <c r="F222" i="11"/>
  <c r="F220" i="11"/>
  <c r="F218" i="11"/>
  <c r="F217" i="11"/>
  <c r="F216" i="11"/>
  <c r="F215" i="11"/>
  <c r="F214" i="11"/>
  <c r="F213" i="11"/>
  <c r="F208" i="11"/>
  <c r="F207" i="11"/>
  <c r="F206" i="11"/>
  <c r="F205" i="11"/>
  <c r="F204" i="11"/>
  <c r="F203" i="11"/>
  <c r="F202" i="11"/>
  <c r="F201" i="11"/>
  <c r="F200" i="11"/>
  <c r="F199" i="11"/>
  <c r="F196" i="11"/>
  <c r="F195" i="11"/>
  <c r="F192" i="11"/>
  <c r="F191" i="11"/>
  <c r="F190" i="11"/>
  <c r="F189" i="11"/>
  <c r="F188" i="11"/>
  <c r="F187" i="11"/>
  <c r="F186" i="11"/>
  <c r="F182" i="11"/>
  <c r="F181" i="11"/>
  <c r="F180" i="11"/>
  <c r="F179" i="11"/>
  <c r="B179" i="11"/>
  <c r="F178" i="11"/>
  <c r="F177" i="11"/>
  <c r="F174" i="11"/>
  <c r="F173" i="11"/>
  <c r="F172" i="11"/>
  <c r="F169" i="11"/>
  <c r="F168" i="11"/>
  <c r="F167" i="11"/>
  <c r="F164" i="11"/>
  <c r="F163" i="11"/>
  <c r="F161" i="11"/>
  <c r="F159" i="11"/>
  <c r="F158" i="11"/>
  <c r="F156" i="11"/>
  <c r="F155" i="11"/>
  <c r="F153" i="11"/>
  <c r="F150" i="11"/>
  <c r="F149" i="11"/>
  <c r="F148" i="11"/>
  <c r="F147" i="11"/>
  <c r="F146" i="11"/>
  <c r="F145" i="11"/>
  <c r="F144" i="11"/>
  <c r="F143" i="11"/>
  <c r="F142" i="11"/>
  <c r="F139" i="11"/>
  <c r="F133" i="11" s="1"/>
  <c r="F136" i="11"/>
  <c r="F132" i="11"/>
  <c r="F131" i="11"/>
  <c r="F130" i="11"/>
  <c r="F129" i="11"/>
  <c r="F128" i="11"/>
  <c r="F127" i="11"/>
  <c r="F124" i="11"/>
  <c r="F122" i="11"/>
  <c r="F120" i="11"/>
  <c r="F119" i="11"/>
  <c r="F118" i="11"/>
  <c r="F116" i="11"/>
  <c r="F115" i="11"/>
  <c r="F114" i="11"/>
  <c r="F113" i="11"/>
  <c r="F112" i="11"/>
  <c r="F111" i="11"/>
  <c r="F110" i="11"/>
  <c r="F106" i="11"/>
  <c r="F105" i="11"/>
  <c r="F104" i="11"/>
  <c r="F102" i="11"/>
  <c r="F99" i="11"/>
  <c r="F98" i="11"/>
  <c r="F96" i="11"/>
  <c r="F94" i="11"/>
  <c r="F93" i="11"/>
  <c r="F91" i="11"/>
  <c r="F90" i="11"/>
  <c r="F87" i="11"/>
  <c r="F86" i="11"/>
  <c r="F85" i="11"/>
  <c r="F84" i="11"/>
  <c r="F81" i="11"/>
  <c r="F80" i="11"/>
  <c r="F79" i="11"/>
  <c r="F77" i="11"/>
  <c r="F75" i="11"/>
  <c r="F74" i="11"/>
  <c r="F73" i="11"/>
  <c r="F70" i="11"/>
  <c r="F69" i="11"/>
  <c r="F68" i="11"/>
  <c r="F67" i="11"/>
  <c r="F66" i="11"/>
  <c r="F65" i="11"/>
  <c r="F64" i="11"/>
  <c r="F63" i="11"/>
  <c r="F61" i="11"/>
  <c r="F60" i="11"/>
  <c r="F57" i="11"/>
  <c r="F56" i="11"/>
  <c r="F54" i="11"/>
  <c r="F53" i="11"/>
  <c r="F51" i="11"/>
  <c r="F50" i="11"/>
  <c r="F49" i="11"/>
  <c r="F47" i="11"/>
  <c r="F45" i="11"/>
  <c r="F44" i="11"/>
  <c r="F42" i="11"/>
  <c r="F41" i="11"/>
  <c r="F37" i="11" s="1"/>
  <c r="F40" i="11"/>
  <c r="F39" i="11"/>
  <c r="F35" i="11"/>
  <c r="F34" i="11"/>
  <c r="F33" i="11"/>
  <c r="F32" i="11"/>
  <c r="F31" i="11"/>
  <c r="F30" i="11"/>
  <c r="F27" i="11"/>
  <c r="F26" i="11" s="1"/>
  <c r="F25" i="11"/>
  <c r="F24" i="11"/>
  <c r="F23" i="11"/>
  <c r="F22" i="11"/>
  <c r="F21" i="11"/>
  <c r="F19" i="11"/>
  <c r="F18" i="11"/>
  <c r="F16" i="11"/>
  <c r="F15" i="11"/>
  <c r="F14" i="11"/>
  <c r="F609" i="11" l="1"/>
  <c r="F28" i="11"/>
  <c r="F175" i="11"/>
  <c r="F529" i="11"/>
  <c r="F456" i="11" s="1"/>
  <c r="E717" i="11" s="1"/>
  <c r="F717" i="11" s="1"/>
  <c r="F151" i="11"/>
  <c r="F20" i="11"/>
  <c r="F107" i="11"/>
  <c r="F271" i="11"/>
  <c r="F307" i="11"/>
  <c r="F513" i="11"/>
  <c r="F679" i="11"/>
  <c r="F622" i="11" s="1"/>
  <c r="E719" i="11" s="1"/>
  <c r="F719" i="11" s="1"/>
  <c r="F165" i="11"/>
  <c r="F335" i="11"/>
  <c r="F13" i="11"/>
  <c r="F7" i="11" s="1"/>
  <c r="E713" i="11" s="1"/>
  <c r="F713" i="11" s="1"/>
  <c r="F140" i="11"/>
  <c r="F288" i="11"/>
  <c r="F457" i="11"/>
  <c r="F684" i="11"/>
  <c r="F412" i="11"/>
  <c r="F602" i="11"/>
  <c r="F706" i="11"/>
  <c r="F88" i="11"/>
  <c r="F36" i="11" s="1"/>
  <c r="E714" i="11" s="1"/>
  <c r="F714" i="11" s="1"/>
  <c r="F183" i="11"/>
  <c r="F211" i="11"/>
  <c r="F210" i="11" s="1"/>
  <c r="E715" i="11" s="1"/>
  <c r="F715" i="11" s="1"/>
  <c r="F395" i="11"/>
  <c r="F431" i="11"/>
  <c r="F579" i="11"/>
  <c r="F574" i="11"/>
  <c r="E718" i="11" s="1"/>
  <c r="F718" i="11" s="1"/>
  <c r="F334" i="11" l="1"/>
  <c r="E716" i="11" s="1"/>
  <c r="F716" i="11" s="1"/>
  <c r="F720" i="11" s="1"/>
</calcChain>
</file>

<file path=xl/sharedStrings.xml><?xml version="1.0" encoding="utf-8"?>
<sst xmlns="http://schemas.openxmlformats.org/spreadsheetml/2006/main" count="1573" uniqueCount="857">
  <si>
    <t>BILL OF QUANTITIES</t>
  </si>
  <si>
    <t>South Sudan Enhancing Community Resilience and Local Governance Project (ECRP)</t>
  </si>
  <si>
    <t>Tender No.34</t>
  </si>
  <si>
    <t>Name of Bidder:</t>
  </si>
  <si>
    <t>DESCRIPTIONS</t>
  </si>
  <si>
    <t xml:space="preserve">Quantity </t>
  </si>
  <si>
    <t>Unit</t>
  </si>
  <si>
    <t>Unit Cost [USD]</t>
  </si>
  <si>
    <t>Total cost (USD)</t>
  </si>
  <si>
    <t>BILL No. 1</t>
  </si>
  <si>
    <t>PRELIMINARIES (for all sites combined)</t>
  </si>
  <si>
    <t>Notes:</t>
  </si>
  <si>
    <t>All the Bidders are requested to refer "Pricing Preamble and notes below" and works items of this Bills of Quantities shall be priced to fulfill the requirements there-in. Also see that no page or items are missing prior to pricing of this bill of quantities.</t>
  </si>
  <si>
    <t>Note</t>
  </si>
  <si>
    <t>A list of typical general items are given below. However, the Bidder is requested to price only those items that may affect this Contract.</t>
  </si>
  <si>
    <t>If no price has been stated against any item  hereunder, the Contractor shall not be entitled to claim any money for such items even though he is obliged to execute the work or provide services described therein. Preliminary items priced by the Tenderer are deemed to include the cost of unpriced items.</t>
  </si>
  <si>
    <t>Cost and expenses in connection with any other preliminary item which is not listed below, but is necessary for the due completion of works, is deemed to be included in the tender rates.</t>
  </si>
  <si>
    <t xml:space="preserve">Mobilization and Site Facilities </t>
  </si>
  <si>
    <t>1.1.1</t>
  </si>
  <si>
    <t>Mobilization of all required Construction materials ,equipments  and personel to project site.</t>
  </si>
  <si>
    <t>Lump Sum</t>
  </si>
  <si>
    <t>1.1.2</t>
  </si>
  <si>
    <t>The contractor shall provide adequate space to serve as a temporary site office and fit it with the  required facilities for his own site management staff. The contractor shall provide adequate space to serve as a temporary site stores or space for storage of plant and materials for the work herein. The contractor shall provide toilet facilities for his workers and the Engineers within the site as directed and with Sanitary conditions meeting WHO Standards.</t>
  </si>
  <si>
    <t>1.1.3</t>
  </si>
  <si>
    <t>The contractor shall provide necessary protective fencing/site hoarding, lighting, watchmen and other precautions and maintain  for entire  construction period.</t>
  </si>
  <si>
    <t>PLATES</t>
  </si>
  <si>
    <t>1.1.4</t>
  </si>
  <si>
    <t>Fabricate a metal visibility plate 200 x 200 mm to be wall mounted. Art work of name board will be issued by IOM. The plate shall be mounted on each infrastructure.</t>
  </si>
  <si>
    <t>Each</t>
  </si>
  <si>
    <t>1.1.5</t>
  </si>
  <si>
    <t>Fabricate and install a sign post stand, 1m x 1.2m metal signboad on a 1.8m stand with a concrete foundation (min. 0.40 x 0.40 x 0.60 m, as directed by the Site Engineer). Concrete class C-25 (1:1:2) with RHS 40 x 40 x 2.5mm posts and 2mm thick sheet metal sign. The sign post shall consist of approved GoSS flag on the left and ERCP II logo on the right. The subproject name and the implementer as the Governement of South Sudan. The contractor shall be provided this information by IOM in Writing.</t>
  </si>
  <si>
    <t xml:space="preserve">Sites Operations </t>
  </si>
  <si>
    <t>1.2.1</t>
  </si>
  <si>
    <t>Allow for setting out of works in accordance with drawings; liaise with client to establish exact boundaries and other written information given by the Engineer and obtain written approval from the relevant government authorities for setting out, street and building lines before commencements of construction; Checking of any setting out or of any line or level by the Engineer shall not in any way relieve the Contractor of his responsibility for the accuracy thereof.</t>
  </si>
  <si>
    <t>1.2.2</t>
  </si>
  <si>
    <t>Allow for supplying water for the Works and facilities of the contractor including connection, distribution system for the work, internal arrangements and all payment to the authorities for connections. It is the responsibility of the Contractor to ensure steady and uninterrupted water supply to Works.</t>
  </si>
  <si>
    <t>1.2.3</t>
  </si>
  <si>
    <t>Allow for maintaining daily records in the manner required by the Engineer to indicate factual details of, Workers, materials , Machinery and Equipment, Weather</t>
  </si>
  <si>
    <t>1.2.4</t>
  </si>
  <si>
    <t xml:space="preserve">Allow for maintaining the sites in clean and orderly fashion at all times and during the entire contract period. Materials, cement etc. shall be kept neatly stacked on the site with all access-ways kept clear. All dust, debris and rubbish etc., arising out of his own works shall be continually cleared and removed from the site. The Engineer's Representative shall certify a percentage of the monthly rate or shall completely suspend the monthly amount if the contractor's maintenance is found to be unacceptable. </t>
  </si>
  <si>
    <t>1.2.5</t>
  </si>
  <si>
    <t>Allow for providing all necessary safety measures to workmen (provision for proper usage of Personal protective equipment (PPE)). The bidder should submit his comprehensive safety plan with description and number in each safety device and other safety equipment  proposed. The Engineer's Representative has the right to pay a percentage of the monthly component to suit the percentage accomplishment of this safety plan.</t>
  </si>
  <si>
    <t>Insurances, Bonds &amp; Fees</t>
  </si>
  <si>
    <t>1.3.1</t>
  </si>
  <si>
    <t>Allow for Contractor's All Risk Insurance Policy, including third party liability and from the starting date until the defects liability certificate has been issued, the risks of personal injury, death, and loss of or damage to property (including, without limitation, the works, plant, materials, and equipment) which are not employers risk but are contractors risk. Allow for insurance against claims for worker's compensation. Engineer's and Consultant's representatives, shall be included in the Insurance Policy. Allow for insurance against loss or damage to the works, adjacent structures, any existing overhead and/or underground services that may cause damages during the construction</t>
  </si>
  <si>
    <t>Environmental and Social Safeguarding Requirements</t>
  </si>
  <si>
    <t>Allow for providing all necessary safety measures to workmen (provision for proper usage of Personal protective equipment (PPE). The bidder should submit his comprehensive safety plan with description and number in each safety device and other safety equipment  proposed. The Engineer's Representative has the right to pay a percentage of the monthly component to suit the percentage accomplishment of this safety plan.</t>
  </si>
  <si>
    <t>1.4.1</t>
  </si>
  <si>
    <t xml:space="preserve">Conduct environmental and social risk assessment and management on all subproject sites including conducting inspections to ensure adherenace to the requirment of IOM and the World Bank </t>
  </si>
  <si>
    <t>1.4.2</t>
  </si>
  <si>
    <t>Provide resources to ensure a safe working enviroment including signage,  access control,fall protection equipment and devices, ocupational safety and health equipment, and first aid kit.</t>
  </si>
  <si>
    <t>1.4.3</t>
  </si>
  <si>
    <t>Ensure measures are put in place to guarantee community safety including stakeholder engagement and information disclosure</t>
  </si>
  <si>
    <t>1.4.4</t>
  </si>
  <si>
    <t xml:space="preserve">Acquire all relevant Environmental perts, licenses and authorisation prior to engaging in any activities that require such. This includes adhereing to conditions of any licenses issues. </t>
  </si>
  <si>
    <t>1.4.5</t>
  </si>
  <si>
    <t xml:space="preserve">Rehabilitate and ensure maintanace of aesthetic environment including ensuring the sound management of waste on all sites. </t>
  </si>
  <si>
    <t>1.4.6</t>
  </si>
  <si>
    <t xml:space="preserve">Ensure there is a designated qualified and competent environmental and social safeguards specialist within the contrcator's team atleast for each subproject. </t>
  </si>
  <si>
    <t>Month</t>
  </si>
  <si>
    <t>BILL NO. 2</t>
  </si>
  <si>
    <t xml:space="preserve"> BoQ For construction of an administration block at Manajong Primary School</t>
  </si>
  <si>
    <t>SITE PREPARATION AND SUBSTRUCTURE</t>
  </si>
  <si>
    <t>Excavation;</t>
  </si>
  <si>
    <t>2.1.1</t>
  </si>
  <si>
    <t>Site clearance and removal of debris from site as directed</t>
  </si>
  <si>
    <r>
      <t>m</t>
    </r>
    <r>
      <rPr>
        <vertAlign val="superscript"/>
        <sz val="11"/>
        <color theme="1"/>
        <rFont val="Times New Roman"/>
        <family val="1"/>
      </rPr>
      <t>2</t>
    </r>
  </si>
  <si>
    <t>2.1.2</t>
  </si>
  <si>
    <t>Excavate to remove loose top soil not exceeding 0.3 meters deep and cart away as directed</t>
  </si>
  <si>
    <t>2.1.3</t>
  </si>
  <si>
    <t>Excavate in soft material for foundation trenches, splash apron and Ramp not exceeding 0.75m deep starting from stripped level</t>
  </si>
  <si>
    <r>
      <t>m</t>
    </r>
    <r>
      <rPr>
        <vertAlign val="superscript"/>
        <sz val="11"/>
        <color theme="1"/>
        <rFont val="Times New Roman"/>
        <family val="1"/>
      </rPr>
      <t>3</t>
    </r>
  </si>
  <si>
    <t>2.1.4</t>
  </si>
  <si>
    <t xml:space="preserve">Ditto: not exceeding 1.2 m for Column bases. </t>
  </si>
  <si>
    <t>Backfilling</t>
  </si>
  <si>
    <t>2.1.5</t>
  </si>
  <si>
    <t>150mm sand blinding at the bottom of column bases/footings</t>
  </si>
  <si>
    <t>2.1.6</t>
  </si>
  <si>
    <t>Return, fill in and ram selected excavated material around foundations and splash apron</t>
  </si>
  <si>
    <t>Disposal of Surplus spoils</t>
  </si>
  <si>
    <t>2.1.7</t>
  </si>
  <si>
    <t>Load and cart away surplus material from site to an approved dumping site</t>
  </si>
  <si>
    <t>Imported/selected filling/material</t>
  </si>
  <si>
    <t>2.1.8</t>
  </si>
  <si>
    <t>A minimum of 700mm thick, compacted in layers not exceeding 250mm.</t>
  </si>
  <si>
    <t>2.1.9</t>
  </si>
  <si>
    <t>Ditto to ramps</t>
  </si>
  <si>
    <t>2.1.10</t>
  </si>
  <si>
    <t>Ditto to Splash apron</t>
  </si>
  <si>
    <t>Anti-termite treatment</t>
  </si>
  <si>
    <t>2.1.11</t>
  </si>
  <si>
    <t>TERMIDOR' or other equal and approved insecticide with a ten-years guarantee to bottom of foundation trenches  and surfaces of fill .</t>
  </si>
  <si>
    <t>2.1.12</t>
  </si>
  <si>
    <t>Damp Proofing</t>
  </si>
  <si>
    <t>2.1.13</t>
  </si>
  <si>
    <t>1000 gauge polythene sheet damp proof membrane: to floors: laid on blinded smooth finished hardcore bed with 300mm side and end laps to receive concrete floor bed (m/s) - measured net with no allowance for overlaps</t>
  </si>
  <si>
    <t>2.1.14</t>
  </si>
  <si>
    <t>Concrete work in substructure</t>
  </si>
  <si>
    <t>Plain concrete class 15 (mix 1:2:4)</t>
  </si>
  <si>
    <t>2.1.15</t>
  </si>
  <si>
    <t>50mm Thick surface blinding under foundations</t>
  </si>
  <si>
    <t>2.1.16</t>
  </si>
  <si>
    <t xml:space="preserve">Ditto: Under column bases and ramps </t>
  </si>
  <si>
    <t>In Situ concrete class 15/20/25, vibrated and reinforced as described, in:-</t>
  </si>
  <si>
    <t>2.1.17</t>
  </si>
  <si>
    <t>Strip Footing (C15_mix 1:2:4)</t>
  </si>
  <si>
    <t>2.1.18</t>
  </si>
  <si>
    <t xml:space="preserve">100mm thick Splash apron strip footing ( C15_mix 1:2:4) </t>
  </si>
  <si>
    <t>2.1.19</t>
  </si>
  <si>
    <t>Pad footing (C25_mix 1:1:2)</t>
  </si>
  <si>
    <t>2.1.20</t>
  </si>
  <si>
    <t>Columns in foundations (C25_mix 1:1:2)</t>
  </si>
  <si>
    <t>2.1.21</t>
  </si>
  <si>
    <t>Ground beam (300x200)mm (C25_mix 1:1:2)</t>
  </si>
  <si>
    <t>2.1.22</t>
  </si>
  <si>
    <t>100mm thick ramp slab (C25_mix 1:1.5:3)</t>
  </si>
  <si>
    <t>2.1.23</t>
  </si>
  <si>
    <t>100mm thick ground floor slab concrete  (C25_mix 1:1:2)</t>
  </si>
  <si>
    <t>2.1.24</t>
  </si>
  <si>
    <t>800mm wide, 100mm thick splash apron slab concrete (C20_mix 1:1.5:3)</t>
  </si>
  <si>
    <t>Reinforcement</t>
  </si>
  <si>
    <t>High tensile steel reinforcement to B.S. 4461 in structural concrete work including cutting, bending, hoisting, fixing, tying wire and spacing blocks</t>
  </si>
  <si>
    <t>2.1.25</t>
  </si>
  <si>
    <t>8mm diameter bars</t>
  </si>
  <si>
    <t>kgs</t>
  </si>
  <si>
    <t>2.1.26</t>
  </si>
  <si>
    <t>10mm diameter bars ( strip footing and floor slab)</t>
  </si>
  <si>
    <t>2.1.27</t>
  </si>
  <si>
    <t>12mm diameter bars</t>
  </si>
  <si>
    <t>Mesh reinforcement ; B.S. 4483 weighing 2.22 kgs per square meter including bends, tying wire and spacing blocks</t>
  </si>
  <si>
    <t>2.1.28</t>
  </si>
  <si>
    <t>Sawn formwork to:</t>
  </si>
  <si>
    <t>2.1.29</t>
  </si>
  <si>
    <t>Vertical sides of ground beam</t>
  </si>
  <si>
    <t>2.1.30</t>
  </si>
  <si>
    <t>Vertical sides of columns</t>
  </si>
  <si>
    <t>2.1.31</t>
  </si>
  <si>
    <t>Edges of 150mm high ramps</t>
  </si>
  <si>
    <t>Foundation walling</t>
  </si>
  <si>
    <t>Solid concrete block walling (mix 1:3:6); with minimum comprehensive strength of 7.0N/mm2;bedded and jointed in cement sand (1:3) mortar; reinforced with gauge 20 hoop iron after every alternate course.</t>
  </si>
  <si>
    <t>2.1.32</t>
  </si>
  <si>
    <t>200mm thick concrete block walls (alternatively, approved quality burnt clay bricks may be used)</t>
  </si>
  <si>
    <t>2.1.33</t>
  </si>
  <si>
    <t>12 mm thick cement : sand (1:3) plaster to plinth</t>
  </si>
  <si>
    <t>2.1.34</t>
  </si>
  <si>
    <t>Prepare and apply one priming coat and two coats of black bitumastick paint on rendered plinths</t>
  </si>
  <si>
    <t>2.1.35</t>
  </si>
  <si>
    <t>Ditto: 200mm thick solid block (alternatively burnt clay bricks) edge on 100mm thick mass concrete carrying splash apron, include for stormwater trough.</t>
  </si>
  <si>
    <t>SUPER STRUCTURAL FRAME</t>
  </si>
  <si>
    <t>Concrete work in superstructure- In Situ concrete class 25, vibrated and reinforced as described, in:-</t>
  </si>
  <si>
    <t>2.2.1</t>
  </si>
  <si>
    <t>Column (200x200)</t>
  </si>
  <si>
    <t>2.2.2</t>
  </si>
  <si>
    <t>Ring beam</t>
  </si>
  <si>
    <t>2.2.3</t>
  </si>
  <si>
    <t>2.2.4</t>
  </si>
  <si>
    <t>CHS section steel column Supporting the roof at the Verendah</t>
  </si>
  <si>
    <t>2.2.5</t>
  </si>
  <si>
    <t>CHS100x3mm Steel columns supporting roof at the verendah</t>
  </si>
  <si>
    <t>nr</t>
  </si>
  <si>
    <t>Sawn formwork</t>
  </si>
  <si>
    <t>2.2.6</t>
  </si>
  <si>
    <t>Vertical sides of Columns</t>
  </si>
  <si>
    <t>2.2.7</t>
  </si>
  <si>
    <t>Walling</t>
  </si>
  <si>
    <t>Three- ply bituminous felt damp proof course bedded in cement and sand (1:3) mortar (measured nett allow for 300mm laps):-</t>
  </si>
  <si>
    <t>2.2.8</t>
  </si>
  <si>
    <t>200mm wide</t>
  </si>
  <si>
    <t>m</t>
  </si>
  <si>
    <t>200mm thick walls reinforced with two lines of 20 SWG Hoop Iron wall tie 25mm wide x 450mm long cast 75mm into concrete and built into joint of block walling.</t>
  </si>
  <si>
    <t>2.2.9</t>
  </si>
  <si>
    <t>2.2.10</t>
  </si>
  <si>
    <t xml:space="preserve">200mm thick gable end wall  of  concrete blocks </t>
  </si>
  <si>
    <t>2.2.11</t>
  </si>
  <si>
    <t>50mm Concrete Window cill</t>
  </si>
  <si>
    <t>ROOF AND RAIN WATER DISPOSAL</t>
  </si>
  <si>
    <t>Roof Construction</t>
  </si>
  <si>
    <t xml:space="preserve">
Structural steelwork grade 4.3C (factory primed) to be executed by an approved sub-contractor.</t>
  </si>
  <si>
    <t>2.3.1</t>
  </si>
  <si>
    <t>75 x 50 x 3mm Bottom chord, welded to the top of column</t>
  </si>
  <si>
    <t>2.3.2</t>
  </si>
  <si>
    <t>100 x 50 x 3mm Top chord/rafters welded with 6mm fillet welds to 40 x 40 x 3mm RHS internals (RHS internals measured separately)</t>
  </si>
  <si>
    <t>2.3.3</t>
  </si>
  <si>
    <t>50x50x3mm SHS internals welded with 6mm fillet welds to 50 x 50 x 3mm Bottom/top chords (Bottom and Top chords measured separately)</t>
  </si>
  <si>
    <t>2.3.4</t>
  </si>
  <si>
    <t>100 x 50 x 2mm thick Z-purlins securely fixed onto the steel trusses (MS) including all the welding, straining, surface preparation and hoisting into position.</t>
  </si>
  <si>
    <t>2.3.5</t>
  </si>
  <si>
    <t>4Ø 16mm diameter anchor bolts L=250 welded on steel reinforcement.</t>
  </si>
  <si>
    <t>2.3.6</t>
  </si>
  <si>
    <t>Pair of 200x150x10mm plate, bottom plate bolted to column and top plate welded to truss (fillet weld of 6mm thick).</t>
  </si>
  <si>
    <t>2.3.7</t>
  </si>
  <si>
    <t>Pair of L- shape stiffener 8mm thick on both sides of  truss fillet weld all round as detailed on the drawing.</t>
  </si>
  <si>
    <t>Roof Covering</t>
  </si>
  <si>
    <t>2.3.8</t>
  </si>
  <si>
    <t>Supplying &amp; fixing of gauge 28 pre-painted Super Five IT4 profiled roofing sheets ( 0.5mm ) of approved colour: fixed with J-bolts to 100 x 50 x 2mm purlins ( measured separately) and rubber caping to tops of bolts</t>
  </si>
  <si>
    <t>2.3.9</t>
  </si>
  <si>
    <t>Supplying &amp; fixing of an approved heat insulation layer fixed to purlins supported on wires according to manufacturer's specifications.</t>
  </si>
  <si>
    <t>2.3.10</t>
  </si>
  <si>
    <t>Supplying &amp; fixing Gauge 28 prepainted ridge cap; 650mm girth (average) in position complete with all necessary roofing screws or hooks as required.</t>
  </si>
  <si>
    <t>Barge Board</t>
  </si>
  <si>
    <t>2.3.11</t>
  </si>
  <si>
    <t>25x225mm high timber barge board bolted to 100 x 100 x 8mm thick mild steel plate with 4 No 12mm diameter bolts : plates welded to edges of rafters: all complete with approved wood preservative as specified and as per Drawing.</t>
  </si>
  <si>
    <t>Ceiling</t>
  </si>
  <si>
    <t>2.3.12</t>
  </si>
  <si>
    <t>Construct a plastered ceiling using timbers of sizes 100x50mm attached to metallic roof struss by where necessary drilling and bolting the timber members to steel to ensure the suspended members are firmly holdup to its positions before plastering as aproved quality by IOM engineer, cost includes ceilling joists, branders, vertical and horizontal supports, metal lathe, connections etc. c/s mix 1:4</t>
  </si>
  <si>
    <t>m²</t>
  </si>
  <si>
    <t>Rain Water Disposal</t>
  </si>
  <si>
    <t>Supply and fix rain water system to manufacturer's  instructions.  </t>
  </si>
  <si>
    <t>2.3.13</t>
  </si>
  <si>
    <t>250 x 350 x 3mm galvnised metal sheet gutter welded on 40x25x2mm RHS; gutter sitting on 20 x 6mm thick metallic support bracket placed at 2000mm c/c as per drawing.</t>
  </si>
  <si>
    <t>2.3.14</t>
  </si>
  <si>
    <t>Rainwater outlets with nozzle for 100mm rainwater down pipe outlet.</t>
  </si>
  <si>
    <t>2.3.15</t>
  </si>
  <si>
    <t>Supply and install 10,000 L PVC high quality water tank including plumbing work (pipe connections and taps)</t>
  </si>
  <si>
    <t>lump sum</t>
  </si>
  <si>
    <t>2.3.16</t>
  </si>
  <si>
    <t>Soak pit construction including supply and installation of all materials and labour</t>
  </si>
  <si>
    <t>2.3.17</t>
  </si>
  <si>
    <t xml:space="preserve">Storm water drainage channel (U- shaphed, 250mm wide  and depth n.e 200mm) with a 5% slope on both sides of the buidling as per drawing. </t>
  </si>
  <si>
    <t>2.3.18</t>
  </si>
  <si>
    <t>Construction of  water tank platform including compacted earth base, brick walling (min. 225 mm thick, cement mortar 1:3) to hold compacted murram, and top slab as per drawing.</t>
  </si>
  <si>
    <t>DOORS AND WINDOWS</t>
  </si>
  <si>
    <t>Note: All doors to be supplied and fixed as per the details and schedule provided. All iron Mongery that has not been measured separately shall be priced together with the corresponding door(s) and window(s)</t>
  </si>
  <si>
    <t>DOORS</t>
  </si>
  <si>
    <t>2.4.1</t>
  </si>
  <si>
    <t>Steel doors to fit structural opening size 900mm x 2700mm high: RHS steel frame 40mm x 40mm x 2mm, Painted with 2 coats of antirust paint
&amp; 2 coat of enamel paint, 90D Opening, 1.5mm casement metal pane, with Bugalar proofing with RHS 25mm x 25mm x 2mm Vertical steel bars at equal intervals welded to frames on the enterior side. Ironmongry stainless steel pull-push bar handle, 0.5mm thick steel louvers at top welded to RHS frame. Louver to be covered with approved mosquito net.</t>
  </si>
  <si>
    <t>WINDOWS</t>
  </si>
  <si>
    <t>Purpose made steel casement windows manufactured from standard strong Z sections: manufacture, assemble and deliver to site: Supply and fix ironmongery comprising approved hinges, stays, fasteners to opening lights: frames drilled, plugged and screwed or built into walling: two coats red oxide primer before delivery.</t>
  </si>
  <si>
    <t>2.4.2</t>
  </si>
  <si>
    <t>W1. 1500x1600mm. Window Frame material is LTZ steel frame 40mm x 40mm x 2mm, Painted with 2 coats of antirust paint &amp; 2 coat of enamel paint and fixed with 1.5mm thick iron plate.  Louver to be covered with approved mosquito net. Ironmongry stainless steel pull-push bar handle, stay and fasteners</t>
  </si>
  <si>
    <t>LIGHTNING PROTECTION</t>
  </si>
  <si>
    <t>Provide and install a complete lightning protection system in compliance with the specifications and standards of the most current editions of the BS EN 62305. Comprises of air termination, down conductors, horizontal conductor and earthing termination. Provide also Inspection and Certification to satisfy the requirement of the BS EN 62305. Earthing.  Allow for earthing the entire electrical installation comply with engineers requirements</t>
  </si>
  <si>
    <t>2.5.1</t>
  </si>
  <si>
    <t>Multy point Air terminal- 15mm dia 750 mm long 3 spike pure copper including terminal base</t>
  </si>
  <si>
    <t>2.5.2</t>
  </si>
  <si>
    <t>Ridge saddle madeout of copper or Aluminium and fixed with countersunk screws</t>
  </si>
  <si>
    <t>2.5.3</t>
  </si>
  <si>
    <t>Horizontal lightning conductors, 25x3mm bare Cu with conductor holders @  maximum 1.0m intervels  for laying on roof tops</t>
  </si>
  <si>
    <t>2.5.4</t>
  </si>
  <si>
    <t>Down  lightning conductors, 25x2mm pure Cu with conductor holders @ 1.0m intervels for mounting on roof eaves and on walls</t>
  </si>
  <si>
    <t>2.5.5</t>
  </si>
  <si>
    <t>Underground horizontal lightning conductors, 25x3mm pure cu,  from the building to the earth pit. Rate to include excavation and backfill of 225x 300 mm deep trenches.</t>
  </si>
  <si>
    <t>2.5.6</t>
  </si>
  <si>
    <t>Test-joints for down-conductors</t>
  </si>
  <si>
    <t>2.5.7</t>
  </si>
  <si>
    <t>Cross joint junction clamps for lightning conductor interconnection</t>
  </si>
  <si>
    <t>2.5.8</t>
  </si>
  <si>
    <t>Standard bolts, nuts, screw and washeres for fixation</t>
  </si>
  <si>
    <t>item</t>
  </si>
  <si>
    <t>2.5.9</t>
  </si>
  <si>
    <t>Earth termination pit comprising of 3 No's  2800 mm x 50mm diametre deep driven GI pipe complete with heavy duty connector clamp, dring heads, coupling and accessories FURSE or equiivalent and as per specifications and detailed drawing</t>
  </si>
  <si>
    <t>FINISHES</t>
  </si>
  <si>
    <t>Floor Finishes: Cement and sand (1:3) screeds and pavings: one coat: steel trowel finish: laid on concrete</t>
  </si>
  <si>
    <t>2.6.1</t>
  </si>
  <si>
    <t>50mm thick screeding.</t>
  </si>
  <si>
    <t>External wall finishes: Cement and sand(1:4)</t>
  </si>
  <si>
    <t>2.6.2</t>
  </si>
  <si>
    <t>15mm thick to walls and concrete surfaces</t>
  </si>
  <si>
    <t>2.6.3</t>
  </si>
  <si>
    <t>300mm x 10mm rendered skirt</t>
  </si>
  <si>
    <t>Prepare surfaces: apply three coats weather guard emulsion paint;</t>
  </si>
  <si>
    <t>2.6.4</t>
  </si>
  <si>
    <t>To rendered walls and concrete surfaces</t>
  </si>
  <si>
    <t>2.6.5</t>
  </si>
  <si>
    <t>To rendered skirting</t>
  </si>
  <si>
    <t>Internal Wall finishes Cement/lime putty/sand(1:2:9)</t>
  </si>
  <si>
    <t>2.6.6</t>
  </si>
  <si>
    <t>15mm plaster to: walls and concrete surfaces: steel trowelled smooth</t>
  </si>
  <si>
    <t>Prepare surfaces: apply three coats vinyl silk soft white emulsion paint: on steel trowelled plaster: to Skirting</t>
  </si>
  <si>
    <t>2.6.7</t>
  </si>
  <si>
    <t xml:space="preserve">To plastered internal walls </t>
  </si>
  <si>
    <t>2.6.8</t>
  </si>
  <si>
    <t>To plastered internal walls; on skirting</t>
  </si>
  <si>
    <t>FITTINGS &amp; FIXTURES</t>
  </si>
  <si>
    <t>The following for a  Pin board (size 1.2x1m) in each classroom as directed by the Engineer</t>
  </si>
  <si>
    <t>2.7.1</t>
  </si>
  <si>
    <t>15mm thick 'cellotex, soft board, placed in 3 layers, painted with one under coat and one coat of emulsion paint in white</t>
  </si>
  <si>
    <t>2.7.2</t>
  </si>
  <si>
    <t>25 x 50mm beading to edges of pin boards</t>
  </si>
  <si>
    <t>2.7.3</t>
  </si>
  <si>
    <t>Prepare and apply one under coat and two coats of emulsion paint in white : on Soft board lining (25x50mm timber edges)</t>
  </si>
  <si>
    <t>Railings</t>
  </si>
  <si>
    <t>Handrails for length of Verandah and its width (2 sides); include for length of ramps on both sides; incude for length of steps on both sides, including painting with 2 coats of antirust paint and 1 coat of enamel paint</t>
  </si>
  <si>
    <t>2.7.4</t>
  </si>
  <si>
    <t>CHS 50mm dia and 2.5mm thick for metal hand rails and guide rails</t>
  </si>
  <si>
    <t>2.7.5</t>
  </si>
  <si>
    <t>CHS 40mm dia and 2.5mm thick vertical CHS post @1200mm c/c</t>
  </si>
  <si>
    <t>2.7.6</t>
  </si>
  <si>
    <t>CHS 20mm dia and 2.5mm thickness baluster</t>
  </si>
  <si>
    <t>FURNITURE</t>
  </si>
  <si>
    <t>Furniture supply, as laid out in drawings. Contractor to provide shop drawings or manufactuer specifications for approval by Engineer</t>
  </si>
  <si>
    <t>2.8.1</t>
  </si>
  <si>
    <t>Staff room table, Desk size 150x75 cm surface, 75cm high</t>
  </si>
  <si>
    <t>2.8.2</t>
  </si>
  <si>
    <t xml:space="preserve">Teachers chairs in the staff room and headmaster's office, wood or metal </t>
  </si>
  <si>
    <t>2.8.3</t>
  </si>
  <si>
    <t>2.8.4</t>
  </si>
  <si>
    <t xml:space="preserve">Office chairs in the headmaster's office, wood or metal </t>
  </si>
  <si>
    <t>2.8.5</t>
  </si>
  <si>
    <t xml:space="preserve">Cabinets in the  staff room and storage room </t>
  </si>
  <si>
    <t>2.8.6</t>
  </si>
  <si>
    <t>Benches for outdoor sitting, size 125x30 cm</t>
  </si>
  <si>
    <t>ELECTRICAL INSTALLATION</t>
  </si>
  <si>
    <t>Conduit work</t>
  </si>
  <si>
    <t>Supply and installation of upvc electrical conduits for passage of wires in walls and ceilling, rates inclusive of wall chesiling</t>
  </si>
  <si>
    <t>2.9.1</t>
  </si>
  <si>
    <t>25mm conduits</t>
  </si>
  <si>
    <t>2.9.2</t>
  </si>
  <si>
    <t>Extra over to corners (bents 25mm)</t>
  </si>
  <si>
    <t>2.9.3</t>
  </si>
  <si>
    <t>Couplers 25mm</t>
  </si>
  <si>
    <t>2.9.4</t>
  </si>
  <si>
    <t>Circular boxes 25mm</t>
  </si>
  <si>
    <t>2.9.5</t>
  </si>
  <si>
    <t>Metallic MK boxes (Double)</t>
  </si>
  <si>
    <t>2.9.6</t>
  </si>
  <si>
    <t>Metallic MK boxes (Single)</t>
  </si>
  <si>
    <t>2.9.7</t>
  </si>
  <si>
    <t>Supply and installation of main switch 4-way (MCB) 16A</t>
  </si>
  <si>
    <t>Wiring work</t>
  </si>
  <si>
    <t>Supply and installation of insulated twin cables in conduits, twin cable.</t>
  </si>
  <si>
    <t>2.9.8</t>
  </si>
  <si>
    <t>Load cable, 16mm2 (single)</t>
  </si>
  <si>
    <t>2.9.9</t>
  </si>
  <si>
    <t>Light cables 2x2.5mm2</t>
  </si>
  <si>
    <t xml:space="preserve">Fixtures and Appliances </t>
  </si>
  <si>
    <t>Supply and fit fittings approved by the client or client's representative</t>
  </si>
  <si>
    <t>2.9.10</t>
  </si>
  <si>
    <t>Florescent fixture complete with lamp , electronic ballast  2x30w, 2350lm</t>
  </si>
  <si>
    <t>2.9.11</t>
  </si>
  <si>
    <t>LG 1 Ton 5 Star AI DUAL Inverter Split AC with all necessary accessories</t>
  </si>
  <si>
    <t>pc</t>
  </si>
  <si>
    <t>2.9.12</t>
  </si>
  <si>
    <t>56" Ceiling fan KDK Panasonic together with raw-bolt anchored on the roof tie beam</t>
  </si>
  <si>
    <t>2.9.13</t>
  </si>
  <si>
    <t xml:space="preserve">Ceiling fan control </t>
  </si>
  <si>
    <t>2.9.14</t>
  </si>
  <si>
    <t>6kg Portable Fire extinguisher  Calss 'ABC'</t>
  </si>
  <si>
    <t>2.9.15</t>
  </si>
  <si>
    <t>Double switch 220V ac, 10A/1P mounted 1.4@AFFL</t>
  </si>
  <si>
    <t>2.9.16</t>
  </si>
  <si>
    <t>Single switch 220V ac, 10A/1P mounted 1.4@AFFL</t>
  </si>
  <si>
    <t>2.9.17</t>
  </si>
  <si>
    <t>16A single socket outlet with 3x 2.5mm2 fixed above 40cm</t>
  </si>
  <si>
    <t>2.9.18</t>
  </si>
  <si>
    <t>16A double socket outlet with 3x2.5mm2 fixed above 40cm</t>
  </si>
  <si>
    <t>2.9.19</t>
  </si>
  <si>
    <t>Earthing rod in manhole including all necessary accessories and connections</t>
  </si>
  <si>
    <t>BILL NO. 3</t>
  </si>
  <si>
    <t>BoQ for construction of 1 block of 4 stances with urinal for boys at Manajong primary School</t>
  </si>
  <si>
    <t xml:space="preserve">SUBSTRUCTURE </t>
  </si>
  <si>
    <t>Excavation and Earthwork (Provisional)</t>
  </si>
  <si>
    <t>3.1.1</t>
  </si>
  <si>
    <t>Site clearance and removal of debris from site as directed (10m by 6m)</t>
  </si>
  <si>
    <t>m2</t>
  </si>
  <si>
    <t>3.1.2</t>
  </si>
  <si>
    <t>Excavate loose top soil average 200 deep from ground level and wheel and deposit on site as directed</t>
  </si>
  <si>
    <t>3.1.3</t>
  </si>
  <si>
    <t xml:space="preserve">Manual-Mass excavation for latrine pit not exceeding 1.5m deep starting from Ground level </t>
  </si>
  <si>
    <t>m3</t>
  </si>
  <si>
    <t>3.1.4</t>
  </si>
  <si>
    <t>Ditto exceeding 1.5-3.0m depth starting from stripped level</t>
  </si>
  <si>
    <t>3.1.5</t>
  </si>
  <si>
    <t>Excavate in soft material for foundation trenches and column bases not exceeding 1.8m depth starting from stripped level and 60 cm wide</t>
  </si>
  <si>
    <t>3.1.6</t>
  </si>
  <si>
    <t>Excavate in soft material for ramp trenches not exceeding 600mm depth</t>
  </si>
  <si>
    <t>Disposal of surplus spoils</t>
  </si>
  <si>
    <t>3.1.7</t>
  </si>
  <si>
    <t>Selected filling</t>
  </si>
  <si>
    <t>3.1.8</t>
  </si>
  <si>
    <t>200mm Thick hardcore fillings compacted in layers not exceeding 100mm  deep and well watered under lobby ground slab and ramps</t>
  </si>
  <si>
    <t>3.1.9</t>
  </si>
  <si>
    <t>Ditto to pit bottom hardcore fill/ equivalent material</t>
  </si>
  <si>
    <t>3.1.10</t>
  </si>
  <si>
    <t>500mm Thick compacted selected fill to grade natural soil</t>
  </si>
  <si>
    <t xml:space="preserve">Damp proof membrane </t>
  </si>
  <si>
    <t>3.1.11</t>
  </si>
  <si>
    <t>1000 gauge polythene or other equal and approved damp proof membrane laid under surface bed with 300mm side  and end laps (measured net- allow for laps)</t>
  </si>
  <si>
    <t xml:space="preserve">Plain concrete class 10 (mix 1:3:6) </t>
  </si>
  <si>
    <t>3.1.12</t>
  </si>
  <si>
    <t>50mm Thick surface blinding under strip foundation and bottom pit</t>
  </si>
  <si>
    <t>3.1.13</t>
  </si>
  <si>
    <t>Ditto for columns bases</t>
  </si>
  <si>
    <t>3.1.14</t>
  </si>
  <si>
    <t>Ditto for ramps</t>
  </si>
  <si>
    <t>3.1.15</t>
  </si>
  <si>
    <t>ditto to splash apron</t>
  </si>
  <si>
    <t xml:space="preserve">Insitu concrete class 25/20, vibrated and reinforced as described,  in:- </t>
  </si>
  <si>
    <t>3.1.16</t>
  </si>
  <si>
    <t>Foundation strip (250mm thick)</t>
  </si>
  <si>
    <t>3.1.17</t>
  </si>
  <si>
    <t>Pit foundation beams (200mm thick)</t>
  </si>
  <si>
    <t>3.1.18</t>
  </si>
  <si>
    <t>Column Bases (250mm thick)</t>
  </si>
  <si>
    <t>3.1.19</t>
  </si>
  <si>
    <t>Columns (substructure)</t>
  </si>
  <si>
    <t>3.1.20</t>
  </si>
  <si>
    <t>150mm thick ground floor slab over the pit and 100mm on the walk way</t>
  </si>
  <si>
    <t>3.1.21</t>
  </si>
  <si>
    <t>Ground beams (300mm thick by 200mm wide)</t>
  </si>
  <si>
    <t>3.1.22</t>
  </si>
  <si>
    <t>Ramp (minimum 100mm thick)</t>
  </si>
  <si>
    <t>3.1.23</t>
  </si>
  <si>
    <t>100mm thick bottom pit slab of concrete reinforced with mesh</t>
  </si>
  <si>
    <t>Reinforcement for Substructure</t>
  </si>
  <si>
    <t xml:space="preserve">High tensile steel reinforcement to B.S. 4461 in structural  concrete work including cutting, bending, hoisting, fixing, tying  wire and spacing blocks </t>
  </si>
  <si>
    <t>3.1.24</t>
  </si>
  <si>
    <t>8 mm diameter bars</t>
  </si>
  <si>
    <t>kg</t>
  </si>
  <si>
    <t>3.1.25</t>
  </si>
  <si>
    <t>10 mm diameter bars</t>
  </si>
  <si>
    <t>3.1.26</t>
  </si>
  <si>
    <t>12 mm diameter bars</t>
  </si>
  <si>
    <t>3.1.27</t>
  </si>
  <si>
    <t>16 mm diameter bars</t>
  </si>
  <si>
    <t>Mesh reinforcement ; B.S. 4483  Ref A142 weighing 3.22 kgs per square meter including bends, tying wire and spacing blocks</t>
  </si>
  <si>
    <t>3.1.28</t>
  </si>
  <si>
    <t>Fabric mesh reinforcement for ground floor, ramp and bottom pit slab</t>
  </si>
  <si>
    <t>Sawn formwork to:-</t>
  </si>
  <si>
    <t>3.1.29</t>
  </si>
  <si>
    <t>Horizontal  sides of pit foundation beam</t>
  </si>
  <si>
    <t>3.1.30</t>
  </si>
  <si>
    <t xml:space="preserve">Horizontal  sides of foundation strip </t>
  </si>
  <si>
    <t>3.1.31</t>
  </si>
  <si>
    <t>Horizontal  sides of ground beams and floor slabs</t>
  </si>
  <si>
    <t>3.1.32</t>
  </si>
  <si>
    <t>3.1.33</t>
  </si>
  <si>
    <t>Edge of ramps</t>
  </si>
  <si>
    <t>Foundation Walling</t>
  </si>
  <si>
    <t>Solid concrete block walling (mix 1:3:6); bedded, load bearing 7N/mm², jointed  and pointed in cement sand (1:3) mortar; reinforced with hoop iron after every alternate course.</t>
  </si>
  <si>
    <t>3.1.34</t>
  </si>
  <si>
    <t>200mm Thick walling for pit</t>
  </si>
  <si>
    <t>3.1.35</t>
  </si>
  <si>
    <t>200mm thick plinth</t>
  </si>
  <si>
    <t>Damp proof course</t>
  </si>
  <si>
    <t>3.1.36</t>
  </si>
  <si>
    <t>1200 gauge polythene or other equal and approved damp proof membrane laid under 150mm thick walls</t>
  </si>
  <si>
    <t>3.1.37</t>
  </si>
  <si>
    <t>Ditto to ramp</t>
  </si>
  <si>
    <t>Plastering and Painting</t>
  </si>
  <si>
    <t>3.1.38</t>
  </si>
  <si>
    <t xml:space="preserve">12 mm thick cement : sand (1:3) plaster to walling </t>
  </si>
  <si>
    <t>3.1.39</t>
  </si>
  <si>
    <t>Ditto to internals of pit walls and bottom</t>
  </si>
  <si>
    <t>3.1.40</t>
  </si>
  <si>
    <t>Painting to externals of plinth walls</t>
  </si>
  <si>
    <t>Sundries</t>
  </si>
  <si>
    <t>3.1.41</t>
  </si>
  <si>
    <t>Allow for making squat hole openings in 150 mm slab</t>
  </si>
  <si>
    <t>3.1.42</t>
  </si>
  <si>
    <t>Ditto for making 600 x600 mm openings in 150 mm slab for manhole.</t>
  </si>
  <si>
    <t xml:space="preserve">SUPERSTRUCTURE </t>
  </si>
  <si>
    <t>Reinforced Concrete</t>
  </si>
  <si>
    <t xml:space="preserve">Insitu concrete class 25/20 , vibrated and reinforced as described, in:- </t>
  </si>
  <si>
    <t>3.2.1</t>
  </si>
  <si>
    <t>3.2.2</t>
  </si>
  <si>
    <t>Columns (superstructure)</t>
  </si>
  <si>
    <t>3.2.3</t>
  </si>
  <si>
    <t>3.2.4</t>
  </si>
  <si>
    <t>Formwork</t>
  </si>
  <si>
    <t>Formwork in sawn finish at any level to:-</t>
  </si>
  <si>
    <t>3.2.5</t>
  </si>
  <si>
    <t xml:space="preserve">Sides and soffits of ring beams </t>
  </si>
  <si>
    <t>3.2.6</t>
  </si>
  <si>
    <t>Columns</t>
  </si>
  <si>
    <t>3.2.7</t>
  </si>
  <si>
    <t>150mm Thick walls for toilet and curtain</t>
  </si>
  <si>
    <t xml:space="preserve">ROOF AND RAIN WATER DISPOSAL </t>
  </si>
  <si>
    <t>Contractor to allow for hoisting and all angle brackets  or gusset plates, bolts,  cleats, fish tailing lugs, drilling holes and the likes for fixing members to position as per the details provided.</t>
  </si>
  <si>
    <t>Unframed mild steel including hoisting and fixing in position and including drilling holes, all necessary welding, bolts plates/gusset plates and other jointing whether or not specifically described herein or shown on the drawing and with one coat of red oxide primer after erection.(see the drawings)</t>
  </si>
  <si>
    <t>3.3.1</t>
  </si>
  <si>
    <t>100 x 50 x 2mm thick Z-purlins securely fixed onto the steel trusses (MS) at 900mm c/c spacing including all the welding, straining, surface preparation and hoisting into position</t>
  </si>
  <si>
    <t>3.3.2</t>
  </si>
  <si>
    <t xml:space="preserve">16mm diam anchor bolts L=250 to be welded on steel </t>
  </si>
  <si>
    <t>Nr</t>
  </si>
  <si>
    <t>3.3.3</t>
  </si>
  <si>
    <t>240x150x6mm plate (fillet weld of 6mm thick) welded to the truss and column</t>
  </si>
  <si>
    <t>3.3.4</t>
  </si>
  <si>
    <t>100x60x3mm RHS Rafter including all the welding, straining, surface preparation and hoisting into position</t>
  </si>
  <si>
    <t>3.3.5</t>
  </si>
  <si>
    <t>Supplying &amp; fixing of gauge 28 pre-painted Super Five IT4 profiled roofing sheets ( 0.5mm ) of approved colour: fixed with J-bolts to 100 x 50 x 2mm zed purlins ( measured separately) and rubber caping to tops of bolts</t>
  </si>
  <si>
    <t>3.3.6</t>
  </si>
  <si>
    <t>250x350 GMS 2mm thick gutter</t>
  </si>
  <si>
    <t>3.3.7</t>
  </si>
  <si>
    <t>3.3.8</t>
  </si>
  <si>
    <t>1000L Plastic tank including plumbing work (pipe connections and taps)</t>
  </si>
  <si>
    <t>3.3.9</t>
  </si>
  <si>
    <t>Water tank concrete plinth construction including supply and installation of all materials and labour</t>
  </si>
  <si>
    <t>3.3.10</t>
  </si>
  <si>
    <t>3.3.11</t>
  </si>
  <si>
    <t xml:space="preserve">Storm water drainage </t>
  </si>
  <si>
    <t xml:space="preserve">DOORS, WINDOWS, FINISHES, PLUMBING </t>
  </si>
  <si>
    <t>Doors</t>
  </si>
  <si>
    <t>Note: All doors to be supplied and fixed as per the details and schedule provided. All iron Mongery that has not been measured separately shall be priced together with the corresponding door.</t>
  </si>
  <si>
    <t>3.4.1</t>
  </si>
  <si>
    <t>Door D1 80x227cm - RHS steel frame 40mm x 40 mm x 2mm painted with 2 coat of antirust paint and 1 coat of enamel paint with door leaf 180D opening made of 0.5mm flat metal pane with burglar proofing (RHS 25x25x2mm vertical steel bars at equal intervals welded to frame on the interior side. Louvers is 0.5mm thick welded at to  frame.</t>
  </si>
  <si>
    <t>3.4.2</t>
  </si>
  <si>
    <t>Door D2 110x227cm - RHS steel frame 40mm x 40 mm x 2mm painted with 2 coat of antirust paint and 1 coat of enamel paint with door leaf 180D opening made of 0.5mm flat metal pane with burglar proofing (RHS 25x25x2mm vertical steel bars at equal intervals welded to frame on the interior side. Louvers is 0.5mm thick welded at to  frame.</t>
  </si>
  <si>
    <t>3.4.3</t>
  </si>
  <si>
    <t>Door D3 110x210cm - RHS steel frame 40mm x 40 mm x 2mm painted with 2 coat of antirust paint and 1 coat of enamel paint with door leaf 180D opening made of 0.5mm flat metal pane with burglar proofing (RHS 25x25x2mm vertical steel bars at equal intervals welded to frame on the interior side. Louvers is 0.5mm thick welded at to  frame.</t>
  </si>
  <si>
    <t>Louvers</t>
  </si>
  <si>
    <t>3.4.4</t>
  </si>
  <si>
    <t xml:space="preserve"> 600x400mm high windows, RHS steel frame 40x40x2mm painted with 2 coats of antirust paint &amp; one coat of enamel paint with steel louvers</t>
  </si>
  <si>
    <t>Finishes</t>
  </si>
  <si>
    <t>Floor finishes</t>
  </si>
  <si>
    <t>Insitu cement and sand (1:3) screed</t>
  </si>
  <si>
    <t>3.4.5.</t>
  </si>
  <si>
    <t>50mm thick screed for floor and ramp</t>
  </si>
  <si>
    <t>Wall Finishes</t>
  </si>
  <si>
    <t xml:space="preserve">Internal and external Walls: 12mm thick cement sand plaster, with steel trowelled finish, as described to:- </t>
  </si>
  <si>
    <t>3.4.6</t>
  </si>
  <si>
    <t>Internal wall plaster</t>
  </si>
  <si>
    <t>3.4.7</t>
  </si>
  <si>
    <t>External wall plaster</t>
  </si>
  <si>
    <t>3.4.8</t>
  </si>
  <si>
    <t>Wooden fascia board paint, 1 coat of emulsion under coat &amp; 3 coats of oil based gloss white paint</t>
  </si>
  <si>
    <t xml:space="preserve">Miscellaneous </t>
  </si>
  <si>
    <t>3.4.9</t>
  </si>
  <si>
    <t>Manhole Cover (supply and form concrete for 600x600x10mm RC cover)</t>
  </si>
  <si>
    <t>Plumbing installations</t>
  </si>
  <si>
    <t>3.4.10</t>
  </si>
  <si>
    <t xml:space="preserve">PSN Seat attached with handrails support,  casted with concrete and finished with tiles (400mm x 300mm x 400mm). </t>
  </si>
  <si>
    <t>3.4.11</t>
  </si>
  <si>
    <t>Construct a masonry urinal channel 3.7m long with channel width 0.15m having 1.2% slop and install 2 tanks each of 50l drained into the pit. Refer the details on the drawing</t>
  </si>
  <si>
    <t>3.4.12</t>
  </si>
  <si>
    <t>Supply and install handwash basin and 50l water bucket with its drainage (refer to hand wash details on the drawing)</t>
  </si>
  <si>
    <t>3.4.13</t>
  </si>
  <si>
    <t>Well finished squat hole with foot rest</t>
  </si>
  <si>
    <t>3.4.14</t>
  </si>
  <si>
    <t>Handrails for length of ramps (on both sides)</t>
  </si>
  <si>
    <t>3.4.15</t>
  </si>
  <si>
    <t>Vent-pipe</t>
  </si>
  <si>
    <t>Item</t>
  </si>
  <si>
    <t>BILL NO. 4</t>
  </si>
  <si>
    <t>BoQ for construction of 1 block of 4 stances with washroom for girls at Manajong Primary School</t>
  </si>
  <si>
    <t>4.1.1</t>
  </si>
  <si>
    <t>4.1.2</t>
  </si>
  <si>
    <t>4.1.3</t>
  </si>
  <si>
    <t>4.1.4</t>
  </si>
  <si>
    <t>4.1.5</t>
  </si>
  <si>
    <t>4.1.6</t>
  </si>
  <si>
    <t>4.1.7</t>
  </si>
  <si>
    <t>4.1.8</t>
  </si>
  <si>
    <t>4.1.9</t>
  </si>
  <si>
    <t>4.1.10</t>
  </si>
  <si>
    <t>4.1.11</t>
  </si>
  <si>
    <t>4.1.12</t>
  </si>
  <si>
    <t>4.1.13</t>
  </si>
  <si>
    <t>4.1.14</t>
  </si>
  <si>
    <t>4.1.15</t>
  </si>
  <si>
    <t>4.1.16</t>
  </si>
  <si>
    <t>4.1.17</t>
  </si>
  <si>
    <t>4.1.18</t>
  </si>
  <si>
    <t>4.1.19</t>
  </si>
  <si>
    <t>4.1.20</t>
  </si>
  <si>
    <t>4.1.21</t>
  </si>
  <si>
    <t>4.1.22</t>
  </si>
  <si>
    <t>4.1.23</t>
  </si>
  <si>
    <t>4.1.24</t>
  </si>
  <si>
    <t>4.1.25</t>
  </si>
  <si>
    <t>4.1.26</t>
  </si>
  <si>
    <t>4.1.27</t>
  </si>
  <si>
    <t>4.1.28</t>
  </si>
  <si>
    <t>4.1.29</t>
  </si>
  <si>
    <t>4.1.30</t>
  </si>
  <si>
    <t>4.1.31</t>
  </si>
  <si>
    <t>4.1.32</t>
  </si>
  <si>
    <t>Vertical sides of column</t>
  </si>
  <si>
    <t>4.1.33</t>
  </si>
  <si>
    <t>4.1.34</t>
  </si>
  <si>
    <t>4.1.35</t>
  </si>
  <si>
    <t>4.1.36</t>
  </si>
  <si>
    <t>4.1.37</t>
  </si>
  <si>
    <t>4.1.38</t>
  </si>
  <si>
    <t>4.1.39</t>
  </si>
  <si>
    <t>4.1.40</t>
  </si>
  <si>
    <t>4.1.41</t>
  </si>
  <si>
    <t>4.1.42</t>
  </si>
  <si>
    <t>4.2.1</t>
  </si>
  <si>
    <t>4.2.2</t>
  </si>
  <si>
    <t>4.2.3</t>
  </si>
  <si>
    <t>4.2.4</t>
  </si>
  <si>
    <t>4.2.5</t>
  </si>
  <si>
    <t>4.2.6</t>
  </si>
  <si>
    <t>4.2.7</t>
  </si>
  <si>
    <t>4.3.1</t>
  </si>
  <si>
    <t>4.3.2</t>
  </si>
  <si>
    <t>4.3.3</t>
  </si>
  <si>
    <t>4.3.4</t>
  </si>
  <si>
    <t>4.3.5</t>
  </si>
  <si>
    <t>4.3.6</t>
  </si>
  <si>
    <t>4.3.7</t>
  </si>
  <si>
    <t>4.3.8</t>
  </si>
  <si>
    <t>4.3.9</t>
  </si>
  <si>
    <t>4.3.10</t>
  </si>
  <si>
    <t>4.3.11</t>
  </si>
  <si>
    <t>4.4.1</t>
  </si>
  <si>
    <t>4.4.2</t>
  </si>
  <si>
    <t>4.4.3</t>
  </si>
  <si>
    <t>4.4.4</t>
  </si>
  <si>
    <t>4.4.5</t>
  </si>
  <si>
    <t>4.4.6</t>
  </si>
  <si>
    <t>4.4.7</t>
  </si>
  <si>
    <t>4.4.8</t>
  </si>
  <si>
    <t>4.4.9</t>
  </si>
  <si>
    <t>4.4.10</t>
  </si>
  <si>
    <t>4.4.11</t>
  </si>
  <si>
    <t>4.4.12</t>
  </si>
  <si>
    <t>4.4.13</t>
  </si>
  <si>
    <t>4.4.14</t>
  </si>
  <si>
    <t>BILL NO. 5</t>
  </si>
  <si>
    <t>BoQ For the construction of one block of latrine with 2 stances and washroom for teachers at Manajong Primary School</t>
  </si>
  <si>
    <t>5.1.1</t>
  </si>
  <si>
    <t>5.1.2</t>
  </si>
  <si>
    <t>5.1.3</t>
  </si>
  <si>
    <t>5.1.4</t>
  </si>
  <si>
    <t>5.1.5</t>
  </si>
  <si>
    <t>5.1.6</t>
  </si>
  <si>
    <t>5.1.7</t>
  </si>
  <si>
    <t>5.1.8</t>
  </si>
  <si>
    <t>5.1.9</t>
  </si>
  <si>
    <t>5.1.10</t>
  </si>
  <si>
    <t>5.1.11</t>
  </si>
  <si>
    <t>5.1.12</t>
  </si>
  <si>
    <t>5.1.13</t>
  </si>
  <si>
    <t>5.1.14</t>
  </si>
  <si>
    <t>5.1.15</t>
  </si>
  <si>
    <t>5.1.16</t>
  </si>
  <si>
    <t>5.1.17</t>
  </si>
  <si>
    <t>5.1.18</t>
  </si>
  <si>
    <t>5.1.19</t>
  </si>
  <si>
    <t>5.1.20</t>
  </si>
  <si>
    <t>5.1.21</t>
  </si>
  <si>
    <t>5.1.22</t>
  </si>
  <si>
    <t>5.1.23</t>
  </si>
  <si>
    <t>5.1.24</t>
  </si>
  <si>
    <t>5.1.25</t>
  </si>
  <si>
    <t>5.1.26</t>
  </si>
  <si>
    <t>5.1.27</t>
  </si>
  <si>
    <t>5.1.28</t>
  </si>
  <si>
    <t>5.1.29</t>
  </si>
  <si>
    <t>5.1.30</t>
  </si>
  <si>
    <t>5.1.31</t>
  </si>
  <si>
    <t>5.1.32</t>
  </si>
  <si>
    <t>5.1.33</t>
  </si>
  <si>
    <t>5.1.34</t>
  </si>
  <si>
    <t>5.1.35</t>
  </si>
  <si>
    <t>5.1.36</t>
  </si>
  <si>
    <t>5.1.37</t>
  </si>
  <si>
    <t>5.2.1</t>
  </si>
  <si>
    <t>5.2.2</t>
  </si>
  <si>
    <t>5.2.3</t>
  </si>
  <si>
    <t>5.2.4</t>
  </si>
  <si>
    <t>5.2.5</t>
  </si>
  <si>
    <t>5.2.6</t>
  </si>
  <si>
    <t>5.2.7</t>
  </si>
  <si>
    <t>5.3.1</t>
  </si>
  <si>
    <t>5.3.2</t>
  </si>
  <si>
    <t>5.3.3</t>
  </si>
  <si>
    <t>5.3.4</t>
  </si>
  <si>
    <t>5.3.5</t>
  </si>
  <si>
    <t>5.3.6</t>
  </si>
  <si>
    <t>5.3.7</t>
  </si>
  <si>
    <t>5.3.8</t>
  </si>
  <si>
    <t>5.3.9</t>
  </si>
  <si>
    <t>5.3.10</t>
  </si>
  <si>
    <t>5.3.11</t>
  </si>
  <si>
    <t>5.7.2</t>
  </si>
  <si>
    <t>5.4.3</t>
  </si>
  <si>
    <t>5.7.4</t>
  </si>
  <si>
    <t>600x400mm high windows, RHS steel frame 40x40x2mm painted with 2 coats of antirust paint &amp; one coat of enamel paint with steel louvers</t>
  </si>
  <si>
    <t>5.7.5.</t>
  </si>
  <si>
    <t>5.7.6</t>
  </si>
  <si>
    <t>5.7.7</t>
  </si>
  <si>
    <t>5.7.8</t>
  </si>
  <si>
    <t>5.7.9</t>
  </si>
  <si>
    <t>5.7.10</t>
  </si>
  <si>
    <t>5.7.11</t>
  </si>
  <si>
    <t>5.7.12</t>
  </si>
  <si>
    <t>5.7.13</t>
  </si>
  <si>
    <t>5.7.14</t>
  </si>
  <si>
    <t>5.7.15</t>
  </si>
  <si>
    <t>BILL No. 6</t>
  </si>
  <si>
    <t>Construction of chain-link fence (100mx100m) with vehicular gate  at Manajong Primary School</t>
  </si>
  <si>
    <t xml:space="preserve">Notes: </t>
  </si>
  <si>
    <t>1. Chainlink fence all around the site- Approx. 360 metres</t>
  </si>
  <si>
    <t>2. 4800mm wide x 2,300mm high vehicular gate with intergral  900mm wide x 2000 mm high  pedestrian gate and a side 1000mm wide x 2000mm high.</t>
  </si>
  <si>
    <t>Chainlink  fencing</t>
  </si>
  <si>
    <t>Excavation, mass concrete, formwork and reinforcement</t>
  </si>
  <si>
    <t>6.1.1</t>
  </si>
  <si>
    <t xml:space="preserve">Excavate for  stub-columns  not exceeding 1000mm from ground level at maximum 2.3m centers (average depth 0.6m) </t>
  </si>
  <si>
    <t>6.1.2</t>
  </si>
  <si>
    <t>Excavate in soft material for gate columns bases not exceeding 1.5m deep starting from stripped level</t>
  </si>
  <si>
    <t>6.1.3</t>
  </si>
  <si>
    <t>Remove and cart away from site surplus excavated material as directed</t>
  </si>
  <si>
    <t>6.1.4</t>
  </si>
  <si>
    <t>sand blinding under gate column bases</t>
  </si>
  <si>
    <t>Mass concrete class 20(1:2:4):-</t>
  </si>
  <si>
    <t>6.1.5</t>
  </si>
  <si>
    <t>Stub-columns for grouting for fencing posts (Measured seperately)</t>
  </si>
  <si>
    <t>Mass concrete base and blinding class 15 (1:3:6) :-</t>
  </si>
  <si>
    <t>6.1.6</t>
  </si>
  <si>
    <t>Blinding under gate columns bases and stub columns [50mm thick ]</t>
  </si>
  <si>
    <t xml:space="preserve">Insitu concrete class 25, vibrated and reinforced as described,  in:- </t>
  </si>
  <si>
    <t>6.1.7</t>
  </si>
  <si>
    <t>Gate column bases</t>
  </si>
  <si>
    <t>6.1.8</t>
  </si>
  <si>
    <t>sub-columns below ground level</t>
  </si>
  <si>
    <t>6.1.9</t>
  </si>
  <si>
    <t>Gate columns above ground level</t>
  </si>
  <si>
    <t>6.1.10</t>
  </si>
  <si>
    <t xml:space="preserve">Gate Column Finishes </t>
  </si>
  <si>
    <t>6.1.11</t>
  </si>
  <si>
    <t>Rendering and paint, 15mm thick cement sand rendering (1:3), with steel trowelled finish, Paint: 2 coats of emulsion under coat, finish with 2 coats of emulsion weather guard paint in smoked grey</t>
  </si>
  <si>
    <t>6.1.12</t>
  </si>
  <si>
    <t>Vertical sides of gate column bases</t>
  </si>
  <si>
    <t>6.1.13</t>
  </si>
  <si>
    <t>Vertical sides of gate columns - below ground</t>
  </si>
  <si>
    <t>11.1.14</t>
  </si>
  <si>
    <t>Vertical sides of gate columns - above ground</t>
  </si>
  <si>
    <t xml:space="preserve">Reinforcement </t>
  </si>
  <si>
    <t xml:space="preserve">High tensile steel reinforcement to B.S. 4461 in structural concrete work including cutting, bending, hoisting, fixing, tying  wire and spacing blocks </t>
  </si>
  <si>
    <t>6.1.15</t>
  </si>
  <si>
    <t>6.1.16</t>
  </si>
  <si>
    <t>Steel angle column</t>
  </si>
  <si>
    <t>Note: Rate for steel shall include all necessary welding,cutting, joining members, drilling holes and paint work</t>
  </si>
  <si>
    <t>All steel sections to be thoroughly cleaned and phosphatized to resist  corrosion before receiving 2 undercoats of brown rust inhibiting primer, 2 coats of matt white oil paint and finished with 2 coats of premium quality oil based acrylic paint of approved colour</t>
  </si>
  <si>
    <t>6.2.1</t>
  </si>
  <si>
    <t xml:space="preserve">Diameter 50X4mm THICK  STEEL PIPE COLUMN placed AT 2M C/C GROUTED 600mm INTO GROUND
 TO APPROVAL. With  30X30X3mm THICK STEEL ANGLE CAST IN
 CONCRETE AND WELDED TO POST (concrete bases and steel angle 30x30x3mm measured separately) </t>
  </si>
  <si>
    <t>6.2.2</t>
  </si>
  <si>
    <t xml:space="preserve"> 30X30X3mm THICK STEEL ANGLE CAST INCONCRETE AND WELDED TO POST </t>
  </si>
  <si>
    <t>6.2.3</t>
  </si>
  <si>
    <t>Extra for diagonal bracing  of corner/ end posts, and at every 15m of stright fence approximately 2830mm long each (DIAGONAL BRACING
 USING 10mmØ TRUSS ROD)</t>
  </si>
  <si>
    <t>6.2.4</t>
  </si>
  <si>
    <t>40x40x3mm thick steel angle bars welded at 1000mm c/c to diameter 50x4mm thick steel copping plate or top railing over chainlink fence with 3No. Pre-drilled holes for THREE STRAND GAUGE 14 GALVANIZED BARBED WIRE TO APPROVAL (Barbed wire,coping and chainlink fence measured separately). as per drawing.</t>
  </si>
  <si>
    <t>Chainlink   fence</t>
  </si>
  <si>
    <t>6.3.1</t>
  </si>
  <si>
    <t>Supply and fix 2000mm high heavy duty galvanised chainlink mesh fencing, openings 50x50mm mesh AND 3.76MM WIRE Ø. size, 94kg/roll as per manufacturer's specifications, welded on 50x4mm thick at 2000mm centres (columns posts measured seperately)</t>
  </si>
  <si>
    <t>Coping rail</t>
  </si>
  <si>
    <t>6.3.2</t>
  </si>
  <si>
    <t>Ø50X4MM TOP AND BOTTOM RAILING welded on top of heavy duty galvanised chainlink mesh (m.s) and on posts and welded too at the bottom of chainlink mesh and posts.</t>
  </si>
  <si>
    <t>Barbed wire on top of chainlink fence</t>
  </si>
  <si>
    <t>6.3.3</t>
  </si>
  <si>
    <t xml:space="preserve">Supply and fix 3No. Strands of gauge 14 Galvanized barbed wire fixed through 40x40x3mm steel angle bars (steel angle bars measured separently). </t>
  </si>
  <si>
    <t>6.3.4</t>
  </si>
  <si>
    <t>supply and fix tension wire of gauge 7 and diameter of 4.5mm as per the drawing and specifications</t>
  </si>
  <si>
    <t>Steel Grilled Gate</t>
  </si>
  <si>
    <t>[Refer to Architectural drawings for details provided ]</t>
  </si>
  <si>
    <t>Mild steel grill gate made out of cold rolled steel sections; thoroughly cleaned and phosphatized to resist  corrosion before receiving 2 undercoats of brown rust inhibiting primer, 2 oats of matt white oil paint and finished with 2 coats of premium quality oil based acrylic paint of approved colour</t>
  </si>
  <si>
    <t>Heavy duty grill gate comprising 25x25x3mm thick vertical SHS grill bars spaced equally fixed to 75x50x4mm RHS top, middle and bottom rail; 100x50x4mm thick RHS external frame with and including 4No. heavy duty security hinges on each leaf; Frame to be grouted below finished floor  level and fixed to columns using MS anchors as per the details</t>
  </si>
  <si>
    <t>6.3.5</t>
  </si>
  <si>
    <r>
      <t>supply/fabricate and fix Double leaf gate overall size 4800x2300mm high; comprising heavy duty lock and steel handles on both sides of each leaf; 12mm diameter 300mm drop bolt assembly with 4mm thick steel sleeve, one on each leaf, including 400x400x400mm mass concrete stopper platform. following the drawing and specifications.</t>
    </r>
    <r>
      <rPr>
        <i/>
        <u/>
        <sz val="11"/>
        <color theme="1"/>
        <rFont val="Times New Roman"/>
        <family val="1"/>
      </rPr>
      <t>(anchorages to the columns, heavy duty hinges, bottom lock and its socket, barrel locks etc.) shall be installed to Engineer's satisfaction.  (Rates shall include for painting with two coats of primer and two finishing coats of approved enemal  paint.</t>
    </r>
  </si>
  <si>
    <t>6.3.6</t>
  </si>
  <si>
    <t>Ditto to SIDE ENTRANCE DOOR as per drawing and specifications</t>
  </si>
  <si>
    <t>BILL No.7</t>
  </si>
  <si>
    <t>BoQ for rehabilitation of  1 block of 2 classrooms  at Manajong Primary School</t>
  </si>
  <si>
    <t>SUBSTRUCTURE</t>
  </si>
  <si>
    <t>Excavation</t>
  </si>
  <si>
    <t>7.1.1</t>
  </si>
  <si>
    <t>7.1.2</t>
  </si>
  <si>
    <t>7.1.3</t>
  </si>
  <si>
    <t>Excavate in soft material for foundation trenches not exceeding 0.75m deep starting from stripped level</t>
  </si>
  <si>
    <t>Ditto: Ramps</t>
  </si>
  <si>
    <t>Ditto: Splash Apron</t>
  </si>
  <si>
    <t>7.1.5</t>
  </si>
  <si>
    <t>Return, fill in and ram selected excavated material around foundations</t>
  </si>
  <si>
    <t>7.1.6</t>
  </si>
  <si>
    <t>Crushed stone fill</t>
  </si>
  <si>
    <t>7.1.7</t>
  </si>
  <si>
    <t xml:space="preserve">200mm thick hardcore (crushed stone) </t>
  </si>
  <si>
    <t>Imported filling</t>
  </si>
  <si>
    <t>7.1.8</t>
  </si>
  <si>
    <t>min 100mm thick compacted selected fill to grade</t>
  </si>
  <si>
    <t>7.1.10</t>
  </si>
  <si>
    <t>TERMIDOR' or other equal and approved insecticide with a ten-years guarantee to surfaces of fill and tops of foundations</t>
  </si>
  <si>
    <t>7.1.11</t>
  </si>
  <si>
    <t>7.1.12</t>
  </si>
  <si>
    <t>7.1.13</t>
  </si>
  <si>
    <t>Weak concrete blinding (mix 1:3:6)</t>
  </si>
  <si>
    <t>7.1.14</t>
  </si>
  <si>
    <t>In Situ concrete class C10/20/25, vibrated and reinforced as described, in:-</t>
  </si>
  <si>
    <t>7.1.20</t>
  </si>
  <si>
    <t>Ramp (C-20)</t>
  </si>
  <si>
    <t>7.1.21</t>
  </si>
  <si>
    <t>100mm thick ground floor slab (classrooms &amp; Verandah) C-25 concrete</t>
  </si>
  <si>
    <t>7.1.22</t>
  </si>
  <si>
    <t>400mm wide 100mm thick class 20 mass concrete Splash (C-20)</t>
  </si>
  <si>
    <t>Mesh reinforcement ; B.S. 4483 A98 weighing 1.54 kgs per square meter including bends, tying wire and spacing blocks</t>
  </si>
  <si>
    <t>7.1.25</t>
  </si>
  <si>
    <t>Fabric mesh reinforcement to ground floor slab</t>
  </si>
  <si>
    <t>7.1.26</t>
  </si>
  <si>
    <t>7.1.30</t>
  </si>
  <si>
    <t>Edges of 100mm high for  floor slab edges</t>
  </si>
  <si>
    <t>7.1.31</t>
  </si>
  <si>
    <t>7.1.32</t>
  </si>
  <si>
    <t>200mm thick walls</t>
  </si>
  <si>
    <t>Plinths</t>
  </si>
  <si>
    <t>7.1.33</t>
  </si>
  <si>
    <t>7.1.34</t>
  </si>
  <si>
    <t>STRUCTURAL FRAME</t>
  </si>
  <si>
    <t>Concrete work in superstructure</t>
  </si>
  <si>
    <t>7.2.2</t>
  </si>
  <si>
    <t>Lintel beams</t>
  </si>
  <si>
    <t>Reinforcement for Superstructure</t>
  </si>
  <si>
    <t>7.2.3</t>
  </si>
  <si>
    <t>7.2.4</t>
  </si>
  <si>
    <t>7.2.6</t>
  </si>
  <si>
    <t>WALLING</t>
  </si>
  <si>
    <t>Damp proof Course</t>
  </si>
  <si>
    <t>7.3.1</t>
  </si>
  <si>
    <t>7.3.2</t>
  </si>
  <si>
    <t>200mm thick walls reinforced with two lines of hoop iron after every three courses</t>
  </si>
  <si>
    <t>ELECTRICAL  INSTALLATIONS</t>
  </si>
  <si>
    <t>Earthing</t>
  </si>
  <si>
    <t>7.4.1</t>
  </si>
  <si>
    <t xml:space="preserve">Supply and install Earthing of DC installation at the combiner box on the roof comprising of 25sq.mm SC PVC insulated copper cable from the roof to copper earth electrode of size 1200mm long x15mm diameter enclosed by a concrete manhole of size 300x300x200mm with removable cover </t>
  </si>
  <si>
    <t>Lumpsum</t>
  </si>
  <si>
    <t>7.4.2</t>
  </si>
  <si>
    <t>TESTING &amp; COMMISSIONING</t>
  </si>
  <si>
    <t>7.4.3</t>
  </si>
  <si>
    <t>Allow for testing and commissioning for earthing installations system</t>
  </si>
  <si>
    <t>Floor Finishes</t>
  </si>
  <si>
    <t>Cement and sand (1:3) screeds and pavings: one coat: steel trowel finish: laid on concrete</t>
  </si>
  <si>
    <t>7.5.1</t>
  </si>
  <si>
    <t>50mm thick screeding</t>
  </si>
  <si>
    <t>7.5.2</t>
  </si>
  <si>
    <t>7.5.3</t>
  </si>
  <si>
    <t>7.5.4</t>
  </si>
  <si>
    <t>walls</t>
  </si>
  <si>
    <t>7.5.5</t>
  </si>
  <si>
    <t>Rendered surfaces: walls</t>
  </si>
  <si>
    <t>Skirt</t>
  </si>
  <si>
    <t>Prepare surfaces: apply three coats bituminous paint;</t>
  </si>
  <si>
    <t>7.5.6</t>
  </si>
  <si>
    <t>17.5.7</t>
  </si>
  <si>
    <t>7.5.8</t>
  </si>
  <si>
    <t>FITTINGS AND FIXTURES</t>
  </si>
  <si>
    <t>7.6.1</t>
  </si>
  <si>
    <t>The following in blackboards: size 3m x 1.2m high (1 No in  each classroom)</t>
  </si>
  <si>
    <t>7.6.2</t>
  </si>
  <si>
    <t>20mm thick internal lime plaster for the blackboard surface</t>
  </si>
  <si>
    <t>7.6.3</t>
  </si>
  <si>
    <t>Prepare and apply three coats of black bit mastic paint to blackboard surfaces</t>
  </si>
  <si>
    <t>7.6.4</t>
  </si>
  <si>
    <t>7.6.5</t>
  </si>
  <si>
    <t>Handrails for length of ramps on both sides,
CHS 50mm dia. and 2.5 mm thickness, painted with 2 coats of antirust paint and 1 coat of enamel paint</t>
  </si>
  <si>
    <t>Pairs</t>
  </si>
  <si>
    <t>CLASSROOM FURNITURE</t>
  </si>
  <si>
    <t>7.7.1</t>
  </si>
  <si>
    <t>Student desk and bench, Desk size 125x60cm surface, 75cm high; Bench size 125x30cm seating area, 50cm high</t>
  </si>
  <si>
    <t>7.7.2</t>
  </si>
  <si>
    <t>Teacher’s table, Desk size 150x75 cm surface, 75cm high</t>
  </si>
  <si>
    <t>7.7.3</t>
  </si>
  <si>
    <t xml:space="preserve">Teacher’s chair, wood or metal </t>
  </si>
  <si>
    <t>BILL SUMMARY</t>
  </si>
  <si>
    <t>GRAND TOTAL</t>
  </si>
  <si>
    <r>
      <rPr>
        <b/>
        <sz val="11"/>
        <color rgb="FF000000"/>
        <rFont val="Times New Roman"/>
      </rPr>
      <t>Project Descriptio</t>
    </r>
    <r>
      <rPr>
        <sz val="11"/>
        <color rgb="FF000000"/>
        <rFont val="Times New Roman"/>
      </rPr>
      <t>n: Construction of Alilang PHCU block, construction of 50x50m chain link fence, construction of 2 blocks of 3 stances VIP latrines, and construction of incinerator; Completing the remaining unfinished 3 blocks of 2 classrooms, construction of administration block, construction of 2 blocks of 4 stances VIP latrines, construction of 1 block of 2 stances VIP latrine, construction of 100x100m chain link fence, Wunkur Boma, Aliini Payam in Pariang.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</si>
</sst>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_-* #,##0.00_-;\-* #,##0.00_-;_-* &quot;-&quot;??_-;_-@_-"/>
    <numFmt numFmtId="165" formatCode="0.0"/>
    <numFmt numFmtId="166" formatCode="_-* #,##0.00_-;_-* #,##0.00\-;_-* &quot;-&quot;??_-;_-@_-"/>
    <numFmt numFmtId="167" formatCode="_-* #,##0.0_/_=_-;\-* #,##0.0_/_=_-;_-* &quot;-&quot;??_/_=_-;_-@_-"/>
    <numFmt numFmtId="168" formatCode="_-* #,##0_-;\-* #,##0_-;_-* &quot;-&quot;??_-;_-@"/>
  </numFmts>
  <fonts count="25" x14ac:knownFonts="1">
    <font>
      <sz val="11"/>
      <color theme="1"/>
      <name val="Calibri"/>
      <family val="2"/>
      <scheme val="minor"/>
    </font>
    <font>
      <sz val="11"/>
      <color theme="1"/>
      <name val="Calibri"/>
      <family val="2"/>
      <scheme val="minor"/>
    </font>
    <font>
      <sz val="11"/>
      <name val="Times New Roman"/>
      <family val="1"/>
    </font>
    <font>
      <sz val="10"/>
      <color rgb="FF000000"/>
      <name val="Arial"/>
      <family val="2"/>
    </font>
    <font>
      <sz val="11"/>
      <color theme="1"/>
      <name val="Calibri"/>
      <family val="2"/>
    </font>
    <font>
      <b/>
      <sz val="11"/>
      <name val="Times New Roman"/>
      <family val="1"/>
    </font>
    <font>
      <i/>
      <sz val="11"/>
      <name val="Times New Roman"/>
      <family val="1"/>
    </font>
    <font>
      <sz val="11"/>
      <color theme="1"/>
      <name val="Times New Roman"/>
      <family val="1"/>
    </font>
    <font>
      <b/>
      <i/>
      <u/>
      <sz val="11"/>
      <color theme="1"/>
      <name val="Times New Roman"/>
      <family val="1"/>
    </font>
    <font>
      <b/>
      <i/>
      <sz val="11"/>
      <name val="Times New Roman"/>
      <family val="1"/>
    </font>
    <font>
      <i/>
      <u/>
      <sz val="11"/>
      <color theme="1"/>
      <name val="Times New Roman"/>
      <family val="1"/>
    </font>
    <font>
      <sz val="10"/>
      <name val="Arial"/>
      <family val="2"/>
    </font>
    <font>
      <b/>
      <i/>
      <sz val="11"/>
      <color theme="1"/>
      <name val="Times New Roman"/>
      <family val="1"/>
    </font>
    <font>
      <sz val="11"/>
      <color rgb="FF000000"/>
      <name val="Times New Roman"/>
      <family val="1"/>
    </font>
    <font>
      <u/>
      <sz val="11"/>
      <name val="Times New Roman"/>
      <family val="1"/>
    </font>
    <font>
      <b/>
      <u/>
      <sz val="11"/>
      <name val="Times New Roman"/>
      <family val="1"/>
    </font>
    <font>
      <b/>
      <sz val="11"/>
      <color theme="1"/>
      <name val="Times New Roman"/>
      <family val="1"/>
    </font>
    <font>
      <b/>
      <i/>
      <u/>
      <sz val="11"/>
      <name val="Times New Roman"/>
      <family val="1"/>
    </font>
    <font>
      <i/>
      <u/>
      <sz val="11"/>
      <name val="Times New Roman"/>
      <family val="1"/>
    </font>
    <font>
      <b/>
      <sz val="11"/>
      <color rgb="FF000000"/>
      <name val="Times New Roman"/>
      <family val="1"/>
    </font>
    <font>
      <b/>
      <i/>
      <sz val="11"/>
      <color rgb="FF000000"/>
      <name val="Times New Roman"/>
      <family val="1"/>
    </font>
    <font>
      <i/>
      <u/>
      <sz val="11"/>
      <color rgb="FF000000"/>
      <name val="Times New Roman"/>
      <family val="1"/>
    </font>
    <font>
      <vertAlign val="superscript"/>
      <sz val="11"/>
      <color theme="1"/>
      <name val="Times New Roman"/>
      <family val="1"/>
    </font>
    <font>
      <b/>
      <sz val="11"/>
      <color rgb="FF000000"/>
      <name val="Times New Roman"/>
    </font>
    <font>
      <sz val="11"/>
      <color rgb="FF000000"/>
      <name val="Times New Roman"/>
    </font>
  </fonts>
  <fills count="12">
    <fill>
      <patternFill patternType="none"/>
    </fill>
    <fill>
      <patternFill patternType="gray125"/>
    </fill>
    <fill>
      <patternFill patternType="solid">
        <fgColor rgb="FFFFFFFF"/>
        <bgColor rgb="FF000000"/>
      </patternFill>
    </fill>
    <fill>
      <patternFill patternType="solid">
        <fgColor theme="0"/>
        <bgColor indexed="64"/>
      </patternFill>
    </fill>
    <fill>
      <patternFill patternType="solid">
        <fgColor rgb="FFFFFFFF"/>
        <bgColor rgb="FFFFFFFF"/>
      </patternFill>
    </fill>
    <fill>
      <patternFill patternType="solid">
        <fgColor rgb="FFFFC000"/>
        <bgColor rgb="FF000000"/>
      </patternFill>
    </fill>
    <fill>
      <patternFill patternType="solid">
        <fgColor rgb="FFD0D0D0"/>
        <bgColor rgb="FF000000"/>
      </patternFill>
    </fill>
    <fill>
      <patternFill patternType="solid">
        <fgColor rgb="FFDAE9F8"/>
        <bgColor rgb="FFEFEFEF"/>
      </patternFill>
    </fill>
    <fill>
      <patternFill patternType="solid">
        <fgColor rgb="FFFBE2D5"/>
        <bgColor rgb="FF000000"/>
      </patternFill>
    </fill>
    <fill>
      <patternFill patternType="solid">
        <fgColor rgb="FFBDD7EE"/>
        <bgColor rgb="FF000000"/>
      </patternFill>
    </fill>
    <fill>
      <patternFill patternType="solid">
        <fgColor theme="0"/>
        <bgColor rgb="FFEFEFEF"/>
      </patternFill>
    </fill>
    <fill>
      <patternFill patternType="solid">
        <fgColor theme="0"/>
        <bgColor rgb="FF000000"/>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diagonal/>
    </border>
    <border>
      <left style="thin">
        <color rgb="FF000000"/>
      </left>
      <right style="thin">
        <color rgb="FF000000"/>
      </right>
      <top/>
      <bottom style="hair">
        <color rgb="FF000000"/>
      </bottom>
      <diagonal/>
    </border>
    <border>
      <left style="thin">
        <color rgb="FF000000"/>
      </left>
      <right style="thin">
        <color rgb="FF000000"/>
      </right>
      <top/>
      <bottom/>
      <diagonal/>
    </border>
    <border>
      <left style="thin">
        <color rgb="FF000000"/>
      </left>
      <right style="thin">
        <color indexed="64"/>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top/>
      <bottom style="hair">
        <color rgb="FF000000"/>
      </bottom>
      <diagonal/>
    </border>
    <border>
      <left style="thin">
        <color rgb="FF000000"/>
      </left>
      <right style="thin">
        <color rgb="FF000000"/>
      </right>
      <top style="thin">
        <color indexed="64"/>
      </top>
      <bottom style="thin">
        <color indexed="64"/>
      </bottom>
      <diagonal/>
    </border>
    <border>
      <left style="thin">
        <color rgb="FF000000"/>
      </left>
      <right/>
      <top/>
      <bottom/>
      <diagonal/>
    </border>
  </borders>
  <cellStyleXfs count="9">
    <xf numFmtId="0" fontId="0" fillId="0" borderId="0"/>
    <xf numFmtId="44" fontId="1" fillId="0" borderId="0" applyFont="0" applyFill="0" applyBorder="0" applyAlignment="0" applyProtection="0"/>
    <xf numFmtId="0" fontId="1" fillId="0" borderId="0"/>
    <xf numFmtId="0" fontId="4" fillId="0" borderId="0"/>
    <xf numFmtId="43" fontId="1" fillId="0" borderId="0" applyFont="0" applyFill="0" applyBorder="0" applyAlignment="0" applyProtection="0"/>
    <xf numFmtId="0" fontId="3" fillId="0" borderId="0"/>
    <xf numFmtId="166" fontId="11" fillId="0" borderId="0" applyFont="0" applyFill="0" applyBorder="0" applyAlignment="0" applyProtection="0"/>
    <xf numFmtId="164" fontId="1" fillId="0" borderId="0" applyFont="0" applyFill="0" applyBorder="0" applyAlignment="0" applyProtection="0"/>
    <xf numFmtId="0" fontId="4" fillId="0" borderId="0"/>
  </cellStyleXfs>
  <cellXfs count="227">
    <xf numFmtId="0" fontId="0" fillId="0" borderId="0" xfId="0"/>
    <xf numFmtId="44" fontId="2" fillId="0" borderId="1" xfId="1" applyFont="1" applyBorder="1" applyAlignment="1" applyProtection="1">
      <alignment horizontal="center" vertical="center"/>
      <protection locked="0"/>
    </xf>
    <xf numFmtId="0" fontId="0" fillId="0" borderId="0" xfId="0" applyAlignment="1">
      <alignment horizontal="center" vertical="center"/>
    </xf>
    <xf numFmtId="0" fontId="0" fillId="0" borderId="0" xfId="0" applyAlignment="1">
      <alignment vertical="center"/>
    </xf>
    <xf numFmtId="44" fontId="2" fillId="0" borderId="1" xfId="1" applyFont="1" applyFill="1" applyBorder="1" applyAlignment="1" applyProtection="1">
      <alignment horizontal="center" vertical="center" wrapText="1"/>
      <protection locked="0"/>
    </xf>
    <xf numFmtId="44" fontId="2" fillId="0" borderId="1" xfId="1" applyFont="1" applyFill="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7" fillId="0" borderId="0" xfId="0" applyFont="1" applyAlignment="1" applyProtection="1">
      <alignment vertical="center"/>
      <protection locked="0"/>
    </xf>
    <xf numFmtId="0" fontId="5" fillId="0" borderId="1" xfId="0" applyFont="1" applyBorder="1" applyAlignment="1" applyProtection="1">
      <alignment horizontal="center" vertical="center" wrapText="1"/>
      <protection locked="0"/>
    </xf>
    <xf numFmtId="0" fontId="2" fillId="6" borderId="1" xfId="0" applyFont="1" applyFill="1" applyBorder="1" applyAlignment="1" applyProtection="1">
      <alignment horizontal="center" vertical="center" wrapText="1"/>
      <protection locked="0"/>
    </xf>
    <xf numFmtId="44" fontId="5" fillId="7" borderId="1" xfId="1" applyFont="1" applyFill="1" applyBorder="1" applyAlignment="1" applyProtection="1">
      <alignment horizontal="center" vertical="center"/>
      <protection locked="0"/>
    </xf>
    <xf numFmtId="44" fontId="5" fillId="8" borderId="1" xfId="1" applyFont="1" applyFill="1" applyBorder="1" applyAlignment="1" applyProtection="1">
      <alignment horizontal="center" vertical="center" wrapText="1"/>
      <protection locked="0"/>
    </xf>
    <xf numFmtId="44" fontId="2" fillId="0" borderId="1" xfId="1" applyFont="1" applyBorder="1" applyAlignment="1" applyProtection="1">
      <alignment horizontal="center" vertical="center" wrapText="1"/>
      <protection locked="0"/>
    </xf>
    <xf numFmtId="44" fontId="2" fillId="0" borderId="8" xfId="1" applyFont="1" applyBorder="1" applyAlignment="1" applyProtection="1">
      <alignment horizontal="center" vertical="center" wrapText="1"/>
      <protection locked="0"/>
    </xf>
    <xf numFmtId="44" fontId="2" fillId="8" borderId="1" xfId="1" applyFont="1" applyFill="1" applyBorder="1" applyAlignment="1" applyProtection="1">
      <alignment horizontal="center" vertical="center" wrapText="1"/>
      <protection locked="0"/>
    </xf>
    <xf numFmtId="44" fontId="0" fillId="0" borderId="0" xfId="0" applyNumberFormat="1" applyAlignment="1" applyProtection="1">
      <alignment vertical="center"/>
      <protection locked="0"/>
    </xf>
    <xf numFmtId="44" fontId="2" fillId="8" borderId="1" xfId="1" applyFont="1" applyFill="1" applyBorder="1" applyAlignment="1" applyProtection="1">
      <alignment horizontal="center" vertical="center"/>
      <protection locked="0"/>
    </xf>
    <xf numFmtId="44" fontId="2" fillId="2" borderId="1" xfId="1" applyFont="1" applyFill="1" applyBorder="1" applyAlignment="1" applyProtection="1">
      <alignment horizontal="center" vertical="center" wrapText="1"/>
      <protection locked="0"/>
    </xf>
    <xf numFmtId="44" fontId="7" fillId="0" borderId="1" xfId="1" applyFont="1" applyBorder="1" applyAlignment="1" applyProtection="1">
      <alignment horizontal="center" vertical="center"/>
      <protection locked="0"/>
    </xf>
    <xf numFmtId="44" fontId="5" fillId="0" borderId="1" xfId="1" applyFont="1" applyBorder="1" applyAlignment="1" applyProtection="1">
      <alignment horizontal="center" vertical="center" wrapText="1"/>
      <protection locked="0"/>
    </xf>
    <xf numFmtId="44" fontId="9" fillId="0" borderId="1" xfId="1" applyFont="1" applyBorder="1" applyAlignment="1" applyProtection="1">
      <alignment horizontal="center" vertical="center" wrapText="1"/>
      <protection locked="0"/>
    </xf>
    <xf numFmtId="44" fontId="13" fillId="0" borderId="1" xfId="1" applyFont="1" applyBorder="1" applyAlignment="1" applyProtection="1">
      <alignment horizontal="center" vertical="center" wrapText="1"/>
      <protection locked="0"/>
    </xf>
    <xf numFmtId="44" fontId="7" fillId="0" borderId="1" xfId="1" applyFont="1" applyFill="1" applyBorder="1" applyAlignment="1" applyProtection="1">
      <alignment horizontal="center" vertical="center" wrapText="1"/>
      <protection locked="0"/>
    </xf>
    <xf numFmtId="44" fontId="5" fillId="9" borderId="1" xfId="1" applyFont="1" applyFill="1" applyBorder="1" applyAlignment="1" applyProtection="1">
      <alignment horizontal="center" vertical="center"/>
      <protection locked="0"/>
    </xf>
    <xf numFmtId="44" fontId="2" fillId="3" borderId="1" xfId="1" applyFont="1" applyFill="1" applyBorder="1" applyAlignment="1" applyProtection="1">
      <alignment horizontal="center" vertical="center"/>
      <protection locked="0"/>
    </xf>
    <xf numFmtId="44" fontId="2" fillId="3" borderId="1" xfId="1" applyFont="1" applyFill="1" applyBorder="1" applyAlignment="1" applyProtection="1">
      <alignment horizontal="center" vertical="center" wrapText="1"/>
      <protection locked="0"/>
    </xf>
    <xf numFmtId="44" fontId="2" fillId="11" borderId="1" xfId="1" applyFont="1" applyFill="1" applyBorder="1" applyAlignment="1" applyProtection="1">
      <alignment horizontal="center" vertical="center" wrapText="1"/>
      <protection locked="0"/>
    </xf>
    <xf numFmtId="44" fontId="2" fillId="0" borderId="8" xfId="1" applyFont="1" applyBorder="1" applyAlignment="1" applyProtection="1">
      <alignment horizontal="center" vertical="center"/>
      <protection locked="0"/>
    </xf>
    <xf numFmtId="44" fontId="7" fillId="0" borderId="11" xfId="1" applyFont="1" applyBorder="1" applyAlignment="1" applyProtection="1">
      <alignment horizontal="center" vertical="center"/>
      <protection locked="0"/>
    </xf>
    <xf numFmtId="44" fontId="13" fillId="0" borderId="11" xfId="1" applyFont="1" applyBorder="1" applyAlignment="1" applyProtection="1">
      <alignment horizontal="center" vertical="center" wrapText="1"/>
      <protection locked="0"/>
    </xf>
    <xf numFmtId="44" fontId="7" fillId="4" borderId="11" xfId="1" applyFont="1" applyFill="1" applyBorder="1" applyAlignment="1" applyProtection="1">
      <alignment horizontal="center" vertical="center"/>
      <protection locked="0"/>
    </xf>
    <xf numFmtId="44" fontId="13" fillId="0" borderId="11" xfId="1" applyFont="1" applyFill="1" applyBorder="1" applyAlignment="1" applyProtection="1">
      <alignment horizontal="center" vertical="center" wrapText="1"/>
      <protection locked="0"/>
    </xf>
    <xf numFmtId="44" fontId="13" fillId="4" borderId="11" xfId="1" applyFont="1" applyFill="1" applyBorder="1" applyAlignment="1" applyProtection="1">
      <alignment horizontal="center" vertical="center" wrapText="1"/>
      <protection locked="0"/>
    </xf>
    <xf numFmtId="44" fontId="7" fillId="0" borderId="12" xfId="1" applyFont="1" applyBorder="1" applyAlignment="1" applyProtection="1">
      <alignment horizontal="center" vertical="center"/>
      <protection locked="0"/>
    </xf>
    <xf numFmtId="44" fontId="16" fillId="0" borderId="11" xfId="1" applyFont="1" applyBorder="1" applyAlignment="1" applyProtection="1">
      <alignment horizontal="center" vertical="center"/>
      <protection locked="0"/>
    </xf>
    <xf numFmtId="44" fontId="2" fillId="3" borderId="11" xfId="1" applyFont="1" applyFill="1" applyBorder="1" applyAlignment="1" applyProtection="1">
      <alignment horizontal="center" vertical="center"/>
      <protection locked="0"/>
    </xf>
    <xf numFmtId="44" fontId="2" fillId="3" borderId="13" xfId="1" applyFont="1" applyFill="1" applyBorder="1" applyAlignment="1" applyProtection="1">
      <alignment horizontal="center" vertical="center"/>
      <protection locked="0"/>
    </xf>
    <xf numFmtId="44" fontId="13" fillId="0" borderId="11" xfId="1" applyFont="1" applyBorder="1" applyAlignment="1" applyProtection="1">
      <alignment horizontal="center" vertical="center"/>
      <protection locked="0"/>
    </xf>
    <xf numFmtId="44" fontId="2" fillId="10" borderId="1" xfId="1" applyFont="1" applyFill="1" applyBorder="1" applyAlignment="1" applyProtection="1">
      <alignment horizontal="center" vertical="center"/>
      <protection locked="0"/>
    </xf>
    <xf numFmtId="2" fontId="5" fillId="10" borderId="1" xfId="3" applyNumberFormat="1" applyFont="1" applyFill="1" applyBorder="1" applyAlignment="1" applyProtection="1">
      <alignment horizontal="center" vertical="center"/>
      <protection locked="0"/>
    </xf>
    <xf numFmtId="2" fontId="5" fillId="10" borderId="1" xfId="3" applyNumberFormat="1" applyFont="1" applyFill="1" applyBorder="1" applyAlignment="1" applyProtection="1">
      <alignment horizontal="left" vertical="center"/>
      <protection locked="0"/>
    </xf>
    <xf numFmtId="0" fontId="2" fillId="6" borderId="1" xfId="0" applyFont="1" applyFill="1" applyBorder="1" applyAlignment="1">
      <alignment horizontal="center" vertical="center"/>
    </xf>
    <xf numFmtId="0" fontId="5" fillId="6" borderId="1" xfId="0" applyFont="1" applyFill="1" applyBorder="1" applyAlignment="1">
      <alignment horizontal="left" vertical="center"/>
    </xf>
    <xf numFmtId="0" fontId="2" fillId="6" borderId="1" xfId="0" applyFont="1" applyFill="1" applyBorder="1" applyAlignment="1">
      <alignment horizontal="center" vertical="center" wrapText="1"/>
    </xf>
    <xf numFmtId="0" fontId="5" fillId="7" borderId="5" xfId="0" applyFont="1" applyFill="1" applyBorder="1" applyAlignment="1">
      <alignment horizontal="center" vertical="center" wrapText="1"/>
    </xf>
    <xf numFmtId="0" fontId="5" fillId="7" borderId="1" xfId="0" applyFont="1" applyFill="1" applyBorder="1" applyAlignment="1">
      <alignment horizontal="left" vertical="center" wrapText="1"/>
    </xf>
    <xf numFmtId="0" fontId="5" fillId="7" borderId="1" xfId="0" applyFont="1" applyFill="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vertical="center" wrapText="1"/>
    </xf>
    <xf numFmtId="0" fontId="2" fillId="0" borderId="1" xfId="0" applyFont="1" applyBorder="1" applyAlignment="1">
      <alignment horizontal="center" vertical="center"/>
    </xf>
    <xf numFmtId="0" fontId="2" fillId="0" borderId="5" xfId="0" applyFont="1" applyBorder="1" applyAlignment="1">
      <alignment horizontal="center" vertical="center" wrapText="1"/>
    </xf>
    <xf numFmtId="0" fontId="17" fillId="0" borderId="1" xfId="0" applyFont="1" applyBorder="1" applyAlignment="1">
      <alignment horizontal="left" vertical="center" wrapText="1"/>
    </xf>
    <xf numFmtId="0" fontId="2" fillId="0" borderId="1" xfId="0" applyFont="1" applyBorder="1" applyAlignment="1">
      <alignment horizontal="center" vertical="center" wrapText="1"/>
    </xf>
    <xf numFmtId="0" fontId="18" fillId="0" borderId="1" xfId="0" applyFont="1" applyBorder="1" applyAlignment="1">
      <alignment horizontal="left" vertical="center" wrapText="1"/>
    </xf>
    <xf numFmtId="0" fontId="5" fillId="8" borderId="5" xfId="0" applyFont="1" applyFill="1" applyBorder="1" applyAlignment="1">
      <alignment horizontal="center" vertical="center"/>
    </xf>
    <xf numFmtId="0" fontId="5" fillId="8" borderId="1" xfId="0" applyFont="1" applyFill="1" applyBorder="1" applyAlignment="1">
      <alignment horizontal="left" vertical="center"/>
    </xf>
    <xf numFmtId="0" fontId="5" fillId="8" borderId="1" xfId="0" applyFont="1" applyFill="1" applyBorder="1" applyAlignment="1">
      <alignment horizontal="center" vertical="center"/>
    </xf>
    <xf numFmtId="0" fontId="5" fillId="8"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7" xfId="0" applyFont="1" applyBorder="1" applyAlignment="1">
      <alignment horizontal="center" vertical="center" wrapText="1"/>
    </xf>
    <xf numFmtId="0" fontId="2" fillId="2" borderId="8" xfId="0" applyFont="1" applyFill="1" applyBorder="1" applyAlignment="1">
      <alignment horizontal="left" vertical="center" wrapText="1"/>
    </xf>
    <xf numFmtId="0" fontId="2" fillId="2" borderId="8" xfId="0" applyFont="1" applyFill="1" applyBorder="1" applyAlignment="1">
      <alignment horizontal="center" vertical="center" wrapText="1"/>
    </xf>
    <xf numFmtId="0" fontId="2" fillId="0" borderId="8" xfId="0" applyFont="1" applyBorder="1" applyAlignment="1">
      <alignment horizontal="center" vertical="center" wrapText="1"/>
    </xf>
    <xf numFmtId="0" fontId="2" fillId="8" borderId="1" xfId="0" applyFont="1" applyFill="1" applyBorder="1" applyAlignment="1">
      <alignment horizontal="center" vertical="center" wrapText="1"/>
    </xf>
    <xf numFmtId="0" fontId="2" fillId="0" borderId="7" xfId="0" applyFont="1" applyBorder="1" applyAlignment="1">
      <alignment vertical="center" wrapText="1"/>
    </xf>
    <xf numFmtId="0" fontId="2" fillId="8" borderId="1" xfId="0" applyFont="1" applyFill="1" applyBorder="1" applyAlignment="1">
      <alignment horizontal="center" vertical="center"/>
    </xf>
    <xf numFmtId="0" fontId="18" fillId="2" borderId="1" xfId="0" applyFont="1" applyFill="1" applyBorder="1" applyAlignment="1">
      <alignment horizontal="left" vertical="center" wrapText="1"/>
    </xf>
    <xf numFmtId="0" fontId="7" fillId="0" borderId="1" xfId="0" applyFont="1" applyBorder="1" applyAlignment="1">
      <alignment horizontal="center" vertical="center"/>
    </xf>
    <xf numFmtId="0" fontId="16" fillId="0" borderId="1" xfId="0" applyFont="1" applyBorder="1" applyAlignment="1">
      <alignment horizontal="left" vertical="center"/>
    </xf>
    <xf numFmtId="2" fontId="7" fillId="0" borderId="1" xfId="0" applyNumberFormat="1" applyFont="1" applyBorder="1" applyAlignment="1">
      <alignment horizontal="center" vertical="center"/>
    </xf>
    <xf numFmtId="0" fontId="13" fillId="0" borderId="1" xfId="0" applyFont="1" applyBorder="1" applyAlignment="1">
      <alignment horizontal="center" vertical="center" wrapText="1"/>
    </xf>
    <xf numFmtId="0" fontId="2" fillId="0" borderId="1" xfId="0" applyFont="1" applyBorder="1" applyAlignment="1">
      <alignment horizontal="left" vertical="center" wrapText="1"/>
    </xf>
    <xf numFmtId="0" fontId="5" fillId="0" borderId="1" xfId="0" applyFont="1" applyBorder="1" applyAlignment="1">
      <alignment horizontal="left" vertical="center"/>
    </xf>
    <xf numFmtId="0" fontId="5" fillId="0" borderId="1" xfId="0" applyFont="1" applyBorder="1" applyAlignment="1">
      <alignment horizontal="center" vertical="center" wrapText="1"/>
    </xf>
    <xf numFmtId="2" fontId="2" fillId="0" borderId="1" xfId="0" applyNumberFormat="1" applyFont="1" applyBorder="1" applyAlignment="1">
      <alignment horizontal="center" vertical="center" wrapText="1"/>
    </xf>
    <xf numFmtId="0" fontId="2" fillId="0" borderId="1" xfId="0" applyFont="1" applyBorder="1" applyAlignment="1">
      <alignment horizontal="left" vertical="center"/>
    </xf>
    <xf numFmtId="0" fontId="13" fillId="0" borderId="1" xfId="0" applyFont="1" applyBorder="1" applyAlignment="1">
      <alignment horizontal="left" vertical="center" wrapText="1"/>
    </xf>
    <xf numFmtId="0" fontId="19" fillId="0" borderId="1" xfId="0" applyFont="1" applyBorder="1" applyAlignment="1">
      <alignment horizontal="left" vertical="center" wrapText="1"/>
    </xf>
    <xf numFmtId="165" fontId="2"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xf>
    <xf numFmtId="0" fontId="9" fillId="0" borderId="1" xfId="0" applyFont="1" applyBorder="1" applyAlignment="1">
      <alignment horizontal="center" vertical="center" wrapText="1"/>
    </xf>
    <xf numFmtId="0" fontId="2" fillId="0" borderId="10" xfId="0" applyFont="1" applyBorder="1" applyAlignment="1">
      <alignment horizontal="center" vertical="center" wrapText="1"/>
    </xf>
    <xf numFmtId="49" fontId="2"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14" fillId="0" borderId="1" xfId="0" applyFont="1" applyBorder="1" applyAlignment="1">
      <alignment horizontal="left" vertical="center" wrapText="1"/>
    </xf>
    <xf numFmtId="0" fontId="5" fillId="0" borderId="1" xfId="0" applyFont="1" applyBorder="1" applyAlignment="1">
      <alignment horizontal="center" vertical="center"/>
    </xf>
    <xf numFmtId="165" fontId="5" fillId="0" borderId="1" xfId="0" applyNumberFormat="1" applyFont="1" applyBorder="1" applyAlignment="1">
      <alignment horizontal="center" vertical="center" wrapText="1"/>
    </xf>
    <xf numFmtId="0" fontId="15" fillId="0" borderId="1" xfId="0" applyFont="1" applyBorder="1" applyAlignment="1">
      <alignment horizontal="left" vertical="center" wrapText="1"/>
    </xf>
    <xf numFmtId="0" fontId="7" fillId="0" borderId="1" xfId="0" applyFont="1" applyBorder="1" applyAlignment="1">
      <alignment horizontal="left" vertical="center"/>
    </xf>
    <xf numFmtId="0" fontId="5" fillId="9" borderId="1" xfId="0" applyFont="1" applyFill="1" applyBorder="1" applyAlignment="1">
      <alignment horizontal="center" vertical="center" wrapText="1"/>
    </xf>
    <xf numFmtId="0" fontId="5" fillId="9" borderId="1" xfId="0" applyFont="1" applyFill="1" applyBorder="1" applyAlignment="1">
      <alignment horizontal="left" vertical="center" wrapText="1"/>
    </xf>
    <xf numFmtId="0" fontId="5" fillId="9" borderId="1" xfId="0" applyFont="1" applyFill="1" applyBorder="1" applyAlignment="1">
      <alignment horizontal="center" vertical="center"/>
    </xf>
    <xf numFmtId="0" fontId="13" fillId="0" borderId="1" xfId="0" applyFont="1" applyBorder="1" applyAlignment="1">
      <alignment horizontal="center" vertical="center"/>
    </xf>
    <xf numFmtId="0" fontId="6" fillId="0" borderId="1" xfId="0" applyFont="1" applyBorder="1" applyAlignment="1">
      <alignment horizontal="left" vertical="center" wrapText="1"/>
    </xf>
    <xf numFmtId="0" fontId="5" fillId="0" borderId="11" xfId="0" applyFont="1" applyBorder="1" applyAlignment="1">
      <alignment horizontal="center" vertical="center"/>
    </xf>
    <xf numFmtId="0" fontId="7" fillId="0" borderId="14" xfId="5" applyFont="1" applyBorder="1" applyAlignment="1">
      <alignment horizontal="left" vertical="center" wrapText="1"/>
    </xf>
    <xf numFmtId="0" fontId="2" fillId="3" borderId="1" xfId="0" applyFont="1" applyFill="1" applyBorder="1" applyAlignment="1">
      <alignment horizontal="left" vertical="center" wrapText="1"/>
    </xf>
    <xf numFmtId="0" fontId="2" fillId="11" borderId="1" xfId="0" applyFont="1" applyFill="1" applyBorder="1" applyAlignment="1">
      <alignment horizontal="center" vertical="center" wrapText="1"/>
    </xf>
    <xf numFmtId="2" fontId="2" fillId="3" borderId="1" xfId="0" applyNumberFormat="1" applyFont="1" applyFill="1" applyBorder="1" applyAlignment="1">
      <alignment horizontal="center" vertical="center" wrapText="1"/>
    </xf>
    <xf numFmtId="0" fontId="7" fillId="3" borderId="15" xfId="5" applyFont="1" applyFill="1" applyBorder="1" applyAlignment="1">
      <alignment horizontal="left" vertical="center" wrapText="1"/>
    </xf>
    <xf numFmtId="0" fontId="7" fillId="0" borderId="0" xfId="0" applyFont="1" applyAlignment="1">
      <alignment horizontal="center" vertical="center"/>
    </xf>
    <xf numFmtId="0" fontId="8" fillId="3" borderId="18" xfId="5" applyFont="1" applyFill="1" applyBorder="1" applyAlignment="1">
      <alignment horizontal="left" vertical="center" wrapText="1"/>
    </xf>
    <xf numFmtId="0" fontId="5" fillId="11" borderId="1" xfId="0" applyFont="1" applyFill="1" applyBorder="1" applyAlignment="1">
      <alignment horizontal="center" vertical="center" wrapText="1"/>
    </xf>
    <xf numFmtId="2" fontId="5" fillId="3" borderId="1" xfId="0" applyNumberFormat="1" applyFont="1" applyFill="1" applyBorder="1" applyAlignment="1">
      <alignment horizontal="center" vertical="center"/>
    </xf>
    <xf numFmtId="0" fontId="7" fillId="3" borderId="17" xfId="5" applyFont="1" applyFill="1" applyBorder="1" applyAlignment="1">
      <alignment horizontal="left" vertical="center" wrapText="1"/>
    </xf>
    <xf numFmtId="0" fontId="2" fillId="3" borderId="11" xfId="0" applyFont="1" applyFill="1" applyBorder="1" applyAlignment="1">
      <alignment horizontal="center" vertical="center"/>
    </xf>
    <xf numFmtId="2" fontId="2" fillId="3" borderId="1" xfId="0" applyNumberFormat="1" applyFont="1" applyFill="1" applyBorder="1" applyAlignment="1">
      <alignment horizontal="center" vertical="center"/>
    </xf>
    <xf numFmtId="0" fontId="8" fillId="3" borderId="21" xfId="5" applyFont="1" applyFill="1" applyBorder="1" applyAlignment="1">
      <alignment horizontal="left" vertical="center" wrapText="1"/>
    </xf>
    <xf numFmtId="0" fontId="5" fillId="3" borderId="0" xfId="0" applyFont="1" applyFill="1" applyAlignment="1">
      <alignment horizontal="center" vertical="center"/>
    </xf>
    <xf numFmtId="0" fontId="5" fillId="3" borderId="12" xfId="0" applyFont="1" applyFill="1" applyBorder="1" applyAlignment="1">
      <alignment horizontal="center" vertical="center"/>
    </xf>
    <xf numFmtId="2" fontId="5" fillId="3" borderId="12" xfId="0" applyNumberFormat="1" applyFont="1" applyFill="1" applyBorder="1" applyAlignment="1">
      <alignment horizontal="center" vertical="center"/>
    </xf>
    <xf numFmtId="0" fontId="7" fillId="3" borderId="22" xfId="5" applyFont="1" applyFill="1" applyBorder="1" applyAlignment="1">
      <alignment horizontal="left" vertical="center" wrapText="1"/>
    </xf>
    <xf numFmtId="0" fontId="2" fillId="3" borderId="1" xfId="0" applyFont="1" applyFill="1" applyBorder="1" applyAlignment="1">
      <alignment horizontal="center" vertical="center"/>
    </xf>
    <xf numFmtId="0" fontId="7" fillId="3" borderId="1" xfId="5" applyFont="1" applyFill="1" applyBorder="1" applyAlignment="1">
      <alignment horizontal="left" vertical="center" wrapText="1"/>
    </xf>
    <xf numFmtId="0" fontId="7" fillId="3" borderId="20" xfId="5" applyFont="1" applyFill="1" applyBorder="1" applyAlignment="1">
      <alignment horizontal="left" vertical="center" wrapText="1"/>
    </xf>
    <xf numFmtId="0" fontId="9" fillId="3" borderId="1" xfId="0" applyFont="1" applyFill="1" applyBorder="1" applyAlignment="1">
      <alignment horizontal="left" vertical="center" wrapText="1"/>
    </xf>
    <xf numFmtId="0" fontId="7" fillId="3" borderId="19" xfId="5" applyFont="1" applyFill="1" applyBorder="1" applyAlignment="1">
      <alignment horizontal="left" vertical="center" wrapText="1"/>
    </xf>
    <xf numFmtId="0" fontId="2" fillId="3" borderId="1" xfId="0" applyFont="1" applyFill="1" applyBorder="1" applyAlignment="1">
      <alignment horizontal="center" vertical="center" wrapText="1"/>
    </xf>
    <xf numFmtId="0" fontId="7" fillId="0" borderId="3" xfId="0" applyFont="1" applyBorder="1" applyAlignment="1">
      <alignment horizontal="center" vertical="center"/>
    </xf>
    <xf numFmtId="0" fontId="2" fillId="0" borderId="0" xfId="0" applyFont="1" applyAlignment="1">
      <alignment horizontal="center" vertical="center"/>
    </xf>
    <xf numFmtId="0" fontId="10" fillId="0" borderId="17" xfId="5" applyFont="1" applyBorder="1" applyAlignment="1">
      <alignment horizontal="left" vertical="center" wrapText="1"/>
    </xf>
    <xf numFmtId="0" fontId="7" fillId="0" borderId="1" xfId="5" applyFont="1" applyBorder="1" applyAlignment="1">
      <alignment horizontal="left" vertical="center" wrapText="1"/>
    </xf>
    <xf numFmtId="0" fontId="7" fillId="0" borderId="16" xfId="5" applyFont="1" applyBorder="1" applyAlignment="1">
      <alignment horizontal="left" vertical="center" wrapText="1"/>
    </xf>
    <xf numFmtId="0" fontId="8" fillId="0" borderId="1" xfId="5" applyFont="1" applyBorder="1" applyAlignment="1">
      <alignment horizontal="left" vertical="center" wrapText="1"/>
    </xf>
    <xf numFmtId="0" fontId="7" fillId="0" borderId="19" xfId="5" applyFont="1" applyBorder="1" applyAlignment="1">
      <alignment horizontal="left" vertical="center" wrapText="1"/>
    </xf>
    <xf numFmtId="0" fontId="2" fillId="0" borderId="11" xfId="0" applyFont="1" applyBorder="1" applyAlignment="1">
      <alignment horizontal="center" vertical="center"/>
    </xf>
    <xf numFmtId="2" fontId="2" fillId="0" borderId="11" xfId="0" applyNumberFormat="1" applyFont="1" applyBorder="1" applyAlignment="1">
      <alignment horizontal="center" vertical="center"/>
    </xf>
    <xf numFmtId="0" fontId="7" fillId="0" borderId="17" xfId="5" applyFont="1" applyBorder="1" applyAlignment="1">
      <alignment horizontal="left" vertical="center" wrapText="1"/>
    </xf>
    <xf numFmtId="2" fontId="2" fillId="0" borderId="8" xfId="0" applyNumberFormat="1" applyFont="1" applyBorder="1" applyAlignment="1">
      <alignment horizontal="center" vertical="center" wrapText="1"/>
    </xf>
    <xf numFmtId="2" fontId="2" fillId="0" borderId="1" xfId="6" applyNumberFormat="1" applyFont="1" applyFill="1" applyBorder="1" applyAlignment="1" applyProtection="1">
      <alignment horizontal="center" vertical="center" wrapText="1"/>
    </xf>
    <xf numFmtId="164" fontId="2" fillId="0" borderId="1" xfId="7" applyFont="1" applyFill="1" applyBorder="1" applyAlignment="1" applyProtection="1">
      <alignment horizontal="center" vertical="center" wrapText="1"/>
    </xf>
    <xf numFmtId="0" fontId="7" fillId="0" borderId="15" xfId="5" applyFont="1" applyBorder="1" applyAlignment="1">
      <alignment horizontal="left" vertical="center" wrapText="1"/>
    </xf>
    <xf numFmtId="167" fontId="2" fillId="0" borderId="1" xfId="7" applyNumberFormat="1" applyFont="1" applyFill="1" applyBorder="1" applyAlignment="1" applyProtection="1">
      <alignment horizontal="center" vertical="center" wrapText="1"/>
    </xf>
    <xf numFmtId="2" fontId="2" fillId="0" borderId="1" xfId="4" applyNumberFormat="1" applyFont="1" applyFill="1" applyBorder="1" applyAlignment="1" applyProtection="1">
      <alignment horizontal="center" vertical="center"/>
    </xf>
    <xf numFmtId="167" fontId="2" fillId="3" borderId="1" xfId="7" applyNumberFormat="1" applyFont="1" applyFill="1" applyBorder="1" applyAlignment="1" applyProtection="1">
      <alignment horizontal="center" vertical="center" wrapText="1"/>
    </xf>
    <xf numFmtId="0" fontId="12" fillId="3" borderId="18" xfId="5" applyFont="1" applyFill="1" applyBorder="1" applyAlignment="1">
      <alignment horizontal="left" vertical="center" wrapText="1"/>
    </xf>
    <xf numFmtId="0" fontId="10" fillId="3" borderId="17" xfId="5" applyFont="1" applyFill="1" applyBorder="1" applyAlignment="1">
      <alignment horizontal="left" vertical="center" wrapText="1"/>
    </xf>
    <xf numFmtId="164" fontId="2" fillId="3" borderId="1" xfId="7" applyFont="1" applyFill="1" applyBorder="1" applyAlignment="1" applyProtection="1">
      <alignment horizontal="center" vertical="center" wrapText="1"/>
    </xf>
    <xf numFmtId="0" fontId="10" fillId="3" borderId="1" xfId="5" applyFont="1" applyFill="1" applyBorder="1" applyAlignment="1">
      <alignment horizontal="left" vertical="center" wrapText="1"/>
    </xf>
    <xf numFmtId="43" fontId="2" fillId="3" borderId="1" xfId="4" applyFont="1" applyFill="1" applyBorder="1" applyAlignment="1" applyProtection="1">
      <alignment horizontal="center" vertical="center"/>
    </xf>
    <xf numFmtId="0" fontId="7" fillId="3" borderId="1" xfId="0" applyFont="1" applyFill="1" applyBorder="1" applyAlignment="1">
      <alignment horizontal="left" vertical="center" wrapText="1"/>
    </xf>
    <xf numFmtId="166" fontId="2" fillId="3" borderId="1" xfId="6" applyFont="1" applyFill="1" applyBorder="1" applyAlignment="1" applyProtection="1">
      <alignment horizontal="center" vertical="center" wrapText="1"/>
    </xf>
    <xf numFmtId="2" fontId="2" fillId="0" borderId="1" xfId="4" applyNumberFormat="1" applyFont="1" applyFill="1" applyBorder="1" applyAlignment="1" applyProtection="1">
      <alignment horizontal="center" vertical="center" wrapText="1"/>
    </xf>
    <xf numFmtId="0" fontId="19" fillId="0" borderId="11" xfId="0" applyFont="1" applyBorder="1" applyAlignment="1">
      <alignment horizontal="center" vertical="center" wrapText="1"/>
    </xf>
    <xf numFmtId="0" fontId="20" fillId="0" borderId="11" xfId="0" applyFont="1" applyBorder="1" applyAlignment="1">
      <alignment horizontal="left" vertical="center" wrapText="1"/>
    </xf>
    <xf numFmtId="2" fontId="7" fillId="0" borderId="11" xfId="0" applyNumberFormat="1" applyFont="1" applyBorder="1" applyAlignment="1">
      <alignment horizontal="center" vertical="center"/>
    </xf>
    <xf numFmtId="0" fontId="13" fillId="0" borderId="11" xfId="0" applyFont="1" applyBorder="1" applyAlignment="1">
      <alignment horizontal="center" vertical="center" wrapText="1"/>
    </xf>
    <xf numFmtId="0" fontId="13" fillId="0" borderId="11" xfId="0" applyFont="1" applyBorder="1" applyAlignment="1">
      <alignment horizontal="left" vertical="center" wrapText="1"/>
    </xf>
    <xf numFmtId="2" fontId="13" fillId="0" borderId="11" xfId="0" applyNumberFormat="1" applyFont="1" applyBorder="1" applyAlignment="1">
      <alignment horizontal="center" vertical="center" wrapText="1"/>
    </xf>
    <xf numFmtId="0" fontId="16" fillId="0" borderId="11" xfId="0" applyFont="1" applyBorder="1" applyAlignment="1">
      <alignment horizontal="center" vertical="center"/>
    </xf>
    <xf numFmtId="0" fontId="21" fillId="0" borderId="11" xfId="0" applyFont="1" applyBorder="1" applyAlignment="1">
      <alignment horizontal="left" vertical="center" wrapText="1"/>
    </xf>
    <xf numFmtId="0" fontId="21" fillId="4" borderId="11" xfId="0" applyFont="1" applyFill="1" applyBorder="1" applyAlignment="1">
      <alignment horizontal="left" vertical="center" wrapText="1"/>
    </xf>
    <xf numFmtId="0" fontId="16" fillId="4" borderId="11" xfId="0" applyFont="1" applyFill="1" applyBorder="1" applyAlignment="1">
      <alignment horizontal="center" vertical="center"/>
    </xf>
    <xf numFmtId="0" fontId="13" fillId="4" borderId="11" xfId="0" applyFont="1" applyFill="1" applyBorder="1" applyAlignment="1">
      <alignment horizontal="left" vertical="center" wrapText="1"/>
    </xf>
    <xf numFmtId="0" fontId="19" fillId="0" borderId="12" xfId="0" applyFont="1" applyBorder="1" applyAlignment="1">
      <alignment horizontal="center" vertical="center" wrapText="1"/>
    </xf>
    <xf numFmtId="0" fontId="20" fillId="0" borderId="12" xfId="0" applyFont="1" applyBorder="1" applyAlignment="1">
      <alignment horizontal="left" vertical="center" wrapText="1"/>
    </xf>
    <xf numFmtId="2" fontId="7" fillId="0" borderId="12" xfId="0" applyNumberFormat="1" applyFont="1" applyBorder="1" applyAlignment="1">
      <alignment horizontal="center" vertical="center"/>
    </xf>
    <xf numFmtId="0" fontId="16" fillId="0" borderId="1" xfId="0" applyFont="1" applyBorder="1" applyAlignment="1">
      <alignment horizontal="center" vertical="center" wrapText="1"/>
    </xf>
    <xf numFmtId="0" fontId="12" fillId="0" borderId="1" xfId="0" applyFont="1" applyBorder="1" applyAlignment="1">
      <alignment horizontal="left" vertical="center" wrapText="1"/>
    </xf>
    <xf numFmtId="0" fontId="19" fillId="4" borderId="11" xfId="0" applyFont="1" applyFill="1" applyBorder="1" applyAlignment="1">
      <alignment horizontal="center" vertical="center" wrapText="1"/>
    </xf>
    <xf numFmtId="0" fontId="19" fillId="0" borderId="11" xfId="0" applyFont="1" applyBorder="1" applyAlignment="1">
      <alignment horizontal="left" vertical="center" wrapText="1"/>
    </xf>
    <xf numFmtId="0" fontId="7" fillId="0" borderId="11" xfId="0" applyFont="1" applyBorder="1" applyAlignment="1">
      <alignment horizontal="center" vertical="center"/>
    </xf>
    <xf numFmtId="2" fontId="16" fillId="0" borderId="11" xfId="0" applyNumberFormat="1" applyFont="1" applyBorder="1" applyAlignment="1">
      <alignment horizontal="center" vertical="center"/>
    </xf>
    <xf numFmtId="2" fontId="2" fillId="3" borderId="11" xfId="0" applyNumberFormat="1" applyFont="1" applyFill="1" applyBorder="1" applyAlignment="1">
      <alignment horizontal="center" vertical="center" wrapText="1"/>
    </xf>
    <xf numFmtId="0" fontId="5" fillId="3" borderId="11" xfId="0" applyFont="1" applyFill="1" applyBorder="1" applyAlignment="1">
      <alignment horizontal="left" vertical="center" wrapText="1"/>
    </xf>
    <xf numFmtId="165" fontId="2" fillId="3" borderId="11" xfId="0" applyNumberFormat="1" applyFont="1" applyFill="1" applyBorder="1" applyAlignment="1">
      <alignment horizontal="center" vertical="center"/>
    </xf>
    <xf numFmtId="0" fontId="2" fillId="3" borderId="11" xfId="0" applyFont="1" applyFill="1" applyBorder="1" applyAlignment="1">
      <alignment horizontal="left" vertical="center" wrapText="1"/>
    </xf>
    <xf numFmtId="168" fontId="2" fillId="3" borderId="11" xfId="0" applyNumberFormat="1" applyFont="1" applyFill="1" applyBorder="1" applyAlignment="1">
      <alignment horizontal="center" vertical="center"/>
    </xf>
    <xf numFmtId="0" fontId="18" fillId="3" borderId="11" xfId="0" applyFont="1" applyFill="1" applyBorder="1" applyAlignment="1">
      <alignment horizontal="left" vertical="center" wrapText="1"/>
    </xf>
    <xf numFmtId="0" fontId="2" fillId="3" borderId="11"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19" fillId="0" borderId="11" xfId="0" applyFont="1" applyBorder="1" applyAlignment="1">
      <alignment horizontal="center" vertical="center"/>
    </xf>
    <xf numFmtId="0" fontId="5" fillId="10" borderId="1" xfId="3" applyFont="1" applyFill="1" applyBorder="1" applyAlignment="1">
      <alignment horizontal="left" vertical="center" wrapText="1"/>
    </xf>
    <xf numFmtId="0" fontId="2" fillId="10" borderId="1" xfId="3" applyFont="1" applyFill="1" applyBorder="1" applyAlignment="1">
      <alignment horizontal="center" vertical="center" wrapText="1"/>
    </xf>
    <xf numFmtId="0" fontId="5" fillId="10" borderId="1" xfId="3" applyFont="1" applyFill="1" applyBorder="1" applyAlignment="1">
      <alignment horizontal="center" vertical="center" wrapText="1"/>
    </xf>
    <xf numFmtId="0" fontId="2" fillId="10" borderId="1" xfId="3" applyFont="1" applyFill="1" applyBorder="1" applyAlignment="1">
      <alignment horizontal="left" vertical="center" wrapText="1"/>
    </xf>
    <xf numFmtId="2" fontId="2" fillId="10" borderId="1" xfId="3" applyNumberFormat="1" applyFont="1" applyFill="1" applyBorder="1" applyAlignment="1">
      <alignment horizontal="center" vertical="center" wrapText="1"/>
    </xf>
    <xf numFmtId="0" fontId="2" fillId="3" borderId="1" xfId="3" applyFont="1" applyFill="1" applyBorder="1" applyAlignment="1">
      <alignment horizontal="left" vertical="center" wrapText="1"/>
    </xf>
    <xf numFmtId="0" fontId="2" fillId="3" borderId="1" xfId="3" applyFont="1" applyFill="1" applyBorder="1" applyAlignment="1">
      <alignment horizontal="center" vertical="center" wrapText="1"/>
    </xf>
    <xf numFmtId="0" fontId="5" fillId="5" borderId="1" xfId="0" applyFont="1" applyFill="1" applyBorder="1" applyAlignment="1">
      <alignment horizontal="center" vertical="center"/>
    </xf>
    <xf numFmtId="44" fontId="5" fillId="7" borderId="6" xfId="1" applyFont="1" applyFill="1" applyBorder="1" applyAlignment="1" applyProtection="1">
      <alignment horizontal="center" vertical="center"/>
    </xf>
    <xf numFmtId="44" fontId="2" fillId="0" borderId="6" xfId="1" applyFont="1" applyBorder="1" applyAlignment="1" applyProtection="1">
      <alignment horizontal="center" vertical="center"/>
    </xf>
    <xf numFmtId="44" fontId="5" fillId="8" borderId="6" xfId="1" applyFont="1" applyFill="1" applyBorder="1" applyAlignment="1" applyProtection="1">
      <alignment horizontal="center" vertical="center" wrapText="1"/>
    </xf>
    <xf numFmtId="44" fontId="2" fillId="2" borderId="6" xfId="1" applyFont="1" applyFill="1" applyBorder="1" applyAlignment="1" applyProtection="1">
      <alignment horizontal="center" vertical="center"/>
    </xf>
    <xf numFmtId="44" fontId="2" fillId="2" borderId="9" xfId="1" applyFont="1" applyFill="1" applyBorder="1" applyAlignment="1" applyProtection="1">
      <alignment horizontal="center" vertical="center"/>
    </xf>
    <xf numFmtId="44" fontId="2" fillId="8" borderId="6" xfId="1" applyFont="1" applyFill="1" applyBorder="1" applyAlignment="1" applyProtection="1">
      <alignment horizontal="center" vertical="center" wrapText="1"/>
    </xf>
    <xf numFmtId="44" fontId="2" fillId="8" borderId="6" xfId="1" applyFont="1" applyFill="1" applyBorder="1" applyAlignment="1" applyProtection="1">
      <alignment horizontal="center" vertical="center"/>
    </xf>
    <xf numFmtId="44" fontId="2" fillId="2" borderId="6" xfId="1" applyFont="1" applyFill="1" applyBorder="1" applyAlignment="1" applyProtection="1">
      <alignment horizontal="center" vertical="center" wrapText="1"/>
    </xf>
    <xf numFmtId="44" fontId="2" fillId="2" borderId="9" xfId="1" applyFont="1" applyFill="1" applyBorder="1" applyAlignment="1" applyProtection="1">
      <alignment horizontal="center" vertical="center" wrapText="1"/>
    </xf>
    <xf numFmtId="44" fontId="7" fillId="0" borderId="1" xfId="1" applyFont="1" applyBorder="1" applyAlignment="1" applyProtection="1">
      <alignment horizontal="center" vertical="center"/>
    </xf>
    <xf numFmtId="44" fontId="5" fillId="0" borderId="1" xfId="1" applyFont="1" applyBorder="1" applyAlignment="1" applyProtection="1">
      <alignment horizontal="center" vertical="center" wrapText="1"/>
    </xf>
    <xf numFmtId="44" fontId="2" fillId="0" borderId="1" xfId="1" applyFont="1" applyBorder="1" applyAlignment="1" applyProtection="1">
      <alignment horizontal="center" vertical="center" wrapText="1"/>
    </xf>
    <xf numFmtId="44" fontId="2" fillId="2" borderId="8" xfId="1" applyFont="1" applyFill="1" applyBorder="1" applyAlignment="1" applyProtection="1">
      <alignment horizontal="center" vertical="center" wrapText="1"/>
    </xf>
    <xf numFmtId="44" fontId="2" fillId="0" borderId="1" xfId="1" applyFont="1" applyBorder="1" applyAlignment="1" applyProtection="1">
      <alignment horizontal="center" vertical="center"/>
    </xf>
    <xf numFmtId="44" fontId="16" fillId="0" borderId="1" xfId="1" applyFont="1" applyBorder="1" applyAlignment="1" applyProtection="1">
      <alignment horizontal="center" vertical="center"/>
    </xf>
    <xf numFmtId="44" fontId="2" fillId="0" borderId="1" xfId="1" applyFont="1" applyFill="1" applyBorder="1" applyAlignment="1" applyProtection="1">
      <alignment horizontal="center" vertical="center"/>
    </xf>
    <xf numFmtId="44" fontId="5" fillId="9" borderId="1" xfId="1" applyFont="1" applyFill="1" applyBorder="1" applyAlignment="1" applyProtection="1">
      <alignment horizontal="center" vertical="center"/>
    </xf>
    <xf numFmtId="44" fontId="13" fillId="0" borderId="1" xfId="1" applyFont="1" applyBorder="1" applyAlignment="1" applyProtection="1">
      <alignment horizontal="center" vertical="center"/>
    </xf>
    <xf numFmtId="44" fontId="2" fillId="3" borderId="1" xfId="1" applyFont="1" applyFill="1" applyBorder="1" applyAlignment="1" applyProtection="1">
      <alignment horizontal="center" vertical="center"/>
    </xf>
    <xf numFmtId="44" fontId="5" fillId="11" borderId="1" xfId="1" applyFont="1" applyFill="1" applyBorder="1" applyAlignment="1" applyProtection="1">
      <alignment horizontal="center" vertical="center" wrapText="1"/>
    </xf>
    <xf numFmtId="44" fontId="5" fillId="3" borderId="1" xfId="1" applyFont="1" applyFill="1" applyBorder="1" applyAlignment="1" applyProtection="1">
      <alignment horizontal="center" vertical="center"/>
    </xf>
    <xf numFmtId="44" fontId="2" fillId="3" borderId="8" xfId="1" applyFont="1" applyFill="1" applyBorder="1" applyAlignment="1" applyProtection="1">
      <alignment horizontal="center" vertical="center"/>
    </xf>
    <xf numFmtId="44" fontId="7" fillId="0" borderId="11" xfId="1" applyFont="1" applyBorder="1" applyAlignment="1" applyProtection="1">
      <alignment horizontal="center" vertical="center"/>
    </xf>
    <xf numFmtId="44" fontId="13" fillId="0" borderId="11" xfId="1" applyFont="1" applyBorder="1" applyAlignment="1" applyProtection="1">
      <alignment horizontal="center" vertical="center" wrapText="1"/>
    </xf>
    <xf numFmtId="44" fontId="7" fillId="0" borderId="12" xfId="1" applyFont="1" applyBorder="1" applyAlignment="1" applyProtection="1">
      <alignment horizontal="center" vertical="center"/>
    </xf>
    <xf numFmtId="44" fontId="19" fillId="0" borderId="11" xfId="1" applyFont="1" applyBorder="1" applyAlignment="1" applyProtection="1">
      <alignment horizontal="center" vertical="center" wrapText="1"/>
    </xf>
    <xf numFmtId="44" fontId="2" fillId="3" borderId="11" xfId="1" applyFont="1" applyFill="1" applyBorder="1" applyAlignment="1" applyProtection="1">
      <alignment horizontal="center" vertical="center" wrapText="1"/>
    </xf>
    <xf numFmtId="44" fontId="13" fillId="0" borderId="11" xfId="1" applyFont="1" applyFill="1" applyBorder="1" applyAlignment="1" applyProtection="1">
      <alignment horizontal="center" vertical="center" wrapText="1"/>
    </xf>
    <xf numFmtId="44" fontId="6" fillId="3" borderId="11" xfId="1" applyFont="1" applyFill="1" applyBorder="1" applyAlignment="1" applyProtection="1">
      <alignment horizontal="center" vertical="center" wrapText="1"/>
    </xf>
    <xf numFmtId="44" fontId="5" fillId="10" borderId="1" xfId="1" applyFont="1" applyFill="1" applyBorder="1" applyAlignment="1" applyProtection="1">
      <alignment horizontal="center" vertical="center" wrapText="1"/>
    </xf>
    <xf numFmtId="44" fontId="5" fillId="10" borderId="1" xfId="1" applyFont="1" applyFill="1" applyBorder="1" applyAlignment="1" applyProtection="1">
      <alignment horizontal="center" vertical="center"/>
    </xf>
    <xf numFmtId="2" fontId="5" fillId="10" borderId="1" xfId="3" applyNumberFormat="1" applyFont="1" applyFill="1" applyBorder="1" applyAlignment="1" applyProtection="1">
      <alignment horizontal="center" vertical="center"/>
      <protection locked="0"/>
    </xf>
    <xf numFmtId="0" fontId="5" fillId="0" borderId="2" xfId="0" applyFont="1" applyBorder="1" applyAlignment="1" applyProtection="1">
      <alignment horizontal="center" vertical="top" wrapText="1"/>
      <protection locked="0"/>
    </xf>
    <xf numFmtId="0" fontId="5" fillId="0" borderId="3" xfId="0" applyFont="1" applyBorder="1" applyAlignment="1" applyProtection="1">
      <alignment horizontal="center" vertical="top" wrapText="1"/>
      <protection locked="0"/>
    </xf>
    <xf numFmtId="0" fontId="5" fillId="0" borderId="4" xfId="0" applyFont="1" applyBorder="1" applyAlignment="1" applyProtection="1">
      <alignment horizontal="center" vertical="top" wrapText="1"/>
      <protection locked="0"/>
    </xf>
    <xf numFmtId="0" fontId="24"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2" xfId="0" applyFont="1" applyBorder="1" applyAlignment="1" applyProtection="1">
      <alignment horizontal="left" vertical="top"/>
      <protection locked="0"/>
    </xf>
    <xf numFmtId="0" fontId="2" fillId="0" borderId="3" xfId="0" applyFont="1" applyBorder="1" applyAlignment="1" applyProtection="1">
      <alignment horizontal="left" vertical="top"/>
      <protection locked="0"/>
    </xf>
    <xf numFmtId="0" fontId="2" fillId="0" borderId="4" xfId="0" applyFont="1" applyBorder="1" applyAlignment="1" applyProtection="1">
      <alignment horizontal="left" vertical="top"/>
      <protection locked="0"/>
    </xf>
    <xf numFmtId="0" fontId="2" fillId="10" borderId="2" xfId="3" applyFont="1" applyFill="1" applyBorder="1" applyAlignment="1">
      <alignment horizontal="left" vertical="top" wrapText="1"/>
    </xf>
    <xf numFmtId="0" fontId="2" fillId="10" borderId="3" xfId="3" applyFont="1" applyFill="1" applyBorder="1" applyAlignment="1">
      <alignment horizontal="left" vertical="top" wrapText="1"/>
    </xf>
    <xf numFmtId="0" fontId="2" fillId="10" borderId="4" xfId="3" applyFont="1" applyFill="1" applyBorder="1" applyAlignment="1">
      <alignment horizontal="left" vertical="top" wrapText="1"/>
    </xf>
  </cellXfs>
  <cellStyles count="9">
    <cellStyle name="Comma" xfId="4" builtinId="3"/>
    <cellStyle name="Comma 2" xfId="6" xr:uid="{48A10ABB-51D3-49DC-8739-37BE2964BCFF}"/>
    <cellStyle name="Comma 3" xfId="7" xr:uid="{B16C5B69-483F-4212-8A01-E55951F80418}"/>
    <cellStyle name="Currency" xfId="1" builtinId="4"/>
    <cellStyle name="Normal" xfId="0" builtinId="0"/>
    <cellStyle name="Normal 17" xfId="5" xr:uid="{A3F0D5FE-E14C-422C-955A-CAFB9090845B}"/>
    <cellStyle name="Normal 3" xfId="3" xr:uid="{00000000-0005-0000-0000-000002000000}"/>
    <cellStyle name="Normal 3 2" xfId="8" xr:uid="{A31E862B-FA6E-457F-A975-3A9E3BE2FDA2}"/>
    <cellStyle name="Normal 6 3 8 2 4 2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3" Type="http://schemas.openxmlformats.org/officeDocument/2006/relationships/externalLinkPath" Target="https://iomint-my.sharepoint.com/personal/aobuni_iom_int/Documents/Desktop/Package%2016/BOQ_Admin%20Block-%20Revised.xlsx" TargetMode="External"/><Relationship Id="rId2" Type="http://schemas.microsoft.com/office/2019/04/relationships/externalLinkLongPath" Target="https://outlook.office.com/owa/wopi/files/3c657012-fc49-4798-9174-d1414193d21e@iom.int/AAMkADNjNjU3MDEyLWZjNDktNDc5OC05MTc0LWQxNDE0MTkzZDIxZQBGAAAAAABrOKFFsDSbTJ-6wBhf7Um2BwATVCCUcEt8TJmjE0i8YE1aAXJMNQAyAADm0hJXj6rAS4O1S0WySEGpAAPhmfuCAAABEgAQAPsWUcAAz3BBtK8i95NX8gc=_YgwDxU7S3AgBAQAAAAA=/WOPIServiceId_FP_EXCHANGE_ORGID/WOPIUserId_b06716ab-37e2-4bbf-876d-4e30d746489f/Package%2016/BOQ_Admin%20Block-%20Revised.xlsx?4776E237" TargetMode="External"/><Relationship Id="rId1" Type="http://schemas.openxmlformats.org/officeDocument/2006/relationships/externalLinkPath" Target="file:///\\4776E237\BOQ_Admin%20Block-%20Revis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Admin Block-Black Cotton Soil"/>
      <sheetName val="Take off-Black Cotton Soil"/>
      <sheetName val="Admin Block-Normal Soil"/>
      <sheetName val="Take off-Normal Soil"/>
      <sheetName val="BoQ_Tender No.2"/>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02A4D5-C695-44AA-A9A8-CEAA5E7F52FD}">
  <dimension ref="A1:F720"/>
  <sheetViews>
    <sheetView tabSelected="1" view="pageBreakPreview" zoomScaleNormal="100" zoomScaleSheetLayoutView="100" workbookViewId="0">
      <selection activeCell="E19" sqref="E19"/>
    </sheetView>
  </sheetViews>
  <sheetFormatPr defaultRowHeight="14.5" x14ac:dyDescent="0.35"/>
  <cols>
    <col min="1" max="1" width="13" style="2" customWidth="1"/>
    <col min="2" max="2" width="85.81640625" style="3" customWidth="1"/>
    <col min="3" max="3" width="11" style="2" customWidth="1"/>
    <col min="4" max="4" width="9.453125" style="2" customWidth="1"/>
    <col min="5" max="6" width="17.1796875" style="2" customWidth="1"/>
  </cols>
  <sheetData>
    <row r="1" spans="1:6" x14ac:dyDescent="0.35">
      <c r="A1" s="6"/>
      <c r="B1" s="7"/>
      <c r="C1" s="6"/>
      <c r="D1" s="6"/>
      <c r="E1" s="6"/>
      <c r="F1" s="6"/>
    </row>
    <row r="2" spans="1:6" ht="15.65" customHeight="1" x14ac:dyDescent="0.35">
      <c r="A2" s="215" t="s">
        <v>0</v>
      </c>
      <c r="B2" s="216"/>
      <c r="C2" s="216"/>
      <c r="D2" s="216"/>
      <c r="E2" s="216"/>
      <c r="F2" s="217"/>
    </row>
    <row r="3" spans="1:6" ht="15.65" customHeight="1" x14ac:dyDescent="0.35">
      <c r="A3" s="215" t="s">
        <v>1</v>
      </c>
      <c r="B3" s="216"/>
      <c r="C3" s="216"/>
      <c r="D3" s="216"/>
      <c r="E3" s="216"/>
      <c r="F3" s="217"/>
    </row>
    <row r="4" spans="1:6" ht="60" customHeight="1" x14ac:dyDescent="0.35">
      <c r="A4" s="8"/>
      <c r="B4" s="218" t="s">
        <v>856</v>
      </c>
      <c r="C4" s="219"/>
      <c r="D4" s="219"/>
      <c r="E4" s="220"/>
      <c r="F4" s="182" t="s">
        <v>2</v>
      </c>
    </row>
    <row r="5" spans="1:6" ht="32.25" customHeight="1" x14ac:dyDescent="0.35">
      <c r="A5" s="8"/>
      <c r="B5" s="221" t="s">
        <v>3</v>
      </c>
      <c r="C5" s="222"/>
      <c r="D5" s="222"/>
      <c r="E5" s="223"/>
      <c r="F5" s="49"/>
    </row>
    <row r="6" spans="1:6" x14ac:dyDescent="0.35">
      <c r="A6" s="41"/>
      <c r="B6" s="42" t="s">
        <v>4</v>
      </c>
      <c r="C6" s="43" t="s">
        <v>5</v>
      </c>
      <c r="D6" s="43" t="s">
        <v>6</v>
      </c>
      <c r="E6" s="9" t="s">
        <v>7</v>
      </c>
      <c r="F6" s="43" t="s">
        <v>8</v>
      </c>
    </row>
    <row r="7" spans="1:6" x14ac:dyDescent="0.35">
      <c r="A7" s="44" t="s">
        <v>9</v>
      </c>
      <c r="B7" s="45" t="s">
        <v>10</v>
      </c>
      <c r="C7" s="46">
        <v>1</v>
      </c>
      <c r="D7" s="46"/>
      <c r="E7" s="10"/>
      <c r="F7" s="183">
        <f>SUM(F13:F35)/2</f>
        <v>0</v>
      </c>
    </row>
    <row r="8" spans="1:6" x14ac:dyDescent="0.35">
      <c r="A8" s="47"/>
      <c r="B8" s="48" t="s">
        <v>11</v>
      </c>
      <c r="C8" s="49"/>
      <c r="D8" s="49"/>
      <c r="E8" s="1"/>
      <c r="F8" s="184"/>
    </row>
    <row r="9" spans="1:6" ht="42" x14ac:dyDescent="0.35">
      <c r="A9" s="50"/>
      <c r="B9" s="51" t="s">
        <v>12</v>
      </c>
      <c r="C9" s="52"/>
      <c r="D9" s="49" t="s">
        <v>13</v>
      </c>
      <c r="E9" s="1"/>
      <c r="F9" s="184"/>
    </row>
    <row r="10" spans="1:6" ht="28" x14ac:dyDescent="0.35">
      <c r="A10" s="50"/>
      <c r="B10" s="53" t="s">
        <v>14</v>
      </c>
      <c r="C10" s="52"/>
      <c r="D10" s="52" t="s">
        <v>13</v>
      </c>
      <c r="E10" s="1"/>
      <c r="F10" s="184"/>
    </row>
    <row r="11" spans="1:6" ht="56" x14ac:dyDescent="0.35">
      <c r="A11" s="50"/>
      <c r="B11" s="53" t="s">
        <v>15</v>
      </c>
      <c r="C11" s="52"/>
      <c r="D11" s="52" t="s">
        <v>13</v>
      </c>
      <c r="E11" s="1"/>
      <c r="F11" s="184"/>
    </row>
    <row r="12" spans="1:6" ht="28" x14ac:dyDescent="0.35">
      <c r="A12" s="50"/>
      <c r="B12" s="53" t="s">
        <v>16</v>
      </c>
      <c r="C12" s="52"/>
      <c r="D12" s="52" t="s">
        <v>13</v>
      </c>
      <c r="E12" s="1"/>
      <c r="F12" s="184"/>
    </row>
    <row r="13" spans="1:6" x14ac:dyDescent="0.35">
      <c r="A13" s="54">
        <v>1.1000000000000001</v>
      </c>
      <c r="B13" s="55" t="s">
        <v>17</v>
      </c>
      <c r="C13" s="56"/>
      <c r="D13" s="57"/>
      <c r="E13" s="11"/>
      <c r="F13" s="185">
        <f>SUM(F14:F19)</f>
        <v>0</v>
      </c>
    </row>
    <row r="14" spans="1:6" ht="28" x14ac:dyDescent="0.35">
      <c r="A14" s="50" t="s">
        <v>18</v>
      </c>
      <c r="B14" s="58" t="s">
        <v>19</v>
      </c>
      <c r="C14" s="59">
        <v>1</v>
      </c>
      <c r="D14" s="60" t="s">
        <v>20</v>
      </c>
      <c r="E14" s="12"/>
      <c r="F14" s="186">
        <f>C14*E14</f>
        <v>0</v>
      </c>
    </row>
    <row r="15" spans="1:6" ht="70" x14ac:dyDescent="0.35">
      <c r="A15" s="61" t="s">
        <v>21</v>
      </c>
      <c r="B15" s="62" t="s">
        <v>22</v>
      </c>
      <c r="C15" s="63">
        <v>1</v>
      </c>
      <c r="D15" s="64" t="s">
        <v>20</v>
      </c>
      <c r="E15" s="13"/>
      <c r="F15" s="187">
        <f>C15*E15</f>
        <v>0</v>
      </c>
    </row>
    <row r="16" spans="1:6" ht="28" x14ac:dyDescent="0.35">
      <c r="A16" s="50" t="s">
        <v>23</v>
      </c>
      <c r="B16" s="58" t="s">
        <v>24</v>
      </c>
      <c r="C16" s="49">
        <v>1</v>
      </c>
      <c r="D16" s="49" t="s">
        <v>20</v>
      </c>
      <c r="E16" s="12"/>
      <c r="F16" s="186">
        <f>C16*E16</f>
        <v>0</v>
      </c>
    </row>
    <row r="17" spans="1:6" x14ac:dyDescent="0.35">
      <c r="A17" s="50"/>
      <c r="B17" s="58" t="s">
        <v>25</v>
      </c>
      <c r="C17" s="49"/>
      <c r="D17" s="49"/>
      <c r="E17" s="12"/>
      <c r="F17" s="186"/>
    </row>
    <row r="18" spans="1:6" ht="28" x14ac:dyDescent="0.35">
      <c r="A18" s="50" t="s">
        <v>26</v>
      </c>
      <c r="B18" s="58" t="s">
        <v>27</v>
      </c>
      <c r="C18" s="49">
        <v>7</v>
      </c>
      <c r="D18" s="49" t="s">
        <v>28</v>
      </c>
      <c r="E18" s="12"/>
      <c r="F18" s="186">
        <f>C18*E18</f>
        <v>0</v>
      </c>
    </row>
    <row r="19" spans="1:6" ht="84" x14ac:dyDescent="0.35">
      <c r="A19" s="50" t="s">
        <v>29</v>
      </c>
      <c r="B19" s="58" t="s">
        <v>30</v>
      </c>
      <c r="C19" s="52">
        <v>1</v>
      </c>
      <c r="D19" s="52" t="s">
        <v>28</v>
      </c>
      <c r="E19" s="12"/>
      <c r="F19" s="186">
        <f>C19*E19</f>
        <v>0</v>
      </c>
    </row>
    <row r="20" spans="1:6" x14ac:dyDescent="0.35">
      <c r="A20" s="54">
        <v>1.2</v>
      </c>
      <c r="B20" s="55" t="s">
        <v>31</v>
      </c>
      <c r="C20" s="65"/>
      <c r="D20" s="65"/>
      <c r="E20" s="14"/>
      <c r="F20" s="188">
        <f>SUM(F21:F25)</f>
        <v>0</v>
      </c>
    </row>
    <row r="21" spans="1:6" ht="70" x14ac:dyDescent="0.35">
      <c r="A21" s="50" t="s">
        <v>32</v>
      </c>
      <c r="B21" s="58" t="s">
        <v>33</v>
      </c>
      <c r="C21" s="52">
        <v>1</v>
      </c>
      <c r="D21" s="52" t="s">
        <v>20</v>
      </c>
      <c r="E21" s="12"/>
      <c r="F21" s="186">
        <f>C21*E21</f>
        <v>0</v>
      </c>
    </row>
    <row r="22" spans="1:6" ht="56" x14ac:dyDescent="0.35">
      <c r="A22" s="50" t="s">
        <v>34</v>
      </c>
      <c r="B22" s="58" t="s">
        <v>35</v>
      </c>
      <c r="C22" s="52">
        <v>1</v>
      </c>
      <c r="D22" s="52" t="s">
        <v>20</v>
      </c>
      <c r="E22" s="12"/>
      <c r="F22" s="186">
        <f>C22*E22</f>
        <v>0</v>
      </c>
    </row>
    <row r="23" spans="1:6" ht="28" x14ac:dyDescent="0.35">
      <c r="A23" s="50" t="s">
        <v>36</v>
      </c>
      <c r="B23" s="58" t="s">
        <v>37</v>
      </c>
      <c r="C23" s="52">
        <v>1</v>
      </c>
      <c r="D23" s="52" t="s">
        <v>20</v>
      </c>
      <c r="E23" s="12"/>
      <c r="F23" s="186">
        <f>C23*E23</f>
        <v>0</v>
      </c>
    </row>
    <row r="24" spans="1:6" ht="84" x14ac:dyDescent="0.35">
      <c r="A24" s="50" t="s">
        <v>38</v>
      </c>
      <c r="B24" s="58" t="s">
        <v>39</v>
      </c>
      <c r="C24" s="52">
        <v>1</v>
      </c>
      <c r="D24" s="52" t="s">
        <v>20</v>
      </c>
      <c r="E24" s="12"/>
      <c r="F24" s="186">
        <f>C24*E24</f>
        <v>0</v>
      </c>
    </row>
    <row r="25" spans="1:6" ht="70" x14ac:dyDescent="0.35">
      <c r="A25" s="50" t="s">
        <v>40</v>
      </c>
      <c r="B25" s="58" t="s">
        <v>41</v>
      </c>
      <c r="C25" s="52">
        <v>1</v>
      </c>
      <c r="D25" s="52" t="s">
        <v>20</v>
      </c>
      <c r="E25" s="12"/>
      <c r="F25" s="186">
        <f>C25*E25</f>
        <v>0</v>
      </c>
    </row>
    <row r="26" spans="1:6" x14ac:dyDescent="0.35">
      <c r="A26" s="54">
        <v>1.3</v>
      </c>
      <c r="B26" s="55" t="s">
        <v>42</v>
      </c>
      <c r="C26" s="65"/>
      <c r="D26" s="65"/>
      <c r="E26" s="14"/>
      <c r="F26" s="188">
        <f>F27</f>
        <v>0</v>
      </c>
    </row>
    <row r="27" spans="1:6" ht="98" x14ac:dyDescent="0.35">
      <c r="A27" s="66" t="s">
        <v>43</v>
      </c>
      <c r="B27" s="62" t="s">
        <v>44</v>
      </c>
      <c r="C27" s="64">
        <v>1</v>
      </c>
      <c r="D27" s="64" t="s">
        <v>20</v>
      </c>
      <c r="E27" s="15"/>
      <c r="F27" s="187">
        <f>C27*E27</f>
        <v>0</v>
      </c>
    </row>
    <row r="28" spans="1:6" x14ac:dyDescent="0.35">
      <c r="A28" s="54">
        <v>1.4</v>
      </c>
      <c r="B28" s="55" t="s">
        <v>45</v>
      </c>
      <c r="C28" s="67"/>
      <c r="D28" s="67"/>
      <c r="E28" s="16"/>
      <c r="F28" s="189">
        <f>SUM(F30:F35)</f>
        <v>0</v>
      </c>
    </row>
    <row r="29" spans="1:6" ht="70" x14ac:dyDescent="0.35">
      <c r="A29" s="50"/>
      <c r="B29" s="68" t="s">
        <v>46</v>
      </c>
      <c r="C29" s="60"/>
      <c r="D29" s="60"/>
      <c r="E29" s="17"/>
      <c r="F29" s="190"/>
    </row>
    <row r="30" spans="1:6" ht="28" x14ac:dyDescent="0.35">
      <c r="A30" s="50" t="s">
        <v>47</v>
      </c>
      <c r="B30" s="58" t="s">
        <v>48</v>
      </c>
      <c r="C30" s="52">
        <v>1</v>
      </c>
      <c r="D30" s="52" t="s">
        <v>20</v>
      </c>
      <c r="E30" s="12"/>
      <c r="F30" s="190">
        <f>C30*E30</f>
        <v>0</v>
      </c>
    </row>
    <row r="31" spans="1:6" ht="28" x14ac:dyDescent="0.35">
      <c r="A31" s="50" t="s">
        <v>49</v>
      </c>
      <c r="B31" s="58" t="s">
        <v>50</v>
      </c>
      <c r="C31" s="52">
        <v>1</v>
      </c>
      <c r="D31" s="52" t="s">
        <v>20</v>
      </c>
      <c r="E31" s="12"/>
      <c r="F31" s="190">
        <f t="shared" ref="F31:F35" si="0">C31*E31</f>
        <v>0</v>
      </c>
    </row>
    <row r="32" spans="1:6" ht="28" x14ac:dyDescent="0.35">
      <c r="A32" s="50" t="s">
        <v>51</v>
      </c>
      <c r="B32" s="58" t="s">
        <v>52</v>
      </c>
      <c r="C32" s="52">
        <v>1</v>
      </c>
      <c r="D32" s="52" t="s">
        <v>20</v>
      </c>
      <c r="E32" s="12"/>
      <c r="F32" s="190">
        <f t="shared" si="0"/>
        <v>0</v>
      </c>
    </row>
    <row r="33" spans="1:6" ht="28" x14ac:dyDescent="0.35">
      <c r="A33" s="50" t="s">
        <v>53</v>
      </c>
      <c r="B33" s="58" t="s">
        <v>54</v>
      </c>
      <c r="C33" s="52">
        <v>1</v>
      </c>
      <c r="D33" s="52" t="s">
        <v>20</v>
      </c>
      <c r="E33" s="12"/>
      <c r="F33" s="190">
        <f t="shared" si="0"/>
        <v>0</v>
      </c>
    </row>
    <row r="34" spans="1:6" ht="28" x14ac:dyDescent="0.35">
      <c r="A34" s="50" t="s">
        <v>55</v>
      </c>
      <c r="B34" s="58" t="s">
        <v>56</v>
      </c>
      <c r="C34" s="52">
        <v>1</v>
      </c>
      <c r="D34" s="52" t="s">
        <v>20</v>
      </c>
      <c r="E34" s="12"/>
      <c r="F34" s="190">
        <f t="shared" si="0"/>
        <v>0</v>
      </c>
    </row>
    <row r="35" spans="1:6" ht="28" x14ac:dyDescent="0.35">
      <c r="A35" s="61" t="s">
        <v>57</v>
      </c>
      <c r="B35" s="62" t="s">
        <v>58</v>
      </c>
      <c r="C35" s="64">
        <v>6</v>
      </c>
      <c r="D35" s="64" t="s">
        <v>59</v>
      </c>
      <c r="E35" s="13"/>
      <c r="F35" s="191">
        <f t="shared" si="0"/>
        <v>0</v>
      </c>
    </row>
    <row r="36" spans="1:6" x14ac:dyDescent="0.35">
      <c r="A36" s="44" t="s">
        <v>60</v>
      </c>
      <c r="B36" s="45" t="s">
        <v>61</v>
      </c>
      <c r="C36" s="46"/>
      <c r="D36" s="46"/>
      <c r="E36" s="10"/>
      <c r="F36" s="183">
        <f>SUM(F37:F208)/2</f>
        <v>0</v>
      </c>
    </row>
    <row r="37" spans="1:6" x14ac:dyDescent="0.35">
      <c r="A37" s="54">
        <v>2.1</v>
      </c>
      <c r="B37" s="55" t="s">
        <v>62</v>
      </c>
      <c r="C37" s="56"/>
      <c r="D37" s="57"/>
      <c r="E37" s="11"/>
      <c r="F37" s="185">
        <f>SUM(F39:F87)</f>
        <v>0</v>
      </c>
    </row>
    <row r="38" spans="1:6" x14ac:dyDescent="0.35">
      <c r="A38" s="69"/>
      <c r="B38" s="70" t="s">
        <v>63</v>
      </c>
      <c r="C38" s="71"/>
      <c r="D38" s="69"/>
      <c r="E38" s="18"/>
      <c r="F38" s="192"/>
    </row>
    <row r="39" spans="1:6" ht="16" x14ac:dyDescent="0.35">
      <c r="A39" s="72" t="s">
        <v>64</v>
      </c>
      <c r="B39" s="73" t="s">
        <v>65</v>
      </c>
      <c r="C39" s="71">
        <v>408.24</v>
      </c>
      <c r="D39" s="69" t="s">
        <v>66</v>
      </c>
      <c r="E39" s="18"/>
      <c r="F39" s="192">
        <f>E39*C39</f>
        <v>0</v>
      </c>
    </row>
    <row r="40" spans="1:6" ht="16" x14ac:dyDescent="0.35">
      <c r="A40" s="72" t="s">
        <v>67</v>
      </c>
      <c r="B40" s="73" t="s">
        <v>68</v>
      </c>
      <c r="C40" s="71">
        <v>408.24</v>
      </c>
      <c r="D40" s="69" t="s">
        <v>66</v>
      </c>
      <c r="E40" s="18"/>
      <c r="F40" s="192">
        <f t="shared" ref="F40:F87" si="1">E40*C40</f>
        <v>0</v>
      </c>
    </row>
    <row r="41" spans="1:6" ht="28" x14ac:dyDescent="0.35">
      <c r="A41" s="72" t="s">
        <v>69</v>
      </c>
      <c r="B41" s="73" t="s">
        <v>70</v>
      </c>
      <c r="C41" s="71">
        <v>43.571999999999989</v>
      </c>
      <c r="D41" s="69" t="s">
        <v>71</v>
      </c>
      <c r="E41" s="18"/>
      <c r="F41" s="192">
        <f t="shared" si="1"/>
        <v>0</v>
      </c>
    </row>
    <row r="42" spans="1:6" ht="16" x14ac:dyDescent="0.35">
      <c r="A42" s="72" t="s">
        <v>72</v>
      </c>
      <c r="B42" s="73" t="s">
        <v>73</v>
      </c>
      <c r="C42" s="71">
        <v>8</v>
      </c>
      <c r="D42" s="69" t="s">
        <v>71</v>
      </c>
      <c r="E42" s="18"/>
      <c r="F42" s="192">
        <f t="shared" si="1"/>
        <v>0</v>
      </c>
    </row>
    <row r="43" spans="1:6" x14ac:dyDescent="0.35">
      <c r="A43" s="69"/>
      <c r="B43" s="48" t="s">
        <v>74</v>
      </c>
      <c r="C43" s="71"/>
      <c r="D43" s="69"/>
      <c r="E43" s="18"/>
      <c r="F43" s="192"/>
    </row>
    <row r="44" spans="1:6" ht="16" x14ac:dyDescent="0.35">
      <c r="A44" s="72" t="s">
        <v>75</v>
      </c>
      <c r="B44" s="73" t="s">
        <v>76</v>
      </c>
      <c r="C44" s="71">
        <v>1.5</v>
      </c>
      <c r="D44" s="69" t="s">
        <v>71</v>
      </c>
      <c r="E44" s="18"/>
      <c r="F44" s="192">
        <f t="shared" si="1"/>
        <v>0</v>
      </c>
    </row>
    <row r="45" spans="1:6" ht="16" x14ac:dyDescent="0.35">
      <c r="A45" s="72" t="s">
        <v>77</v>
      </c>
      <c r="B45" s="73" t="s">
        <v>78</v>
      </c>
      <c r="C45" s="71">
        <v>45.829999999999984</v>
      </c>
      <c r="D45" s="69" t="s">
        <v>71</v>
      </c>
      <c r="E45" s="18"/>
      <c r="F45" s="192">
        <f t="shared" si="1"/>
        <v>0</v>
      </c>
    </row>
    <row r="46" spans="1:6" x14ac:dyDescent="0.35">
      <c r="A46" s="69"/>
      <c r="B46" s="48" t="s">
        <v>79</v>
      </c>
      <c r="C46" s="71"/>
      <c r="D46" s="69"/>
      <c r="E46" s="18"/>
      <c r="F46" s="192"/>
    </row>
    <row r="47" spans="1:6" ht="16" x14ac:dyDescent="0.35">
      <c r="A47" s="72" t="s">
        <v>80</v>
      </c>
      <c r="B47" s="73" t="s">
        <v>81</v>
      </c>
      <c r="C47" s="71">
        <v>45.04399999999999</v>
      </c>
      <c r="D47" s="69" t="s">
        <v>71</v>
      </c>
      <c r="E47" s="18"/>
      <c r="F47" s="192">
        <f t="shared" si="1"/>
        <v>0</v>
      </c>
    </row>
    <row r="48" spans="1:6" x14ac:dyDescent="0.35">
      <c r="A48" s="69"/>
      <c r="B48" s="48" t="s">
        <v>82</v>
      </c>
      <c r="C48" s="71"/>
      <c r="D48" s="69"/>
      <c r="E48" s="18"/>
      <c r="F48" s="192"/>
    </row>
    <row r="49" spans="1:6" ht="16" x14ac:dyDescent="0.35">
      <c r="A49" s="52" t="s">
        <v>83</v>
      </c>
      <c r="B49" s="73" t="s">
        <v>84</v>
      </c>
      <c r="C49" s="71">
        <v>41.69</v>
      </c>
      <c r="D49" s="69" t="s">
        <v>71</v>
      </c>
      <c r="E49" s="18"/>
      <c r="F49" s="192">
        <f t="shared" si="1"/>
        <v>0</v>
      </c>
    </row>
    <row r="50" spans="1:6" ht="16" x14ac:dyDescent="0.35">
      <c r="A50" s="52" t="s">
        <v>85</v>
      </c>
      <c r="B50" s="73" t="s">
        <v>86</v>
      </c>
      <c r="C50" s="71">
        <v>2.008</v>
      </c>
      <c r="D50" s="69" t="s">
        <v>71</v>
      </c>
      <c r="E50" s="18"/>
      <c r="F50" s="192">
        <f t="shared" si="1"/>
        <v>0</v>
      </c>
    </row>
    <row r="51" spans="1:6" ht="16" x14ac:dyDescent="0.35">
      <c r="A51" s="52" t="s">
        <v>87</v>
      </c>
      <c r="B51" s="73" t="s">
        <v>88</v>
      </c>
      <c r="C51" s="71">
        <v>11.16</v>
      </c>
      <c r="D51" s="69" t="s">
        <v>71</v>
      </c>
      <c r="E51" s="18"/>
      <c r="F51" s="192">
        <f t="shared" si="1"/>
        <v>0</v>
      </c>
    </row>
    <row r="52" spans="1:6" x14ac:dyDescent="0.35">
      <c r="A52" s="69"/>
      <c r="B52" s="48" t="s">
        <v>89</v>
      </c>
      <c r="C52" s="71"/>
      <c r="D52" s="69"/>
      <c r="E52" s="18"/>
      <c r="F52" s="192"/>
    </row>
    <row r="53" spans="1:6" ht="28" x14ac:dyDescent="0.35">
      <c r="A53" s="52" t="s">
        <v>90</v>
      </c>
      <c r="B53" s="73" t="s">
        <v>91</v>
      </c>
      <c r="C53" s="71">
        <v>198.21999999999997</v>
      </c>
      <c r="D53" s="69" t="s">
        <v>66</v>
      </c>
      <c r="E53" s="18"/>
      <c r="F53" s="192">
        <f t="shared" si="1"/>
        <v>0</v>
      </c>
    </row>
    <row r="54" spans="1:6" ht="16" x14ac:dyDescent="0.35">
      <c r="A54" s="52" t="s">
        <v>92</v>
      </c>
      <c r="B54" s="73" t="s">
        <v>86</v>
      </c>
      <c r="C54" s="71">
        <v>20.076000000000001</v>
      </c>
      <c r="D54" s="69" t="s">
        <v>66</v>
      </c>
      <c r="E54" s="18"/>
      <c r="F54" s="192">
        <f t="shared" si="1"/>
        <v>0</v>
      </c>
    </row>
    <row r="55" spans="1:6" x14ac:dyDescent="0.35">
      <c r="A55" s="69"/>
      <c r="B55" s="48" t="s">
        <v>93</v>
      </c>
      <c r="C55" s="71"/>
      <c r="D55" s="69"/>
      <c r="E55" s="18"/>
      <c r="F55" s="192"/>
    </row>
    <row r="56" spans="1:6" ht="42" x14ac:dyDescent="0.35">
      <c r="A56" s="72" t="s">
        <v>94</v>
      </c>
      <c r="B56" s="73" t="s">
        <v>95</v>
      </c>
      <c r="C56" s="71">
        <v>83.44</v>
      </c>
      <c r="D56" s="69" t="s">
        <v>66</v>
      </c>
      <c r="E56" s="18"/>
      <c r="F56" s="192">
        <f t="shared" si="1"/>
        <v>0</v>
      </c>
    </row>
    <row r="57" spans="1:6" ht="16" x14ac:dyDescent="0.35">
      <c r="A57" s="72" t="s">
        <v>96</v>
      </c>
      <c r="B57" s="73" t="s">
        <v>86</v>
      </c>
      <c r="C57" s="71">
        <v>6.8420000000000005</v>
      </c>
      <c r="D57" s="69" t="s">
        <v>66</v>
      </c>
      <c r="E57" s="18"/>
      <c r="F57" s="192">
        <f t="shared" si="1"/>
        <v>0</v>
      </c>
    </row>
    <row r="58" spans="1:6" x14ac:dyDescent="0.35">
      <c r="A58" s="69"/>
      <c r="B58" s="48" t="s">
        <v>97</v>
      </c>
      <c r="C58" s="71"/>
      <c r="D58" s="69"/>
      <c r="E58" s="18"/>
      <c r="F58" s="192"/>
    </row>
    <row r="59" spans="1:6" x14ac:dyDescent="0.35">
      <c r="A59" s="72"/>
      <c r="B59" s="48" t="s">
        <v>98</v>
      </c>
      <c r="C59" s="71"/>
      <c r="D59" s="69"/>
      <c r="E59" s="18"/>
      <c r="F59" s="192"/>
    </row>
    <row r="60" spans="1:6" ht="16" x14ac:dyDescent="0.35">
      <c r="A60" s="72" t="s">
        <v>99</v>
      </c>
      <c r="B60" s="73" t="s">
        <v>100</v>
      </c>
      <c r="C60" s="71">
        <v>1.9139999999999997</v>
      </c>
      <c r="D60" s="69" t="s">
        <v>71</v>
      </c>
      <c r="E60" s="18"/>
      <c r="F60" s="192">
        <f t="shared" si="1"/>
        <v>0</v>
      </c>
    </row>
    <row r="61" spans="1:6" ht="16" x14ac:dyDescent="0.35">
      <c r="A61" s="72" t="s">
        <v>101</v>
      </c>
      <c r="B61" s="73" t="s">
        <v>102</v>
      </c>
      <c r="C61" s="71">
        <v>0.69600000000000006</v>
      </c>
      <c r="D61" s="69" t="s">
        <v>71</v>
      </c>
      <c r="E61" s="18"/>
      <c r="F61" s="192">
        <f t="shared" si="1"/>
        <v>0</v>
      </c>
    </row>
    <row r="62" spans="1:6" x14ac:dyDescent="0.35">
      <c r="A62" s="72"/>
      <c r="B62" s="48" t="s">
        <v>103</v>
      </c>
      <c r="C62" s="71"/>
      <c r="D62" s="69"/>
      <c r="E62" s="18"/>
      <c r="F62" s="192"/>
    </row>
    <row r="63" spans="1:6" ht="16" x14ac:dyDescent="0.35">
      <c r="A63" s="72" t="s">
        <v>104</v>
      </c>
      <c r="B63" s="73" t="s">
        <v>105</v>
      </c>
      <c r="C63" s="71">
        <v>9.5699999999999985</v>
      </c>
      <c r="D63" s="69" t="s">
        <v>71</v>
      </c>
      <c r="E63" s="18"/>
      <c r="F63" s="192">
        <f t="shared" si="1"/>
        <v>0</v>
      </c>
    </row>
    <row r="64" spans="1:6" ht="16" x14ac:dyDescent="0.35">
      <c r="A64" s="72" t="s">
        <v>106</v>
      </c>
      <c r="B64" s="73" t="s">
        <v>107</v>
      </c>
      <c r="C64" s="71">
        <v>3.1620000000000004</v>
      </c>
      <c r="D64" s="69" t="s">
        <v>71</v>
      </c>
      <c r="E64" s="18"/>
      <c r="F64" s="192">
        <f t="shared" si="1"/>
        <v>0</v>
      </c>
    </row>
    <row r="65" spans="1:6" ht="16" x14ac:dyDescent="0.35">
      <c r="A65" s="72" t="s">
        <v>108</v>
      </c>
      <c r="B65" s="73" t="s">
        <v>109</v>
      </c>
      <c r="C65" s="71">
        <v>2.5</v>
      </c>
      <c r="D65" s="69" t="s">
        <v>71</v>
      </c>
      <c r="E65" s="18"/>
      <c r="F65" s="192">
        <f t="shared" si="1"/>
        <v>0</v>
      </c>
    </row>
    <row r="66" spans="1:6" ht="16" x14ac:dyDescent="0.35">
      <c r="A66" s="72" t="s">
        <v>110</v>
      </c>
      <c r="B66" s="73" t="s">
        <v>111</v>
      </c>
      <c r="C66" s="71">
        <v>0.24000000000000005</v>
      </c>
      <c r="D66" s="69" t="s">
        <v>71</v>
      </c>
      <c r="E66" s="18"/>
      <c r="F66" s="192">
        <f t="shared" si="1"/>
        <v>0</v>
      </c>
    </row>
    <row r="67" spans="1:6" ht="16" x14ac:dyDescent="0.35">
      <c r="A67" s="72" t="s">
        <v>112</v>
      </c>
      <c r="B67" s="73" t="s">
        <v>113</v>
      </c>
      <c r="C67" s="71">
        <v>3.2159999999999997</v>
      </c>
      <c r="D67" s="69" t="s">
        <v>71</v>
      </c>
      <c r="E67" s="18"/>
      <c r="F67" s="192">
        <f t="shared" si="1"/>
        <v>0</v>
      </c>
    </row>
    <row r="68" spans="1:6" ht="16" x14ac:dyDescent="0.35">
      <c r="A68" s="72" t="s">
        <v>114</v>
      </c>
      <c r="B68" s="73" t="s">
        <v>115</v>
      </c>
      <c r="C68" s="71">
        <v>1.0335999999999999</v>
      </c>
      <c r="D68" s="69" t="s">
        <v>71</v>
      </c>
      <c r="E68" s="18"/>
      <c r="F68" s="192">
        <f t="shared" si="1"/>
        <v>0</v>
      </c>
    </row>
    <row r="69" spans="1:6" ht="16" x14ac:dyDescent="0.35">
      <c r="A69" s="72" t="s">
        <v>116</v>
      </c>
      <c r="B69" s="73" t="s">
        <v>117</v>
      </c>
      <c r="C69" s="71">
        <v>8.338000000000001</v>
      </c>
      <c r="D69" s="69" t="s">
        <v>71</v>
      </c>
      <c r="E69" s="18"/>
      <c r="F69" s="192">
        <f t="shared" si="1"/>
        <v>0</v>
      </c>
    </row>
    <row r="70" spans="1:6" ht="16" x14ac:dyDescent="0.35">
      <c r="A70" s="72" t="s">
        <v>118</v>
      </c>
      <c r="B70" s="73" t="s">
        <v>119</v>
      </c>
      <c r="C70" s="71">
        <v>2.9760000000000009</v>
      </c>
      <c r="D70" s="69" t="s">
        <v>71</v>
      </c>
      <c r="E70" s="18"/>
      <c r="F70" s="192">
        <f t="shared" si="1"/>
        <v>0</v>
      </c>
    </row>
    <row r="71" spans="1:6" x14ac:dyDescent="0.35">
      <c r="A71" s="69"/>
      <c r="B71" s="48" t="s">
        <v>120</v>
      </c>
      <c r="C71" s="71"/>
      <c r="D71" s="69"/>
      <c r="E71" s="18"/>
      <c r="F71" s="192"/>
    </row>
    <row r="72" spans="1:6" ht="28" x14ac:dyDescent="0.35">
      <c r="A72" s="72"/>
      <c r="B72" s="73" t="s">
        <v>121</v>
      </c>
      <c r="C72" s="71"/>
      <c r="D72" s="69"/>
      <c r="E72" s="18"/>
      <c r="F72" s="192"/>
    </row>
    <row r="73" spans="1:6" x14ac:dyDescent="0.35">
      <c r="A73" s="72" t="s">
        <v>122</v>
      </c>
      <c r="B73" s="73" t="s">
        <v>123</v>
      </c>
      <c r="C73" s="71">
        <v>129.876</v>
      </c>
      <c r="D73" s="69" t="s">
        <v>124</v>
      </c>
      <c r="E73" s="18"/>
      <c r="F73" s="192">
        <f t="shared" si="1"/>
        <v>0</v>
      </c>
    </row>
    <row r="74" spans="1:6" x14ac:dyDescent="0.35">
      <c r="A74" s="72" t="s">
        <v>125</v>
      </c>
      <c r="B74" s="73" t="s">
        <v>126</v>
      </c>
      <c r="C74" s="71">
        <v>913.22169999999994</v>
      </c>
      <c r="D74" s="69" t="s">
        <v>124</v>
      </c>
      <c r="E74" s="18"/>
      <c r="F74" s="192">
        <f t="shared" si="1"/>
        <v>0</v>
      </c>
    </row>
    <row r="75" spans="1:6" x14ac:dyDescent="0.35">
      <c r="A75" s="72" t="s">
        <v>127</v>
      </c>
      <c r="B75" s="73" t="s">
        <v>128</v>
      </c>
      <c r="C75" s="71">
        <v>292.14249999999998</v>
      </c>
      <c r="D75" s="69" t="s">
        <v>124</v>
      </c>
      <c r="E75" s="18"/>
      <c r="F75" s="192">
        <f t="shared" si="1"/>
        <v>0</v>
      </c>
    </row>
    <row r="76" spans="1:6" ht="28" x14ac:dyDescent="0.35">
      <c r="A76" s="72"/>
      <c r="B76" s="73" t="s">
        <v>129</v>
      </c>
      <c r="C76" s="71"/>
      <c r="D76" s="69"/>
      <c r="E76" s="18"/>
      <c r="F76" s="192"/>
    </row>
    <row r="77" spans="1:6" ht="16" x14ac:dyDescent="0.35">
      <c r="A77" s="72" t="s">
        <v>130</v>
      </c>
      <c r="B77" s="73" t="s">
        <v>86</v>
      </c>
      <c r="C77" s="71">
        <v>6.5760000000000005</v>
      </c>
      <c r="D77" s="69" t="s">
        <v>66</v>
      </c>
      <c r="E77" s="18"/>
      <c r="F77" s="192">
        <f t="shared" si="1"/>
        <v>0</v>
      </c>
    </row>
    <row r="78" spans="1:6" x14ac:dyDescent="0.35">
      <c r="A78" s="69"/>
      <c r="B78" s="48" t="s">
        <v>131</v>
      </c>
      <c r="C78" s="71"/>
      <c r="D78" s="69"/>
      <c r="E78" s="18"/>
      <c r="F78" s="192"/>
    </row>
    <row r="79" spans="1:6" ht="16" x14ac:dyDescent="0.35">
      <c r="A79" s="72" t="s">
        <v>132</v>
      </c>
      <c r="B79" s="73" t="s">
        <v>133</v>
      </c>
      <c r="C79" s="71">
        <v>32.159999999999997</v>
      </c>
      <c r="D79" s="69" t="s">
        <v>66</v>
      </c>
      <c r="E79" s="18"/>
      <c r="F79" s="192">
        <f t="shared" si="1"/>
        <v>0</v>
      </c>
    </row>
    <row r="80" spans="1:6" ht="16" x14ac:dyDescent="0.35">
      <c r="A80" s="72" t="s">
        <v>134</v>
      </c>
      <c r="B80" s="73" t="s">
        <v>135</v>
      </c>
      <c r="C80" s="71">
        <v>4.8000000000000007</v>
      </c>
      <c r="D80" s="69" t="s">
        <v>66</v>
      </c>
      <c r="E80" s="18"/>
      <c r="F80" s="192">
        <f t="shared" si="1"/>
        <v>0</v>
      </c>
    </row>
    <row r="81" spans="1:6" ht="16" x14ac:dyDescent="0.35">
      <c r="A81" s="72" t="s">
        <v>136</v>
      </c>
      <c r="B81" s="73" t="s">
        <v>137</v>
      </c>
      <c r="C81" s="71">
        <v>1.4730000000000001</v>
      </c>
      <c r="D81" s="69" t="s">
        <v>66</v>
      </c>
      <c r="E81" s="18"/>
      <c r="F81" s="192">
        <f t="shared" si="1"/>
        <v>0</v>
      </c>
    </row>
    <row r="82" spans="1:6" x14ac:dyDescent="0.35">
      <c r="A82" s="69"/>
      <c r="B82" s="48" t="s">
        <v>138</v>
      </c>
      <c r="C82" s="71"/>
      <c r="D82" s="69"/>
      <c r="E82" s="18"/>
      <c r="F82" s="192"/>
    </row>
    <row r="83" spans="1:6" ht="42" x14ac:dyDescent="0.35">
      <c r="A83" s="69"/>
      <c r="B83" s="73" t="s">
        <v>139</v>
      </c>
      <c r="C83" s="71"/>
      <c r="D83" s="69"/>
      <c r="E83" s="18"/>
      <c r="F83" s="192"/>
    </row>
    <row r="84" spans="1:6" ht="16" x14ac:dyDescent="0.35">
      <c r="A84" s="72" t="s">
        <v>140</v>
      </c>
      <c r="B84" s="73" t="s">
        <v>141</v>
      </c>
      <c r="C84" s="71">
        <v>19.139999999999997</v>
      </c>
      <c r="D84" s="69" t="s">
        <v>66</v>
      </c>
      <c r="E84" s="18"/>
      <c r="F84" s="192">
        <f t="shared" si="1"/>
        <v>0</v>
      </c>
    </row>
    <row r="85" spans="1:6" ht="16" x14ac:dyDescent="0.35">
      <c r="A85" s="72" t="s">
        <v>142</v>
      </c>
      <c r="B85" s="73" t="s">
        <v>143</v>
      </c>
      <c r="C85" s="71">
        <v>19.139999999999997</v>
      </c>
      <c r="D85" s="69" t="s">
        <v>66</v>
      </c>
      <c r="E85" s="18"/>
      <c r="F85" s="192">
        <f t="shared" si="1"/>
        <v>0</v>
      </c>
    </row>
    <row r="86" spans="1:6" ht="16" x14ac:dyDescent="0.35">
      <c r="A86" s="72" t="s">
        <v>144</v>
      </c>
      <c r="B86" s="73" t="s">
        <v>145</v>
      </c>
      <c r="C86" s="71">
        <v>19.139999999999997</v>
      </c>
      <c r="D86" s="69" t="s">
        <v>66</v>
      </c>
      <c r="E86" s="18"/>
      <c r="F86" s="192">
        <f t="shared" si="1"/>
        <v>0</v>
      </c>
    </row>
    <row r="87" spans="1:6" ht="28" x14ac:dyDescent="0.35">
      <c r="A87" s="72" t="s">
        <v>146</v>
      </c>
      <c r="B87" s="73" t="s">
        <v>147</v>
      </c>
      <c r="C87" s="71">
        <v>18.600000000000001</v>
      </c>
      <c r="D87" s="69" t="s">
        <v>66</v>
      </c>
      <c r="E87" s="18"/>
      <c r="F87" s="192">
        <f t="shared" si="1"/>
        <v>0</v>
      </c>
    </row>
    <row r="88" spans="1:6" x14ac:dyDescent="0.35">
      <c r="A88" s="54">
        <v>2.2000000000000002</v>
      </c>
      <c r="B88" s="55" t="s">
        <v>148</v>
      </c>
      <c r="C88" s="56"/>
      <c r="D88" s="57"/>
      <c r="E88" s="11"/>
      <c r="F88" s="185">
        <f>SUM(F90:F106)</f>
        <v>0</v>
      </c>
    </row>
    <row r="89" spans="1:6" ht="28" x14ac:dyDescent="0.35">
      <c r="A89" s="72"/>
      <c r="B89" s="48" t="s">
        <v>149</v>
      </c>
      <c r="C89" s="71"/>
      <c r="D89" s="69"/>
      <c r="E89" s="18"/>
      <c r="F89" s="192"/>
    </row>
    <row r="90" spans="1:6" ht="16" x14ac:dyDescent="0.35">
      <c r="A90" s="72" t="s">
        <v>150</v>
      </c>
      <c r="B90" s="73" t="s">
        <v>151</v>
      </c>
      <c r="C90" s="71">
        <v>1.08</v>
      </c>
      <c r="D90" s="69" t="s">
        <v>71</v>
      </c>
      <c r="E90" s="18"/>
      <c r="F90" s="192">
        <f t="shared" ref="F90:F106" si="2">E90*C90</f>
        <v>0</v>
      </c>
    </row>
    <row r="91" spans="1:6" ht="16" x14ac:dyDescent="0.35">
      <c r="A91" s="72" t="s">
        <v>152</v>
      </c>
      <c r="B91" s="73" t="s">
        <v>153</v>
      </c>
      <c r="C91" s="71">
        <v>3.2160000000000002</v>
      </c>
      <c r="D91" s="69" t="s">
        <v>71</v>
      </c>
      <c r="E91" s="18"/>
      <c r="F91" s="192">
        <f t="shared" si="2"/>
        <v>0</v>
      </c>
    </row>
    <row r="92" spans="1:6" ht="28" x14ac:dyDescent="0.35">
      <c r="A92" s="69"/>
      <c r="B92" s="48" t="s">
        <v>121</v>
      </c>
      <c r="C92" s="71"/>
      <c r="D92" s="69"/>
      <c r="E92" s="18"/>
      <c r="F92" s="192"/>
    </row>
    <row r="93" spans="1:6" x14ac:dyDescent="0.35">
      <c r="A93" s="72" t="s">
        <v>154</v>
      </c>
      <c r="B93" s="73" t="s">
        <v>123</v>
      </c>
      <c r="C93" s="71">
        <v>158.9085</v>
      </c>
      <c r="D93" s="69" t="s">
        <v>124</v>
      </c>
      <c r="E93" s="18"/>
      <c r="F93" s="192">
        <f t="shared" si="2"/>
        <v>0</v>
      </c>
    </row>
    <row r="94" spans="1:6" x14ac:dyDescent="0.35">
      <c r="A94" s="72" t="s">
        <v>155</v>
      </c>
      <c r="B94" s="73" t="s">
        <v>128</v>
      </c>
      <c r="C94" s="71">
        <v>151.7895</v>
      </c>
      <c r="D94" s="69" t="s">
        <v>124</v>
      </c>
      <c r="E94" s="18"/>
      <c r="F94" s="192">
        <f t="shared" si="2"/>
        <v>0</v>
      </c>
    </row>
    <row r="95" spans="1:6" x14ac:dyDescent="0.35">
      <c r="A95" s="69"/>
      <c r="B95" s="48" t="s">
        <v>156</v>
      </c>
      <c r="C95" s="71"/>
      <c r="D95" s="69"/>
      <c r="E95" s="18"/>
      <c r="F95" s="192"/>
    </row>
    <row r="96" spans="1:6" x14ac:dyDescent="0.35">
      <c r="A96" s="72" t="s">
        <v>157</v>
      </c>
      <c r="B96" s="73" t="s">
        <v>158</v>
      </c>
      <c r="C96" s="71">
        <v>3</v>
      </c>
      <c r="D96" s="69" t="s">
        <v>159</v>
      </c>
      <c r="E96" s="18"/>
      <c r="F96" s="192">
        <f t="shared" si="2"/>
        <v>0</v>
      </c>
    </row>
    <row r="97" spans="1:6" x14ac:dyDescent="0.35">
      <c r="A97" s="69"/>
      <c r="B97" s="48" t="s">
        <v>160</v>
      </c>
      <c r="C97" s="71"/>
      <c r="D97" s="69"/>
      <c r="E97" s="18"/>
      <c r="F97" s="192"/>
    </row>
    <row r="98" spans="1:6" ht="16" x14ac:dyDescent="0.35">
      <c r="A98" s="72" t="s">
        <v>161</v>
      </c>
      <c r="B98" s="73" t="s">
        <v>162</v>
      </c>
      <c r="C98" s="71">
        <v>21.6</v>
      </c>
      <c r="D98" s="69" t="s">
        <v>66</v>
      </c>
      <c r="E98" s="18"/>
      <c r="F98" s="192">
        <f t="shared" si="2"/>
        <v>0</v>
      </c>
    </row>
    <row r="99" spans="1:6" ht="16" x14ac:dyDescent="0.35">
      <c r="A99" s="72" t="s">
        <v>163</v>
      </c>
      <c r="B99" s="73" t="s">
        <v>153</v>
      </c>
      <c r="C99" s="71">
        <v>35.4</v>
      </c>
      <c r="D99" s="69" t="s">
        <v>66</v>
      </c>
      <c r="E99" s="18"/>
      <c r="F99" s="192">
        <f t="shared" si="2"/>
        <v>0</v>
      </c>
    </row>
    <row r="100" spans="1:6" x14ac:dyDescent="0.35">
      <c r="A100" s="72"/>
      <c r="B100" s="48" t="s">
        <v>164</v>
      </c>
      <c r="C100" s="71"/>
      <c r="D100" s="69"/>
      <c r="E100" s="18"/>
      <c r="F100" s="192"/>
    </row>
    <row r="101" spans="1:6" ht="28" x14ac:dyDescent="0.35">
      <c r="A101" s="69"/>
      <c r="B101" s="48" t="s">
        <v>165</v>
      </c>
      <c r="C101" s="71"/>
      <c r="D101" s="69"/>
      <c r="E101" s="18"/>
      <c r="F101" s="192"/>
    </row>
    <row r="102" spans="1:6" x14ac:dyDescent="0.35">
      <c r="A102" s="72" t="s">
        <v>166</v>
      </c>
      <c r="B102" s="73" t="s">
        <v>167</v>
      </c>
      <c r="C102" s="71">
        <v>47.2</v>
      </c>
      <c r="D102" s="69" t="s">
        <v>168</v>
      </c>
      <c r="E102" s="18"/>
      <c r="F102" s="192">
        <f t="shared" si="2"/>
        <v>0</v>
      </c>
    </row>
    <row r="103" spans="1:6" ht="28" x14ac:dyDescent="0.35">
      <c r="A103" s="69"/>
      <c r="B103" s="48" t="s">
        <v>169</v>
      </c>
      <c r="C103" s="71"/>
      <c r="D103" s="69"/>
      <c r="E103" s="18"/>
      <c r="F103" s="192"/>
    </row>
    <row r="104" spans="1:6" ht="16" x14ac:dyDescent="0.35">
      <c r="A104" s="72" t="s">
        <v>170</v>
      </c>
      <c r="B104" s="73" t="s">
        <v>141</v>
      </c>
      <c r="C104" s="71">
        <v>127.44000000000001</v>
      </c>
      <c r="D104" s="69" t="s">
        <v>66</v>
      </c>
      <c r="E104" s="18"/>
      <c r="F104" s="192">
        <f t="shared" si="2"/>
        <v>0</v>
      </c>
    </row>
    <row r="105" spans="1:6" ht="16" x14ac:dyDescent="0.35">
      <c r="A105" s="72" t="s">
        <v>171</v>
      </c>
      <c r="B105" s="73" t="s">
        <v>172</v>
      </c>
      <c r="C105" s="71">
        <v>7.0059999999999993</v>
      </c>
      <c r="D105" s="69" t="s">
        <v>66</v>
      </c>
      <c r="E105" s="18"/>
      <c r="F105" s="192">
        <f t="shared" si="2"/>
        <v>0</v>
      </c>
    </row>
    <row r="106" spans="1:6" x14ac:dyDescent="0.35">
      <c r="A106" s="72" t="s">
        <v>173</v>
      </c>
      <c r="B106" s="73" t="s">
        <v>174</v>
      </c>
      <c r="C106" s="71">
        <v>15.299999999999999</v>
      </c>
      <c r="D106" s="69" t="s">
        <v>168</v>
      </c>
      <c r="E106" s="18"/>
      <c r="F106" s="192">
        <f t="shared" si="2"/>
        <v>0</v>
      </c>
    </row>
    <row r="107" spans="1:6" x14ac:dyDescent="0.35">
      <c r="A107" s="54">
        <v>2.2999999999999998</v>
      </c>
      <c r="B107" s="55" t="s">
        <v>175</v>
      </c>
      <c r="C107" s="56"/>
      <c r="D107" s="57"/>
      <c r="E107" s="11"/>
      <c r="F107" s="185">
        <f>SUM(F110:F132)</f>
        <v>0</v>
      </c>
    </row>
    <row r="108" spans="1:6" x14ac:dyDescent="0.35">
      <c r="A108" s="69"/>
      <c r="B108" s="48" t="s">
        <v>176</v>
      </c>
      <c r="C108" s="71"/>
      <c r="D108" s="69"/>
      <c r="E108" s="18"/>
      <c r="F108" s="192"/>
    </row>
    <row r="109" spans="1:6" x14ac:dyDescent="0.35">
      <c r="A109" s="69"/>
      <c r="B109" s="74" t="s">
        <v>177</v>
      </c>
      <c r="C109" s="71"/>
      <c r="D109" s="69"/>
      <c r="E109" s="18"/>
      <c r="F109" s="192"/>
    </row>
    <row r="110" spans="1:6" x14ac:dyDescent="0.35">
      <c r="A110" s="72" t="s">
        <v>178</v>
      </c>
      <c r="B110" s="73" t="s">
        <v>179</v>
      </c>
      <c r="C110" s="71">
        <v>36.4</v>
      </c>
      <c r="D110" s="69" t="s">
        <v>168</v>
      </c>
      <c r="E110" s="18"/>
      <c r="F110" s="192">
        <f t="shared" ref="F110:F132" si="3">E110*C110</f>
        <v>0</v>
      </c>
    </row>
    <row r="111" spans="1:6" ht="28" x14ac:dyDescent="0.35">
      <c r="A111" s="72" t="s">
        <v>180</v>
      </c>
      <c r="B111" s="73" t="s">
        <v>181</v>
      </c>
      <c r="C111" s="71">
        <v>39</v>
      </c>
      <c r="D111" s="69" t="s">
        <v>168</v>
      </c>
      <c r="E111" s="18"/>
      <c r="F111" s="192">
        <f t="shared" si="3"/>
        <v>0</v>
      </c>
    </row>
    <row r="112" spans="1:6" ht="28" x14ac:dyDescent="0.35">
      <c r="A112" s="72" t="s">
        <v>182</v>
      </c>
      <c r="B112" s="73" t="s">
        <v>183</v>
      </c>
      <c r="C112" s="71">
        <v>60.671999999999997</v>
      </c>
      <c r="D112" s="49" t="s">
        <v>168</v>
      </c>
      <c r="E112" s="1"/>
      <c r="F112" s="192">
        <f t="shared" si="3"/>
        <v>0</v>
      </c>
    </row>
    <row r="113" spans="1:6" ht="28" x14ac:dyDescent="0.35">
      <c r="A113" s="72" t="s">
        <v>184</v>
      </c>
      <c r="B113" s="73" t="s">
        <v>185</v>
      </c>
      <c r="C113" s="71">
        <v>115.80000000000001</v>
      </c>
      <c r="D113" s="69" t="s">
        <v>168</v>
      </c>
      <c r="E113" s="18"/>
      <c r="F113" s="192">
        <f t="shared" si="3"/>
        <v>0</v>
      </c>
    </row>
    <row r="114" spans="1:6" x14ac:dyDescent="0.35">
      <c r="A114" s="72" t="s">
        <v>186</v>
      </c>
      <c r="B114" s="73" t="s">
        <v>187</v>
      </c>
      <c r="C114" s="71">
        <v>20</v>
      </c>
      <c r="D114" s="69" t="s">
        <v>159</v>
      </c>
      <c r="E114" s="18"/>
      <c r="F114" s="192">
        <f t="shared" si="3"/>
        <v>0</v>
      </c>
    </row>
    <row r="115" spans="1:6" ht="28" x14ac:dyDescent="0.35">
      <c r="A115" s="72" t="s">
        <v>188</v>
      </c>
      <c r="B115" s="73" t="s">
        <v>189</v>
      </c>
      <c r="C115" s="71">
        <v>20</v>
      </c>
      <c r="D115" s="69" t="s">
        <v>159</v>
      </c>
      <c r="E115" s="18"/>
      <c r="F115" s="192">
        <f t="shared" si="3"/>
        <v>0</v>
      </c>
    </row>
    <row r="116" spans="1:6" ht="28" x14ac:dyDescent="0.35">
      <c r="A116" s="72" t="s">
        <v>190</v>
      </c>
      <c r="B116" s="73" t="s">
        <v>191</v>
      </c>
      <c r="C116" s="71">
        <v>20</v>
      </c>
      <c r="D116" s="69" t="s">
        <v>159</v>
      </c>
      <c r="E116" s="18"/>
      <c r="F116" s="192">
        <f t="shared" si="3"/>
        <v>0</v>
      </c>
    </row>
    <row r="117" spans="1:6" x14ac:dyDescent="0.35">
      <c r="A117" s="69"/>
      <c r="B117" s="48" t="s">
        <v>192</v>
      </c>
      <c r="C117" s="71"/>
      <c r="D117" s="69"/>
      <c r="E117" s="18"/>
      <c r="F117" s="192"/>
    </row>
    <row r="118" spans="1:6" ht="42" x14ac:dyDescent="0.35">
      <c r="A118" s="72" t="s">
        <v>193</v>
      </c>
      <c r="B118" s="73" t="s">
        <v>194</v>
      </c>
      <c r="C118" s="71">
        <v>126.28800000000001</v>
      </c>
      <c r="D118" s="69" t="s">
        <v>66</v>
      </c>
      <c r="E118" s="18"/>
      <c r="F118" s="192">
        <f t="shared" si="3"/>
        <v>0</v>
      </c>
    </row>
    <row r="119" spans="1:6" ht="28" x14ac:dyDescent="0.35">
      <c r="A119" s="72" t="s">
        <v>195</v>
      </c>
      <c r="B119" s="73" t="s">
        <v>196</v>
      </c>
      <c r="C119" s="71">
        <v>126.28800000000001</v>
      </c>
      <c r="D119" s="69" t="s">
        <v>66</v>
      </c>
      <c r="E119" s="18"/>
      <c r="F119" s="192">
        <f t="shared" si="3"/>
        <v>0</v>
      </c>
    </row>
    <row r="120" spans="1:6" ht="28" x14ac:dyDescent="0.35">
      <c r="A120" s="72" t="s">
        <v>197</v>
      </c>
      <c r="B120" s="73" t="s">
        <v>198</v>
      </c>
      <c r="C120" s="71">
        <v>15.5</v>
      </c>
      <c r="D120" s="69" t="s">
        <v>168</v>
      </c>
      <c r="E120" s="18"/>
      <c r="F120" s="192">
        <f t="shared" si="3"/>
        <v>0</v>
      </c>
    </row>
    <row r="121" spans="1:6" x14ac:dyDescent="0.35">
      <c r="A121" s="69"/>
      <c r="B121" s="48" t="s">
        <v>199</v>
      </c>
      <c r="C121" s="71"/>
      <c r="D121" s="69"/>
      <c r="E121" s="18"/>
      <c r="F121" s="192"/>
    </row>
    <row r="122" spans="1:6" ht="42" x14ac:dyDescent="0.35">
      <c r="A122" s="72" t="s">
        <v>200</v>
      </c>
      <c r="B122" s="73" t="s">
        <v>201</v>
      </c>
      <c r="C122" s="71">
        <v>23.799999999999997</v>
      </c>
      <c r="D122" s="69" t="s">
        <v>168</v>
      </c>
      <c r="E122" s="18"/>
      <c r="F122" s="192">
        <f t="shared" si="3"/>
        <v>0</v>
      </c>
    </row>
    <row r="123" spans="1:6" x14ac:dyDescent="0.35">
      <c r="A123" s="49"/>
      <c r="B123" s="48" t="s">
        <v>202</v>
      </c>
      <c r="C123" s="75"/>
      <c r="D123" s="75"/>
      <c r="E123" s="19"/>
      <c r="F123" s="192"/>
    </row>
    <row r="124" spans="1:6" ht="56" x14ac:dyDescent="0.35">
      <c r="A124" s="52" t="s">
        <v>203</v>
      </c>
      <c r="B124" s="73" t="s">
        <v>204</v>
      </c>
      <c r="C124" s="76">
        <v>110.14000000000001</v>
      </c>
      <c r="D124" s="49" t="s">
        <v>205</v>
      </c>
      <c r="E124" s="12"/>
      <c r="F124" s="192">
        <f t="shared" si="3"/>
        <v>0</v>
      </c>
    </row>
    <row r="125" spans="1:6" x14ac:dyDescent="0.35">
      <c r="A125" s="69"/>
      <c r="B125" s="48" t="s">
        <v>206</v>
      </c>
      <c r="C125" s="71"/>
      <c r="D125" s="69"/>
      <c r="E125" s="18"/>
      <c r="F125" s="192"/>
    </row>
    <row r="126" spans="1:6" x14ac:dyDescent="0.35">
      <c r="A126" s="72"/>
      <c r="B126" s="48" t="s">
        <v>207</v>
      </c>
      <c r="C126" s="71"/>
      <c r="D126" s="69"/>
      <c r="E126" s="18"/>
      <c r="F126" s="192"/>
    </row>
    <row r="127" spans="1:6" ht="28" x14ac:dyDescent="0.35">
      <c r="A127" s="72" t="s">
        <v>208</v>
      </c>
      <c r="B127" s="73" t="s">
        <v>209</v>
      </c>
      <c r="C127" s="71">
        <v>32.799999999999997</v>
      </c>
      <c r="D127" s="69" t="s">
        <v>168</v>
      </c>
      <c r="E127" s="18"/>
      <c r="F127" s="192">
        <f t="shared" si="3"/>
        <v>0</v>
      </c>
    </row>
    <row r="128" spans="1:6" x14ac:dyDescent="0.35">
      <c r="A128" s="72" t="s">
        <v>210</v>
      </c>
      <c r="B128" s="73" t="s">
        <v>211</v>
      </c>
      <c r="C128" s="71">
        <v>2</v>
      </c>
      <c r="D128" s="69" t="s">
        <v>159</v>
      </c>
      <c r="E128" s="18"/>
      <c r="F128" s="192">
        <f t="shared" si="3"/>
        <v>0</v>
      </c>
    </row>
    <row r="129" spans="1:6" ht="28" x14ac:dyDescent="0.35">
      <c r="A129" s="72" t="s">
        <v>212</v>
      </c>
      <c r="B129" s="73" t="s">
        <v>213</v>
      </c>
      <c r="C129" s="71">
        <v>1</v>
      </c>
      <c r="D129" s="69" t="s">
        <v>214</v>
      </c>
      <c r="E129" s="18"/>
      <c r="F129" s="192">
        <f t="shared" si="3"/>
        <v>0</v>
      </c>
    </row>
    <row r="130" spans="1:6" x14ac:dyDescent="0.35">
      <c r="A130" s="72" t="s">
        <v>215</v>
      </c>
      <c r="B130" s="73" t="s">
        <v>216</v>
      </c>
      <c r="C130" s="71">
        <v>1</v>
      </c>
      <c r="D130" s="69" t="s">
        <v>214</v>
      </c>
      <c r="E130" s="18"/>
      <c r="F130" s="192">
        <f t="shared" si="3"/>
        <v>0</v>
      </c>
    </row>
    <row r="131" spans="1:6" ht="28" x14ac:dyDescent="0.35">
      <c r="A131" s="72" t="s">
        <v>217</v>
      </c>
      <c r="B131" s="73" t="s">
        <v>218</v>
      </c>
      <c r="C131" s="71">
        <v>32.799999999999997</v>
      </c>
      <c r="D131" s="69" t="s">
        <v>168</v>
      </c>
      <c r="E131" s="18"/>
      <c r="F131" s="192">
        <f t="shared" si="3"/>
        <v>0</v>
      </c>
    </row>
    <row r="132" spans="1:6" ht="28" x14ac:dyDescent="0.35">
      <c r="A132" s="72" t="s">
        <v>219</v>
      </c>
      <c r="B132" s="73" t="s">
        <v>220</v>
      </c>
      <c r="C132" s="71">
        <v>1</v>
      </c>
      <c r="D132" s="69" t="s">
        <v>214</v>
      </c>
      <c r="E132" s="18"/>
      <c r="F132" s="192">
        <f t="shared" si="3"/>
        <v>0</v>
      </c>
    </row>
    <row r="133" spans="1:6" x14ac:dyDescent="0.35">
      <c r="A133" s="54">
        <v>2.4</v>
      </c>
      <c r="B133" s="55" t="s">
        <v>221</v>
      </c>
      <c r="C133" s="56"/>
      <c r="D133" s="57"/>
      <c r="E133" s="11"/>
      <c r="F133" s="185">
        <f>SUM(F136:F139)</f>
        <v>0</v>
      </c>
    </row>
    <row r="134" spans="1:6" ht="42" x14ac:dyDescent="0.35">
      <c r="A134" s="69"/>
      <c r="B134" s="73" t="s">
        <v>222</v>
      </c>
      <c r="C134" s="71"/>
      <c r="D134" s="69"/>
      <c r="E134" s="18"/>
      <c r="F134" s="192"/>
    </row>
    <row r="135" spans="1:6" x14ac:dyDescent="0.35">
      <c r="A135" s="69"/>
      <c r="B135" s="48" t="s">
        <v>223</v>
      </c>
      <c r="C135" s="71"/>
      <c r="D135" s="69"/>
      <c r="E135" s="18"/>
      <c r="F135" s="192"/>
    </row>
    <row r="136" spans="1:6" ht="84" x14ac:dyDescent="0.35">
      <c r="A136" s="72" t="s">
        <v>224</v>
      </c>
      <c r="B136" s="73" t="s">
        <v>225</v>
      </c>
      <c r="C136" s="71">
        <v>3</v>
      </c>
      <c r="D136" s="69" t="s">
        <v>159</v>
      </c>
      <c r="E136" s="18"/>
      <c r="F136" s="192">
        <f t="shared" ref="F136" si="4">E136*C136</f>
        <v>0</v>
      </c>
    </row>
    <row r="137" spans="1:6" x14ac:dyDescent="0.35">
      <c r="A137" s="69"/>
      <c r="B137" s="48" t="s">
        <v>226</v>
      </c>
      <c r="C137" s="71"/>
      <c r="D137" s="69"/>
      <c r="E137" s="18"/>
      <c r="F137" s="192"/>
    </row>
    <row r="138" spans="1:6" ht="56" x14ac:dyDescent="0.35">
      <c r="A138" s="69"/>
      <c r="B138" s="73" t="s">
        <v>227</v>
      </c>
      <c r="C138" s="71"/>
      <c r="D138" s="69"/>
      <c r="E138" s="18"/>
      <c r="F138" s="192"/>
    </row>
    <row r="139" spans="1:6" ht="56" x14ac:dyDescent="0.35">
      <c r="A139" s="72" t="s">
        <v>228</v>
      </c>
      <c r="B139" s="73" t="s">
        <v>229</v>
      </c>
      <c r="C139" s="71">
        <v>9</v>
      </c>
      <c r="D139" s="69" t="s">
        <v>159</v>
      </c>
      <c r="E139" s="18"/>
      <c r="F139" s="192">
        <f t="shared" ref="F139" si="5">E139*C139</f>
        <v>0</v>
      </c>
    </row>
    <row r="140" spans="1:6" x14ac:dyDescent="0.35">
      <c r="A140" s="54">
        <v>2.5</v>
      </c>
      <c r="B140" s="55" t="s">
        <v>230</v>
      </c>
      <c r="C140" s="56"/>
      <c r="D140" s="57"/>
      <c r="E140" s="11"/>
      <c r="F140" s="185">
        <f>SUM(F142:F150)</f>
        <v>0</v>
      </c>
    </row>
    <row r="141" spans="1:6" ht="70" x14ac:dyDescent="0.35">
      <c r="A141" s="72"/>
      <c r="B141" s="73" t="s">
        <v>231</v>
      </c>
      <c r="C141" s="71"/>
      <c r="D141" s="69"/>
      <c r="E141" s="18"/>
      <c r="F141" s="192"/>
    </row>
    <row r="142" spans="1:6" x14ac:dyDescent="0.35">
      <c r="A142" s="76" t="s">
        <v>232</v>
      </c>
      <c r="B142" s="77" t="s">
        <v>233</v>
      </c>
      <c r="C142" s="71">
        <v>2</v>
      </c>
      <c r="D142" s="69" t="s">
        <v>159</v>
      </c>
      <c r="E142" s="18"/>
      <c r="F142" s="192">
        <f t="shared" ref="F142:F150" si="6">E142*C142</f>
        <v>0</v>
      </c>
    </row>
    <row r="143" spans="1:6" x14ac:dyDescent="0.35">
      <c r="A143" s="76" t="s">
        <v>234</v>
      </c>
      <c r="B143" s="77" t="s">
        <v>235</v>
      </c>
      <c r="C143" s="71">
        <v>2</v>
      </c>
      <c r="D143" s="69" t="s">
        <v>159</v>
      </c>
      <c r="E143" s="18"/>
      <c r="F143" s="192">
        <f t="shared" si="6"/>
        <v>0</v>
      </c>
    </row>
    <row r="144" spans="1:6" x14ac:dyDescent="0.35">
      <c r="A144" s="76" t="s">
        <v>236</v>
      </c>
      <c r="B144" s="77" t="s">
        <v>237</v>
      </c>
      <c r="C144" s="71">
        <v>10.8</v>
      </c>
      <c r="D144" s="69" t="s">
        <v>168</v>
      </c>
      <c r="E144" s="18"/>
      <c r="F144" s="192">
        <f t="shared" si="6"/>
        <v>0</v>
      </c>
    </row>
    <row r="145" spans="1:6" x14ac:dyDescent="0.35">
      <c r="A145" s="76" t="s">
        <v>238</v>
      </c>
      <c r="B145" s="77" t="s">
        <v>239</v>
      </c>
      <c r="C145" s="71">
        <v>11.3</v>
      </c>
      <c r="D145" s="69" t="s">
        <v>168</v>
      </c>
      <c r="E145" s="18"/>
      <c r="F145" s="192">
        <f t="shared" si="6"/>
        <v>0</v>
      </c>
    </row>
    <row r="146" spans="1:6" x14ac:dyDescent="0.35">
      <c r="A146" s="76" t="s">
        <v>240</v>
      </c>
      <c r="B146" s="77" t="s">
        <v>241</v>
      </c>
      <c r="C146" s="71">
        <v>25.6</v>
      </c>
      <c r="D146" s="69" t="s">
        <v>168</v>
      </c>
      <c r="E146" s="18"/>
      <c r="F146" s="192">
        <f t="shared" si="6"/>
        <v>0</v>
      </c>
    </row>
    <row r="147" spans="1:6" x14ac:dyDescent="0.35">
      <c r="A147" s="76" t="s">
        <v>242</v>
      </c>
      <c r="B147" s="77" t="s">
        <v>243</v>
      </c>
      <c r="C147" s="71">
        <v>7</v>
      </c>
      <c r="D147" s="69" t="s">
        <v>159</v>
      </c>
      <c r="E147" s="18"/>
      <c r="F147" s="192">
        <f t="shared" si="6"/>
        <v>0</v>
      </c>
    </row>
    <row r="148" spans="1:6" x14ac:dyDescent="0.35">
      <c r="A148" s="76" t="s">
        <v>244</v>
      </c>
      <c r="B148" s="77" t="s">
        <v>245</v>
      </c>
      <c r="C148" s="71">
        <v>1</v>
      </c>
      <c r="D148" s="69" t="s">
        <v>159</v>
      </c>
      <c r="E148" s="18"/>
      <c r="F148" s="192">
        <f t="shared" si="6"/>
        <v>0</v>
      </c>
    </row>
    <row r="149" spans="1:6" x14ac:dyDescent="0.35">
      <c r="A149" s="76" t="s">
        <v>246</v>
      </c>
      <c r="B149" s="77" t="s">
        <v>247</v>
      </c>
      <c r="C149" s="71">
        <v>1</v>
      </c>
      <c r="D149" s="69" t="s">
        <v>248</v>
      </c>
      <c r="E149" s="18"/>
      <c r="F149" s="192">
        <f t="shared" si="6"/>
        <v>0</v>
      </c>
    </row>
    <row r="150" spans="1:6" x14ac:dyDescent="0.35">
      <c r="A150" s="76" t="s">
        <v>249</v>
      </c>
      <c r="B150" s="77" t="s">
        <v>250</v>
      </c>
      <c r="C150" s="71">
        <v>1</v>
      </c>
      <c r="D150" s="69" t="s">
        <v>214</v>
      </c>
      <c r="E150" s="18"/>
      <c r="F150" s="192">
        <f t="shared" si="6"/>
        <v>0</v>
      </c>
    </row>
    <row r="151" spans="1:6" x14ac:dyDescent="0.35">
      <c r="A151" s="54">
        <v>2.6</v>
      </c>
      <c r="B151" s="55" t="s">
        <v>251</v>
      </c>
      <c r="C151" s="56"/>
      <c r="D151" s="57"/>
      <c r="E151" s="11"/>
      <c r="F151" s="185">
        <f>SUM(F153:F164)</f>
        <v>0</v>
      </c>
    </row>
    <row r="152" spans="1:6" ht="28" x14ac:dyDescent="0.35">
      <c r="A152" s="69"/>
      <c r="B152" s="48" t="s">
        <v>252</v>
      </c>
      <c r="C152" s="71"/>
      <c r="D152" s="69"/>
      <c r="E152" s="18"/>
      <c r="F152" s="192"/>
    </row>
    <row r="153" spans="1:6" ht="16" x14ac:dyDescent="0.35">
      <c r="A153" s="69" t="s">
        <v>253</v>
      </c>
      <c r="B153" s="73" t="s">
        <v>254</v>
      </c>
      <c r="C153" s="71">
        <v>83.38</v>
      </c>
      <c r="D153" s="69" t="s">
        <v>66</v>
      </c>
      <c r="E153" s="18"/>
      <c r="F153" s="192">
        <f t="shared" ref="F153:F164" si="7">E153*C153</f>
        <v>0</v>
      </c>
    </row>
    <row r="154" spans="1:6" x14ac:dyDescent="0.35">
      <c r="A154" s="69"/>
      <c r="B154" s="48" t="s">
        <v>255</v>
      </c>
      <c r="C154" s="71"/>
      <c r="D154" s="69"/>
      <c r="E154" s="18"/>
      <c r="F154" s="192"/>
    </row>
    <row r="155" spans="1:6" ht="16" x14ac:dyDescent="0.35">
      <c r="A155" s="69" t="s">
        <v>256</v>
      </c>
      <c r="B155" s="73" t="s">
        <v>257</v>
      </c>
      <c r="C155" s="71">
        <v>96.12</v>
      </c>
      <c r="D155" s="69" t="s">
        <v>66</v>
      </c>
      <c r="E155" s="18"/>
      <c r="F155" s="192">
        <f t="shared" si="7"/>
        <v>0</v>
      </c>
    </row>
    <row r="156" spans="1:6" ht="16" x14ac:dyDescent="0.35">
      <c r="A156" s="69" t="s">
        <v>258</v>
      </c>
      <c r="B156" s="73" t="s">
        <v>259</v>
      </c>
      <c r="C156" s="71">
        <v>11.58</v>
      </c>
      <c r="D156" s="69" t="s">
        <v>66</v>
      </c>
      <c r="E156" s="18"/>
      <c r="F156" s="192">
        <f t="shared" si="7"/>
        <v>0</v>
      </c>
    </row>
    <row r="157" spans="1:6" x14ac:dyDescent="0.35">
      <c r="A157" s="52"/>
      <c r="B157" s="48" t="s">
        <v>260</v>
      </c>
      <c r="C157" s="71"/>
      <c r="D157" s="69"/>
      <c r="E157" s="18"/>
      <c r="F157" s="192"/>
    </row>
    <row r="158" spans="1:6" ht="16" x14ac:dyDescent="0.35">
      <c r="A158" s="52" t="s">
        <v>261</v>
      </c>
      <c r="B158" s="73" t="s">
        <v>262</v>
      </c>
      <c r="C158" s="71">
        <v>96.12</v>
      </c>
      <c r="D158" s="69" t="s">
        <v>66</v>
      </c>
      <c r="E158" s="18"/>
      <c r="F158" s="192">
        <f t="shared" si="7"/>
        <v>0</v>
      </c>
    </row>
    <row r="159" spans="1:6" ht="16" x14ac:dyDescent="0.35">
      <c r="A159" s="52" t="s">
        <v>263</v>
      </c>
      <c r="B159" s="73" t="s">
        <v>264</v>
      </c>
      <c r="C159" s="71">
        <v>11.58</v>
      </c>
      <c r="D159" s="69" t="s">
        <v>66</v>
      </c>
      <c r="E159" s="18"/>
      <c r="F159" s="192">
        <f t="shared" si="7"/>
        <v>0</v>
      </c>
    </row>
    <row r="160" spans="1:6" x14ac:dyDescent="0.35">
      <c r="A160" s="69"/>
      <c r="B160" s="48" t="s">
        <v>265</v>
      </c>
      <c r="C160" s="71"/>
      <c r="D160" s="69"/>
      <c r="E160" s="18"/>
      <c r="F160" s="192"/>
    </row>
    <row r="161" spans="1:6" ht="16" x14ac:dyDescent="0.35">
      <c r="A161" s="69" t="s">
        <v>266</v>
      </c>
      <c r="B161" s="73" t="s">
        <v>267</v>
      </c>
      <c r="C161" s="71">
        <v>147.42000000000002</v>
      </c>
      <c r="D161" s="69" t="s">
        <v>66</v>
      </c>
      <c r="E161" s="18"/>
      <c r="F161" s="192">
        <f t="shared" si="7"/>
        <v>0</v>
      </c>
    </row>
    <row r="162" spans="1:6" ht="28" x14ac:dyDescent="0.35">
      <c r="A162" s="69"/>
      <c r="B162" s="48" t="s">
        <v>268</v>
      </c>
      <c r="C162" s="71"/>
      <c r="D162" s="69"/>
      <c r="E162" s="18"/>
      <c r="F162" s="192"/>
    </row>
    <row r="163" spans="1:6" ht="16" x14ac:dyDescent="0.35">
      <c r="A163" s="69" t="s">
        <v>269</v>
      </c>
      <c r="B163" s="73" t="s">
        <v>270</v>
      </c>
      <c r="C163" s="71">
        <v>147.42000000000002</v>
      </c>
      <c r="D163" s="69" t="s">
        <v>66</v>
      </c>
      <c r="E163" s="18"/>
      <c r="F163" s="192">
        <f t="shared" si="7"/>
        <v>0</v>
      </c>
    </row>
    <row r="164" spans="1:6" x14ac:dyDescent="0.35">
      <c r="A164" s="69" t="s">
        <v>271</v>
      </c>
      <c r="B164" s="73" t="s">
        <v>272</v>
      </c>
      <c r="C164" s="71">
        <v>16.38</v>
      </c>
      <c r="D164" s="69" t="s">
        <v>168</v>
      </c>
      <c r="E164" s="18"/>
      <c r="F164" s="192">
        <f t="shared" si="7"/>
        <v>0</v>
      </c>
    </row>
    <row r="165" spans="1:6" x14ac:dyDescent="0.35">
      <c r="A165" s="54">
        <v>2.7</v>
      </c>
      <c r="B165" s="55" t="s">
        <v>273</v>
      </c>
      <c r="C165" s="56"/>
      <c r="D165" s="57"/>
      <c r="E165" s="11"/>
      <c r="F165" s="185">
        <f>SUM(F167:F174)</f>
        <v>0</v>
      </c>
    </row>
    <row r="166" spans="1:6" x14ac:dyDescent="0.35">
      <c r="A166" s="52"/>
      <c r="B166" s="48" t="s">
        <v>274</v>
      </c>
      <c r="C166" s="71"/>
      <c r="D166" s="69"/>
      <c r="E166" s="18"/>
      <c r="F166" s="192"/>
    </row>
    <row r="167" spans="1:6" ht="28" x14ac:dyDescent="0.35">
      <c r="A167" s="69" t="s">
        <v>275</v>
      </c>
      <c r="B167" s="78" t="s">
        <v>276</v>
      </c>
      <c r="C167" s="71">
        <v>2.4</v>
      </c>
      <c r="D167" s="69" t="s">
        <v>66</v>
      </c>
      <c r="E167" s="18"/>
      <c r="F167" s="192">
        <f t="shared" ref="F167:F174" si="8">E167*C167</f>
        <v>0</v>
      </c>
    </row>
    <row r="168" spans="1:6" x14ac:dyDescent="0.35">
      <c r="A168" s="69" t="s">
        <v>277</v>
      </c>
      <c r="B168" s="73" t="s">
        <v>278</v>
      </c>
      <c r="C168" s="71">
        <v>8.8000000000000007</v>
      </c>
      <c r="D168" s="69" t="s">
        <v>168</v>
      </c>
      <c r="E168" s="18"/>
      <c r="F168" s="192">
        <f t="shared" si="8"/>
        <v>0</v>
      </c>
    </row>
    <row r="169" spans="1:6" ht="28" x14ac:dyDescent="0.35">
      <c r="A169" s="69" t="s">
        <v>279</v>
      </c>
      <c r="B169" s="73" t="s">
        <v>280</v>
      </c>
      <c r="C169" s="71">
        <v>8.8000000000000007</v>
      </c>
      <c r="D169" s="69" t="s">
        <v>66</v>
      </c>
      <c r="E169" s="18"/>
      <c r="F169" s="192">
        <f t="shared" si="8"/>
        <v>0</v>
      </c>
    </row>
    <row r="170" spans="1:6" x14ac:dyDescent="0.35">
      <c r="A170" s="69"/>
      <c r="B170" s="79" t="s">
        <v>281</v>
      </c>
      <c r="C170" s="71"/>
      <c r="D170" s="69"/>
      <c r="E170" s="18"/>
      <c r="F170" s="192"/>
    </row>
    <row r="171" spans="1:6" ht="42" x14ac:dyDescent="0.35">
      <c r="A171" s="69"/>
      <c r="B171" s="78" t="s">
        <v>282</v>
      </c>
      <c r="C171" s="71"/>
      <c r="D171" s="69"/>
      <c r="E171" s="18"/>
      <c r="F171" s="192"/>
    </row>
    <row r="172" spans="1:6" x14ac:dyDescent="0.35">
      <c r="A172" s="69" t="s">
        <v>283</v>
      </c>
      <c r="B172" s="78" t="s">
        <v>284</v>
      </c>
      <c r="C172" s="71">
        <v>58.5</v>
      </c>
      <c r="D172" s="69" t="s">
        <v>168</v>
      </c>
      <c r="E172" s="18"/>
      <c r="F172" s="192">
        <f t="shared" si="8"/>
        <v>0</v>
      </c>
    </row>
    <row r="173" spans="1:6" x14ac:dyDescent="0.35">
      <c r="A173" s="69" t="s">
        <v>285</v>
      </c>
      <c r="B173" s="78" t="s">
        <v>286</v>
      </c>
      <c r="C173" s="71">
        <v>26.15</v>
      </c>
      <c r="D173" s="69" t="s">
        <v>168</v>
      </c>
      <c r="E173" s="18"/>
      <c r="F173" s="192">
        <f t="shared" si="8"/>
        <v>0</v>
      </c>
    </row>
    <row r="174" spans="1:6" x14ac:dyDescent="0.35">
      <c r="A174" s="69" t="s">
        <v>287</v>
      </c>
      <c r="B174" s="78" t="s">
        <v>288</v>
      </c>
      <c r="C174" s="71">
        <v>58.52</v>
      </c>
      <c r="D174" s="69" t="s">
        <v>168</v>
      </c>
      <c r="E174" s="18"/>
      <c r="F174" s="192">
        <f t="shared" si="8"/>
        <v>0</v>
      </c>
    </row>
    <row r="175" spans="1:6" x14ac:dyDescent="0.35">
      <c r="A175" s="54">
        <v>2.8</v>
      </c>
      <c r="B175" s="55" t="s">
        <v>289</v>
      </c>
      <c r="C175" s="56"/>
      <c r="D175" s="57"/>
      <c r="E175" s="11"/>
      <c r="F175" s="185">
        <f>SUM(F177:F182)</f>
        <v>0</v>
      </c>
    </row>
    <row r="176" spans="1:6" ht="28" x14ac:dyDescent="0.35">
      <c r="A176" s="72"/>
      <c r="B176" s="78" t="s">
        <v>290</v>
      </c>
      <c r="C176" s="71"/>
      <c r="D176" s="69"/>
      <c r="E176" s="18"/>
      <c r="F176" s="192"/>
    </row>
    <row r="177" spans="1:6" x14ac:dyDescent="0.35">
      <c r="A177" s="69" t="s">
        <v>291</v>
      </c>
      <c r="B177" s="78" t="s">
        <v>292</v>
      </c>
      <c r="C177" s="71">
        <v>6</v>
      </c>
      <c r="D177" s="69" t="s">
        <v>159</v>
      </c>
      <c r="E177" s="18"/>
      <c r="F177" s="192">
        <f t="shared" ref="F177:F182" si="9">E177*C177</f>
        <v>0</v>
      </c>
    </row>
    <row r="178" spans="1:6" x14ac:dyDescent="0.35">
      <c r="A178" s="69" t="s">
        <v>293</v>
      </c>
      <c r="B178" s="78" t="s">
        <v>294</v>
      </c>
      <c r="C178" s="71">
        <v>12</v>
      </c>
      <c r="D178" s="69" t="s">
        <v>159</v>
      </c>
      <c r="E178" s="18"/>
      <c r="F178" s="192">
        <f t="shared" si="9"/>
        <v>0</v>
      </c>
    </row>
    <row r="179" spans="1:6" x14ac:dyDescent="0.35">
      <c r="A179" s="69" t="s">
        <v>295</v>
      </c>
      <c r="B179" s="78">
        <f>'[1]Take off-Normal Soil'!B183</f>
        <v>0</v>
      </c>
      <c r="C179" s="71">
        <v>2</v>
      </c>
      <c r="D179" s="69" t="s">
        <v>159</v>
      </c>
      <c r="E179" s="18"/>
      <c r="F179" s="192">
        <f t="shared" si="9"/>
        <v>0</v>
      </c>
    </row>
    <row r="180" spans="1:6" x14ac:dyDescent="0.35">
      <c r="A180" s="69" t="s">
        <v>296</v>
      </c>
      <c r="B180" s="78" t="s">
        <v>297</v>
      </c>
      <c r="C180" s="71">
        <v>3</v>
      </c>
      <c r="D180" s="69" t="s">
        <v>159</v>
      </c>
      <c r="E180" s="18"/>
      <c r="F180" s="192">
        <f t="shared" si="9"/>
        <v>0</v>
      </c>
    </row>
    <row r="181" spans="1:6" x14ac:dyDescent="0.35">
      <c r="A181" s="69" t="s">
        <v>298</v>
      </c>
      <c r="B181" s="73" t="s">
        <v>299</v>
      </c>
      <c r="C181" s="71">
        <v>4</v>
      </c>
      <c r="D181" s="69" t="s">
        <v>159</v>
      </c>
      <c r="E181" s="18"/>
      <c r="F181" s="192">
        <f t="shared" si="9"/>
        <v>0</v>
      </c>
    </row>
    <row r="182" spans="1:6" x14ac:dyDescent="0.35">
      <c r="A182" s="69" t="s">
        <v>300</v>
      </c>
      <c r="B182" s="73" t="s">
        <v>301</v>
      </c>
      <c r="C182" s="71">
        <v>2</v>
      </c>
      <c r="D182" s="69" t="s">
        <v>159</v>
      </c>
      <c r="E182" s="18"/>
      <c r="F182" s="192">
        <f t="shared" si="9"/>
        <v>0</v>
      </c>
    </row>
    <row r="183" spans="1:6" x14ac:dyDescent="0.35">
      <c r="A183" s="54">
        <v>2.9</v>
      </c>
      <c r="B183" s="55" t="s">
        <v>302</v>
      </c>
      <c r="C183" s="56"/>
      <c r="D183" s="57"/>
      <c r="E183" s="11"/>
      <c r="F183" s="185">
        <f>SUM(F186:F208)</f>
        <v>0</v>
      </c>
    </row>
    <row r="184" spans="1:6" x14ac:dyDescent="0.35">
      <c r="A184" s="80"/>
      <c r="B184" s="48" t="s">
        <v>303</v>
      </c>
      <c r="C184" s="75"/>
      <c r="D184" s="75"/>
      <c r="E184" s="19"/>
      <c r="F184" s="193"/>
    </row>
    <row r="185" spans="1:6" ht="28" x14ac:dyDescent="0.35">
      <c r="A185" s="80"/>
      <c r="B185" s="73" t="s">
        <v>304</v>
      </c>
      <c r="C185" s="52"/>
      <c r="D185" s="52"/>
      <c r="E185" s="12"/>
      <c r="F185" s="194"/>
    </row>
    <row r="186" spans="1:6" x14ac:dyDescent="0.35">
      <c r="A186" s="49" t="s">
        <v>305</v>
      </c>
      <c r="B186" s="73" t="s">
        <v>306</v>
      </c>
      <c r="C186" s="81">
        <v>60</v>
      </c>
      <c r="D186" s="52" t="s">
        <v>168</v>
      </c>
      <c r="E186" s="12"/>
      <c r="F186" s="192">
        <f t="shared" ref="F186:F208" si="10">E186*C186</f>
        <v>0</v>
      </c>
    </row>
    <row r="187" spans="1:6" x14ac:dyDescent="0.35">
      <c r="A187" s="49" t="s">
        <v>307</v>
      </c>
      <c r="B187" s="73" t="s">
        <v>308</v>
      </c>
      <c r="C187" s="81">
        <v>10</v>
      </c>
      <c r="D187" s="52" t="s">
        <v>159</v>
      </c>
      <c r="E187" s="12"/>
      <c r="F187" s="192">
        <f t="shared" si="10"/>
        <v>0</v>
      </c>
    </row>
    <row r="188" spans="1:6" x14ac:dyDescent="0.35">
      <c r="A188" s="49" t="s">
        <v>309</v>
      </c>
      <c r="B188" s="73" t="s">
        <v>310</v>
      </c>
      <c r="C188" s="81">
        <v>10</v>
      </c>
      <c r="D188" s="52" t="s">
        <v>159</v>
      </c>
      <c r="E188" s="12"/>
      <c r="F188" s="192">
        <f t="shared" si="10"/>
        <v>0</v>
      </c>
    </row>
    <row r="189" spans="1:6" x14ac:dyDescent="0.35">
      <c r="A189" s="49" t="s">
        <v>311</v>
      </c>
      <c r="B189" s="73" t="s">
        <v>312</v>
      </c>
      <c r="C189" s="81">
        <v>10</v>
      </c>
      <c r="D189" s="52" t="s">
        <v>159</v>
      </c>
      <c r="E189" s="12"/>
      <c r="F189" s="192">
        <f t="shared" si="10"/>
        <v>0</v>
      </c>
    </row>
    <row r="190" spans="1:6" x14ac:dyDescent="0.35">
      <c r="A190" s="49" t="s">
        <v>313</v>
      </c>
      <c r="B190" s="73" t="s">
        <v>314</v>
      </c>
      <c r="C190" s="81">
        <v>5</v>
      </c>
      <c r="D190" s="52" t="s">
        <v>159</v>
      </c>
      <c r="E190" s="12"/>
      <c r="F190" s="192">
        <f t="shared" si="10"/>
        <v>0</v>
      </c>
    </row>
    <row r="191" spans="1:6" x14ac:dyDescent="0.35">
      <c r="A191" s="49" t="s">
        <v>315</v>
      </c>
      <c r="B191" s="73" t="s">
        <v>316</v>
      </c>
      <c r="C191" s="76">
        <v>3</v>
      </c>
      <c r="D191" s="52" t="s">
        <v>159</v>
      </c>
      <c r="E191" s="12"/>
      <c r="F191" s="192">
        <f t="shared" si="10"/>
        <v>0</v>
      </c>
    </row>
    <row r="192" spans="1:6" x14ac:dyDescent="0.35">
      <c r="A192" s="49" t="s">
        <v>317</v>
      </c>
      <c r="B192" s="73" t="s">
        <v>318</v>
      </c>
      <c r="C192" s="76">
        <v>1</v>
      </c>
      <c r="D192" s="52" t="s">
        <v>159</v>
      </c>
      <c r="E192" s="12"/>
      <c r="F192" s="192">
        <f t="shared" si="10"/>
        <v>0</v>
      </c>
    </row>
    <row r="193" spans="1:6" x14ac:dyDescent="0.35">
      <c r="A193" s="80"/>
      <c r="B193" s="48" t="s">
        <v>319</v>
      </c>
      <c r="C193" s="75"/>
      <c r="D193" s="75"/>
      <c r="E193" s="19"/>
      <c r="F193" s="192"/>
    </row>
    <row r="194" spans="1:6" x14ac:dyDescent="0.35">
      <c r="A194" s="80"/>
      <c r="B194" s="73" t="s">
        <v>320</v>
      </c>
      <c r="C194" s="52"/>
      <c r="D194" s="52"/>
      <c r="E194" s="12"/>
      <c r="F194" s="192"/>
    </row>
    <row r="195" spans="1:6" x14ac:dyDescent="0.35">
      <c r="A195" s="80" t="s">
        <v>321</v>
      </c>
      <c r="B195" s="73" t="s">
        <v>322</v>
      </c>
      <c r="C195" s="81">
        <v>80</v>
      </c>
      <c r="D195" s="52" t="s">
        <v>168</v>
      </c>
      <c r="E195" s="12"/>
      <c r="F195" s="192">
        <f t="shared" si="10"/>
        <v>0</v>
      </c>
    </row>
    <row r="196" spans="1:6" x14ac:dyDescent="0.35">
      <c r="A196" s="80" t="s">
        <v>323</v>
      </c>
      <c r="B196" s="73" t="s">
        <v>324</v>
      </c>
      <c r="C196" s="81">
        <v>40</v>
      </c>
      <c r="D196" s="52" t="s">
        <v>168</v>
      </c>
      <c r="E196" s="12"/>
      <c r="F196" s="192">
        <f t="shared" si="10"/>
        <v>0</v>
      </c>
    </row>
    <row r="197" spans="1:6" x14ac:dyDescent="0.35">
      <c r="A197" s="80"/>
      <c r="B197" s="48" t="s">
        <v>325</v>
      </c>
      <c r="C197" s="82"/>
      <c r="D197" s="82"/>
      <c r="E197" s="20"/>
      <c r="F197" s="192"/>
    </row>
    <row r="198" spans="1:6" x14ac:dyDescent="0.35">
      <c r="A198" s="80"/>
      <c r="B198" s="73" t="s">
        <v>326</v>
      </c>
      <c r="C198" s="75"/>
      <c r="D198" s="75"/>
      <c r="E198" s="19"/>
      <c r="F198" s="192"/>
    </row>
    <row r="199" spans="1:6" x14ac:dyDescent="0.35">
      <c r="A199" s="80" t="s">
        <v>327</v>
      </c>
      <c r="B199" s="73" t="s">
        <v>328</v>
      </c>
      <c r="C199" s="76">
        <v>8</v>
      </c>
      <c r="D199" s="52" t="s">
        <v>159</v>
      </c>
      <c r="E199" s="12"/>
      <c r="F199" s="192">
        <f t="shared" si="10"/>
        <v>0</v>
      </c>
    </row>
    <row r="200" spans="1:6" x14ac:dyDescent="0.35">
      <c r="A200" s="80" t="s">
        <v>329</v>
      </c>
      <c r="B200" s="73" t="s">
        <v>330</v>
      </c>
      <c r="C200" s="76">
        <v>1</v>
      </c>
      <c r="D200" s="52" t="s">
        <v>331</v>
      </c>
      <c r="E200" s="12"/>
      <c r="F200" s="192">
        <f t="shared" si="10"/>
        <v>0</v>
      </c>
    </row>
    <row r="201" spans="1:6" x14ac:dyDescent="0.35">
      <c r="A201" s="80" t="s">
        <v>332</v>
      </c>
      <c r="B201" s="73" t="s">
        <v>333</v>
      </c>
      <c r="C201" s="76">
        <v>3</v>
      </c>
      <c r="D201" s="52" t="s">
        <v>331</v>
      </c>
      <c r="E201" s="12"/>
      <c r="F201" s="192">
        <f t="shared" si="10"/>
        <v>0</v>
      </c>
    </row>
    <row r="202" spans="1:6" x14ac:dyDescent="0.35">
      <c r="A202" s="80" t="s">
        <v>334</v>
      </c>
      <c r="B202" s="73" t="s">
        <v>335</v>
      </c>
      <c r="C202" s="81">
        <v>3</v>
      </c>
      <c r="D202" s="49" t="s">
        <v>331</v>
      </c>
      <c r="E202" s="12"/>
      <c r="F202" s="192">
        <f t="shared" si="10"/>
        <v>0</v>
      </c>
    </row>
    <row r="203" spans="1:6" x14ac:dyDescent="0.35">
      <c r="A203" s="80" t="s">
        <v>336</v>
      </c>
      <c r="B203" s="73" t="s">
        <v>337</v>
      </c>
      <c r="C203" s="81">
        <v>1</v>
      </c>
      <c r="D203" s="52" t="s">
        <v>331</v>
      </c>
      <c r="E203" s="12"/>
      <c r="F203" s="192">
        <f t="shared" si="10"/>
        <v>0</v>
      </c>
    </row>
    <row r="204" spans="1:6" x14ac:dyDescent="0.35">
      <c r="A204" s="80" t="s">
        <v>338</v>
      </c>
      <c r="B204" s="73" t="s">
        <v>339</v>
      </c>
      <c r="C204" s="81">
        <v>3</v>
      </c>
      <c r="D204" s="49" t="s">
        <v>159</v>
      </c>
      <c r="E204" s="12"/>
      <c r="F204" s="192">
        <f t="shared" si="10"/>
        <v>0</v>
      </c>
    </row>
    <row r="205" spans="1:6" x14ac:dyDescent="0.35">
      <c r="A205" s="80" t="s">
        <v>340</v>
      </c>
      <c r="B205" s="73" t="s">
        <v>341</v>
      </c>
      <c r="C205" s="81">
        <v>3</v>
      </c>
      <c r="D205" s="49" t="s">
        <v>159</v>
      </c>
      <c r="E205" s="12"/>
      <c r="F205" s="192">
        <f t="shared" si="10"/>
        <v>0</v>
      </c>
    </row>
    <row r="206" spans="1:6" x14ac:dyDescent="0.35">
      <c r="A206" s="80" t="s">
        <v>342</v>
      </c>
      <c r="B206" s="73" t="s">
        <v>343</v>
      </c>
      <c r="C206" s="81">
        <v>1</v>
      </c>
      <c r="D206" s="49" t="s">
        <v>159</v>
      </c>
      <c r="E206" s="12"/>
      <c r="F206" s="192">
        <f t="shared" si="10"/>
        <v>0</v>
      </c>
    </row>
    <row r="207" spans="1:6" x14ac:dyDescent="0.35">
      <c r="A207" s="80" t="s">
        <v>344</v>
      </c>
      <c r="B207" s="73" t="s">
        <v>345</v>
      </c>
      <c r="C207" s="81">
        <v>2</v>
      </c>
      <c r="D207" s="49" t="s">
        <v>159</v>
      </c>
      <c r="E207" s="12"/>
      <c r="F207" s="192">
        <f t="shared" si="10"/>
        <v>0</v>
      </c>
    </row>
    <row r="208" spans="1:6" x14ac:dyDescent="0.35">
      <c r="A208" s="80" t="s">
        <v>346</v>
      </c>
      <c r="B208" s="73" t="s">
        <v>347</v>
      </c>
      <c r="C208" s="81">
        <v>1</v>
      </c>
      <c r="D208" s="49" t="s">
        <v>214</v>
      </c>
      <c r="E208" s="12"/>
      <c r="F208" s="192">
        <f t="shared" si="10"/>
        <v>0</v>
      </c>
    </row>
    <row r="209" spans="1:6" x14ac:dyDescent="0.35">
      <c r="A209" s="83"/>
      <c r="B209" s="62"/>
      <c r="C209" s="64"/>
      <c r="D209" s="64"/>
      <c r="E209" s="13"/>
      <c r="F209" s="195"/>
    </row>
    <row r="210" spans="1:6" x14ac:dyDescent="0.35">
      <c r="A210" s="44" t="s">
        <v>348</v>
      </c>
      <c r="B210" s="45" t="s">
        <v>349</v>
      </c>
      <c r="C210" s="46"/>
      <c r="D210" s="46"/>
      <c r="E210" s="10"/>
      <c r="F210" s="183">
        <f>SUM(F211:F332)/2</f>
        <v>0</v>
      </c>
    </row>
    <row r="211" spans="1:6" x14ac:dyDescent="0.35">
      <c r="A211" s="54">
        <v>3.1</v>
      </c>
      <c r="B211" s="55" t="s">
        <v>350</v>
      </c>
      <c r="C211" s="56"/>
      <c r="D211" s="57"/>
      <c r="E211" s="11"/>
      <c r="F211" s="185">
        <f>SUM(F213:F269)</f>
        <v>0</v>
      </c>
    </row>
    <row r="212" spans="1:6" x14ac:dyDescent="0.35">
      <c r="A212" s="75"/>
      <c r="B212" s="48" t="s">
        <v>351</v>
      </c>
      <c r="C212" s="81"/>
      <c r="D212" s="49"/>
      <c r="E212" s="1"/>
      <c r="F212" s="192"/>
    </row>
    <row r="213" spans="1:6" x14ac:dyDescent="0.35">
      <c r="A213" s="84" t="s">
        <v>352</v>
      </c>
      <c r="B213" s="73" t="s">
        <v>353</v>
      </c>
      <c r="C213" s="81">
        <v>338.44499999999999</v>
      </c>
      <c r="D213" s="52" t="s">
        <v>354</v>
      </c>
      <c r="E213" s="4"/>
      <c r="F213" s="192">
        <f>C213*E213</f>
        <v>0</v>
      </c>
    </row>
    <row r="214" spans="1:6" x14ac:dyDescent="0.35">
      <c r="A214" s="84" t="s">
        <v>355</v>
      </c>
      <c r="B214" s="73" t="s">
        <v>356</v>
      </c>
      <c r="C214" s="81">
        <v>338.44499999999999</v>
      </c>
      <c r="D214" s="52" t="s">
        <v>354</v>
      </c>
      <c r="E214" s="4"/>
      <c r="F214" s="192">
        <f t="shared" ref="F214:F269" si="11">C214*E214</f>
        <v>0</v>
      </c>
    </row>
    <row r="215" spans="1:6" x14ac:dyDescent="0.35">
      <c r="A215" s="84" t="s">
        <v>357</v>
      </c>
      <c r="B215" s="73" t="s">
        <v>358</v>
      </c>
      <c r="C215" s="81">
        <v>20.924999999999997</v>
      </c>
      <c r="D215" s="52" t="s">
        <v>359</v>
      </c>
      <c r="E215" s="4"/>
      <c r="F215" s="192">
        <f t="shared" si="11"/>
        <v>0</v>
      </c>
    </row>
    <row r="216" spans="1:6" x14ac:dyDescent="0.35">
      <c r="A216" s="84" t="s">
        <v>360</v>
      </c>
      <c r="B216" s="73" t="s">
        <v>361</v>
      </c>
      <c r="C216" s="81">
        <v>20.924999999999997</v>
      </c>
      <c r="D216" s="52" t="s">
        <v>359</v>
      </c>
      <c r="E216" s="4"/>
      <c r="F216" s="192">
        <f t="shared" si="11"/>
        <v>0</v>
      </c>
    </row>
    <row r="217" spans="1:6" ht="28" x14ac:dyDescent="0.35">
      <c r="A217" s="84" t="s">
        <v>362</v>
      </c>
      <c r="B217" s="73" t="s">
        <v>363</v>
      </c>
      <c r="C217" s="81">
        <v>31.987499999999997</v>
      </c>
      <c r="D217" s="52" t="s">
        <v>359</v>
      </c>
      <c r="E217" s="4"/>
      <c r="F217" s="192">
        <f t="shared" si="11"/>
        <v>0</v>
      </c>
    </row>
    <row r="218" spans="1:6" x14ac:dyDescent="0.35">
      <c r="A218" s="84" t="s">
        <v>364</v>
      </c>
      <c r="B218" s="73" t="s">
        <v>365</v>
      </c>
      <c r="C218" s="81">
        <v>9.8040000000000003</v>
      </c>
      <c r="D218" s="52" t="s">
        <v>359</v>
      </c>
      <c r="E218" s="4"/>
      <c r="F218" s="192">
        <f t="shared" si="11"/>
        <v>0</v>
      </c>
    </row>
    <row r="219" spans="1:6" x14ac:dyDescent="0.35">
      <c r="A219" s="52"/>
      <c r="B219" s="48" t="s">
        <v>366</v>
      </c>
      <c r="C219" s="81"/>
      <c r="D219" s="49"/>
      <c r="E219" s="4"/>
      <c r="F219" s="192"/>
    </row>
    <row r="220" spans="1:6" x14ac:dyDescent="0.35">
      <c r="A220" s="52" t="s">
        <v>367</v>
      </c>
      <c r="B220" s="73" t="s">
        <v>81</v>
      </c>
      <c r="C220" s="81">
        <v>79.661699999999996</v>
      </c>
      <c r="D220" s="52" t="s">
        <v>359</v>
      </c>
      <c r="E220" s="4"/>
      <c r="F220" s="192">
        <f t="shared" si="11"/>
        <v>0</v>
      </c>
    </row>
    <row r="221" spans="1:6" x14ac:dyDescent="0.35">
      <c r="A221" s="52"/>
      <c r="B221" s="48" t="s">
        <v>368</v>
      </c>
      <c r="C221" s="81"/>
      <c r="D221" s="49"/>
      <c r="E221" s="4"/>
      <c r="F221" s="192"/>
    </row>
    <row r="222" spans="1:6" ht="28" x14ac:dyDescent="0.35">
      <c r="A222" s="52" t="s">
        <v>369</v>
      </c>
      <c r="B222" s="73" t="s">
        <v>370</v>
      </c>
      <c r="C222" s="81">
        <v>6.5998000000000001</v>
      </c>
      <c r="D222" s="52" t="s">
        <v>359</v>
      </c>
      <c r="E222" s="4"/>
      <c r="F222" s="192">
        <f t="shared" si="11"/>
        <v>0</v>
      </c>
    </row>
    <row r="223" spans="1:6" x14ac:dyDescent="0.35">
      <c r="A223" s="52" t="s">
        <v>371</v>
      </c>
      <c r="B223" s="85" t="s">
        <v>372</v>
      </c>
      <c r="C223" s="71">
        <v>3.41</v>
      </c>
      <c r="D223" s="86" t="s">
        <v>359</v>
      </c>
      <c r="E223" s="21"/>
      <c r="F223" s="192">
        <f t="shared" si="11"/>
        <v>0</v>
      </c>
    </row>
    <row r="224" spans="1:6" x14ac:dyDescent="0.35">
      <c r="A224" s="52" t="s">
        <v>373</v>
      </c>
      <c r="B224" s="73" t="s">
        <v>374</v>
      </c>
      <c r="C224" s="81">
        <v>16.467500000000001</v>
      </c>
      <c r="D224" s="52" t="s">
        <v>359</v>
      </c>
      <c r="E224" s="4"/>
      <c r="F224" s="192">
        <f t="shared" si="11"/>
        <v>0</v>
      </c>
    </row>
    <row r="225" spans="1:6" x14ac:dyDescent="0.35">
      <c r="A225" s="52"/>
      <c r="B225" s="48" t="s">
        <v>375</v>
      </c>
      <c r="C225" s="81"/>
      <c r="D225" s="49"/>
      <c r="E225" s="5"/>
      <c r="F225" s="192"/>
    </row>
    <row r="226" spans="1:6" ht="28" x14ac:dyDescent="0.35">
      <c r="A226" s="52" t="s">
        <v>376</v>
      </c>
      <c r="B226" s="73" t="s">
        <v>377</v>
      </c>
      <c r="C226" s="81">
        <v>43.558999999999997</v>
      </c>
      <c r="D226" s="52" t="s">
        <v>354</v>
      </c>
      <c r="E226" s="4"/>
      <c r="F226" s="192">
        <f t="shared" si="11"/>
        <v>0</v>
      </c>
    </row>
    <row r="227" spans="1:6" x14ac:dyDescent="0.35">
      <c r="A227" s="52"/>
      <c r="B227" s="48" t="s">
        <v>97</v>
      </c>
      <c r="C227" s="81"/>
      <c r="D227" s="49"/>
      <c r="E227" s="5"/>
      <c r="F227" s="192"/>
    </row>
    <row r="228" spans="1:6" x14ac:dyDescent="0.35">
      <c r="A228" s="75"/>
      <c r="B228" s="87" t="s">
        <v>378</v>
      </c>
      <c r="C228" s="81"/>
      <c r="D228" s="49"/>
      <c r="E228" s="5"/>
      <c r="F228" s="192"/>
    </row>
    <row r="229" spans="1:6" x14ac:dyDescent="0.35">
      <c r="A229" s="52" t="s">
        <v>379</v>
      </c>
      <c r="B229" s="73" t="s">
        <v>380</v>
      </c>
      <c r="C229" s="81">
        <v>1.1400000000000001</v>
      </c>
      <c r="D229" s="52" t="s">
        <v>359</v>
      </c>
      <c r="E229" s="4"/>
      <c r="F229" s="192">
        <f t="shared" si="11"/>
        <v>0</v>
      </c>
    </row>
    <row r="230" spans="1:6" x14ac:dyDescent="0.35">
      <c r="A230" s="52" t="s">
        <v>381</v>
      </c>
      <c r="B230" s="73" t="s">
        <v>382</v>
      </c>
      <c r="C230" s="81">
        <v>0.49</v>
      </c>
      <c r="D230" s="52" t="s">
        <v>359</v>
      </c>
      <c r="E230" s="4"/>
      <c r="F230" s="192">
        <f t="shared" si="11"/>
        <v>0</v>
      </c>
    </row>
    <row r="231" spans="1:6" x14ac:dyDescent="0.35">
      <c r="A231" s="52" t="s">
        <v>383</v>
      </c>
      <c r="B231" s="73" t="s">
        <v>384</v>
      </c>
      <c r="C231" s="81">
        <v>0.72</v>
      </c>
      <c r="D231" s="52" t="s">
        <v>359</v>
      </c>
      <c r="E231" s="4"/>
      <c r="F231" s="192">
        <f t="shared" si="11"/>
        <v>0</v>
      </c>
    </row>
    <row r="232" spans="1:6" x14ac:dyDescent="0.35">
      <c r="A232" s="52" t="s">
        <v>385</v>
      </c>
      <c r="B232" s="73" t="s">
        <v>386</v>
      </c>
      <c r="C232" s="81">
        <v>1.7440000000000002</v>
      </c>
      <c r="D232" s="52" t="s">
        <v>359</v>
      </c>
      <c r="E232" s="4"/>
      <c r="F232" s="192">
        <f t="shared" si="11"/>
        <v>0</v>
      </c>
    </row>
    <row r="233" spans="1:6" x14ac:dyDescent="0.35">
      <c r="A233" s="52"/>
      <c r="B233" s="87" t="s">
        <v>387</v>
      </c>
      <c r="C233" s="81"/>
      <c r="D233" s="49"/>
      <c r="E233" s="5"/>
      <c r="F233" s="192"/>
    </row>
    <row r="234" spans="1:6" x14ac:dyDescent="0.35">
      <c r="A234" s="52" t="s">
        <v>388</v>
      </c>
      <c r="B234" s="73" t="s">
        <v>389</v>
      </c>
      <c r="C234" s="81">
        <v>2.2124999999999999</v>
      </c>
      <c r="D234" s="52" t="s">
        <v>359</v>
      </c>
      <c r="E234" s="4"/>
      <c r="F234" s="192">
        <f t="shared" si="11"/>
        <v>0</v>
      </c>
    </row>
    <row r="235" spans="1:6" x14ac:dyDescent="0.35">
      <c r="A235" s="52" t="s">
        <v>390</v>
      </c>
      <c r="B235" s="73" t="s">
        <v>391</v>
      </c>
      <c r="C235" s="81">
        <v>0.91800000000000004</v>
      </c>
      <c r="D235" s="52" t="s">
        <v>359</v>
      </c>
      <c r="E235" s="4"/>
      <c r="F235" s="192">
        <f t="shared" si="11"/>
        <v>0</v>
      </c>
    </row>
    <row r="236" spans="1:6" x14ac:dyDescent="0.35">
      <c r="A236" s="52" t="s">
        <v>392</v>
      </c>
      <c r="B236" s="73" t="s">
        <v>393</v>
      </c>
      <c r="C236" s="81">
        <v>2.4500000000000002</v>
      </c>
      <c r="D236" s="52" t="s">
        <v>359</v>
      </c>
      <c r="E236" s="4"/>
      <c r="F236" s="192">
        <f t="shared" si="11"/>
        <v>0</v>
      </c>
    </row>
    <row r="237" spans="1:6" x14ac:dyDescent="0.35">
      <c r="A237" s="52" t="s">
        <v>394</v>
      </c>
      <c r="B237" s="73" t="s">
        <v>395</v>
      </c>
      <c r="C237" s="81">
        <v>1.0499999999999998</v>
      </c>
      <c r="D237" s="52" t="s">
        <v>359</v>
      </c>
      <c r="E237" s="4"/>
      <c r="F237" s="192">
        <f t="shared" si="11"/>
        <v>0</v>
      </c>
    </row>
    <row r="238" spans="1:6" x14ac:dyDescent="0.35">
      <c r="A238" s="52" t="s">
        <v>396</v>
      </c>
      <c r="B238" s="73" t="s">
        <v>397</v>
      </c>
      <c r="C238" s="81">
        <v>3.7970000000000002</v>
      </c>
      <c r="D238" s="52" t="s">
        <v>359</v>
      </c>
      <c r="E238" s="4"/>
      <c r="F238" s="192">
        <f t="shared" si="11"/>
        <v>0</v>
      </c>
    </row>
    <row r="239" spans="1:6" x14ac:dyDescent="0.35">
      <c r="A239" s="52" t="s">
        <v>398</v>
      </c>
      <c r="B239" s="73" t="s">
        <v>399</v>
      </c>
      <c r="C239" s="81">
        <v>2.3579999999999997</v>
      </c>
      <c r="D239" s="52" t="s">
        <v>359</v>
      </c>
      <c r="E239" s="4"/>
      <c r="F239" s="192">
        <f t="shared" si="11"/>
        <v>0</v>
      </c>
    </row>
    <row r="240" spans="1:6" x14ac:dyDescent="0.35">
      <c r="A240" s="52" t="s">
        <v>400</v>
      </c>
      <c r="B240" s="73" t="s">
        <v>401</v>
      </c>
      <c r="C240" s="81">
        <v>1.8784000000000003</v>
      </c>
      <c r="D240" s="52" t="s">
        <v>359</v>
      </c>
      <c r="E240" s="4"/>
      <c r="F240" s="192">
        <f t="shared" si="11"/>
        <v>0</v>
      </c>
    </row>
    <row r="241" spans="1:6" x14ac:dyDescent="0.35">
      <c r="A241" s="52" t="s">
        <v>402</v>
      </c>
      <c r="B241" s="73" t="s">
        <v>403</v>
      </c>
      <c r="C241" s="81">
        <v>1.3950000000000002</v>
      </c>
      <c r="D241" s="52" t="s">
        <v>359</v>
      </c>
      <c r="E241" s="4"/>
      <c r="F241" s="192">
        <f t="shared" si="11"/>
        <v>0</v>
      </c>
    </row>
    <row r="242" spans="1:6" x14ac:dyDescent="0.35">
      <c r="A242" s="52"/>
      <c r="B242" s="48" t="s">
        <v>404</v>
      </c>
      <c r="C242" s="81"/>
      <c r="D242" s="49"/>
      <c r="E242" s="5"/>
      <c r="F242" s="192"/>
    </row>
    <row r="243" spans="1:6" ht="28" x14ac:dyDescent="0.35">
      <c r="A243" s="88"/>
      <c r="B243" s="87" t="s">
        <v>405</v>
      </c>
      <c r="C243" s="81"/>
      <c r="D243" s="49"/>
      <c r="E243" s="5"/>
      <c r="F243" s="192"/>
    </row>
    <row r="244" spans="1:6" x14ac:dyDescent="0.35">
      <c r="A244" s="52" t="s">
        <v>406</v>
      </c>
      <c r="B244" s="73" t="s">
        <v>407</v>
      </c>
      <c r="C244" s="81">
        <v>141.85240000000002</v>
      </c>
      <c r="D244" s="49" t="s">
        <v>408</v>
      </c>
      <c r="E244" s="4"/>
      <c r="F244" s="192">
        <f t="shared" si="11"/>
        <v>0</v>
      </c>
    </row>
    <row r="245" spans="1:6" x14ac:dyDescent="0.35">
      <c r="A245" s="52" t="s">
        <v>409</v>
      </c>
      <c r="B245" s="73" t="s">
        <v>410</v>
      </c>
      <c r="C245" s="81">
        <v>313.86790000000002</v>
      </c>
      <c r="D245" s="49" t="s">
        <v>408</v>
      </c>
      <c r="E245" s="4"/>
      <c r="F245" s="192">
        <f t="shared" si="11"/>
        <v>0</v>
      </c>
    </row>
    <row r="246" spans="1:6" x14ac:dyDescent="0.35">
      <c r="A246" s="52" t="s">
        <v>411</v>
      </c>
      <c r="B246" s="73" t="s">
        <v>412</v>
      </c>
      <c r="C246" s="81">
        <v>446.60199999999998</v>
      </c>
      <c r="D246" s="49" t="s">
        <v>408</v>
      </c>
      <c r="E246" s="4"/>
      <c r="F246" s="192">
        <f t="shared" si="11"/>
        <v>0</v>
      </c>
    </row>
    <row r="247" spans="1:6" x14ac:dyDescent="0.35">
      <c r="A247" s="52" t="s">
        <v>413</v>
      </c>
      <c r="B247" s="73" t="s">
        <v>414</v>
      </c>
      <c r="C247" s="81">
        <v>248.37600000000003</v>
      </c>
      <c r="D247" s="49" t="s">
        <v>408</v>
      </c>
      <c r="E247" s="4"/>
      <c r="F247" s="192">
        <f t="shared" si="11"/>
        <v>0</v>
      </c>
    </row>
    <row r="248" spans="1:6" ht="28" x14ac:dyDescent="0.35">
      <c r="A248" s="52"/>
      <c r="B248" s="87" t="s">
        <v>415</v>
      </c>
      <c r="C248" s="81"/>
      <c r="D248" s="49"/>
      <c r="E248" s="5"/>
      <c r="F248" s="192"/>
    </row>
    <row r="249" spans="1:6" x14ac:dyDescent="0.35">
      <c r="A249" s="52" t="s">
        <v>416</v>
      </c>
      <c r="B249" s="73" t="s">
        <v>417</v>
      </c>
      <c r="C249" s="81">
        <v>51.534000000000006</v>
      </c>
      <c r="D249" s="52" t="s">
        <v>354</v>
      </c>
      <c r="E249" s="4"/>
      <c r="F249" s="192">
        <f t="shared" si="11"/>
        <v>0</v>
      </c>
    </row>
    <row r="250" spans="1:6" x14ac:dyDescent="0.35">
      <c r="A250" s="52"/>
      <c r="B250" s="48" t="s">
        <v>418</v>
      </c>
      <c r="C250" s="81"/>
      <c r="D250" s="49"/>
      <c r="E250" s="5"/>
      <c r="F250" s="192"/>
    </row>
    <row r="251" spans="1:6" x14ac:dyDescent="0.35">
      <c r="A251" s="52" t="s">
        <v>419</v>
      </c>
      <c r="B251" s="73" t="s">
        <v>420</v>
      </c>
      <c r="C251" s="81">
        <v>13.770000000000003</v>
      </c>
      <c r="D251" s="52" t="s">
        <v>354</v>
      </c>
      <c r="E251" s="4"/>
      <c r="F251" s="192">
        <f t="shared" si="11"/>
        <v>0</v>
      </c>
    </row>
    <row r="252" spans="1:6" x14ac:dyDescent="0.35">
      <c r="A252" s="52" t="s">
        <v>421</v>
      </c>
      <c r="B252" s="73" t="s">
        <v>422</v>
      </c>
      <c r="C252" s="81">
        <v>6.7</v>
      </c>
      <c r="D252" s="52" t="s">
        <v>354</v>
      </c>
      <c r="E252" s="4"/>
      <c r="F252" s="192">
        <f t="shared" si="11"/>
        <v>0</v>
      </c>
    </row>
    <row r="253" spans="1:6" x14ac:dyDescent="0.35">
      <c r="A253" s="52" t="s">
        <v>423</v>
      </c>
      <c r="B253" s="73" t="s">
        <v>424</v>
      </c>
      <c r="C253" s="81">
        <v>31.439999999999998</v>
      </c>
      <c r="D253" s="52" t="s">
        <v>354</v>
      </c>
      <c r="E253" s="4"/>
      <c r="F253" s="192">
        <f t="shared" si="11"/>
        <v>0</v>
      </c>
    </row>
    <row r="254" spans="1:6" x14ac:dyDescent="0.35">
      <c r="A254" s="52" t="s">
        <v>425</v>
      </c>
      <c r="B254" s="73" t="s">
        <v>135</v>
      </c>
      <c r="C254" s="81">
        <v>19.495000000000001</v>
      </c>
      <c r="D254" s="52" t="s">
        <v>354</v>
      </c>
      <c r="E254" s="4"/>
      <c r="F254" s="192">
        <f t="shared" si="11"/>
        <v>0</v>
      </c>
    </row>
    <row r="255" spans="1:6" x14ac:dyDescent="0.35">
      <c r="A255" s="52" t="s">
        <v>426</v>
      </c>
      <c r="B255" s="73" t="s">
        <v>427</v>
      </c>
      <c r="C255" s="81">
        <v>4.3159999999999998</v>
      </c>
      <c r="D255" s="52" t="s">
        <v>354</v>
      </c>
      <c r="E255" s="4"/>
      <c r="F255" s="192">
        <f t="shared" si="11"/>
        <v>0</v>
      </c>
    </row>
    <row r="256" spans="1:6" x14ac:dyDescent="0.35">
      <c r="A256" s="52"/>
      <c r="B256" s="74" t="s">
        <v>428</v>
      </c>
      <c r="C256" s="81"/>
      <c r="D256" s="49"/>
      <c r="E256" s="5"/>
      <c r="F256" s="192"/>
    </row>
    <row r="257" spans="1:6" ht="28" x14ac:dyDescent="0.35">
      <c r="A257" s="89"/>
      <c r="B257" s="87" t="s">
        <v>429</v>
      </c>
      <c r="C257" s="81"/>
      <c r="D257" s="49"/>
      <c r="E257" s="5"/>
      <c r="F257" s="192"/>
    </row>
    <row r="258" spans="1:6" x14ac:dyDescent="0.35">
      <c r="A258" s="52" t="s">
        <v>430</v>
      </c>
      <c r="B258" s="73" t="s">
        <v>431</v>
      </c>
      <c r="C258" s="81">
        <v>59.84</v>
      </c>
      <c r="D258" s="52" t="s">
        <v>354</v>
      </c>
      <c r="E258" s="4"/>
      <c r="F258" s="192">
        <f t="shared" si="11"/>
        <v>0</v>
      </c>
    </row>
    <row r="259" spans="1:6" x14ac:dyDescent="0.35">
      <c r="A259" s="52" t="s">
        <v>432</v>
      </c>
      <c r="B259" s="73" t="s">
        <v>433</v>
      </c>
      <c r="C259" s="81">
        <v>31.715</v>
      </c>
      <c r="D259" s="52" t="s">
        <v>354</v>
      </c>
      <c r="E259" s="4"/>
      <c r="F259" s="192">
        <f t="shared" si="11"/>
        <v>0</v>
      </c>
    </row>
    <row r="260" spans="1:6" x14ac:dyDescent="0.35">
      <c r="A260" s="52"/>
      <c r="B260" s="48" t="s">
        <v>434</v>
      </c>
      <c r="C260" s="81"/>
      <c r="D260" s="49"/>
      <c r="E260" s="5"/>
      <c r="F260" s="192"/>
    </row>
    <row r="261" spans="1:6" ht="28" x14ac:dyDescent="0.35">
      <c r="A261" s="52" t="s">
        <v>435</v>
      </c>
      <c r="B261" s="73" t="s">
        <v>436</v>
      </c>
      <c r="C261" s="71">
        <v>34.300000000000004</v>
      </c>
      <c r="D261" s="52" t="s">
        <v>168</v>
      </c>
      <c r="E261" s="4"/>
      <c r="F261" s="192">
        <f t="shared" si="11"/>
        <v>0</v>
      </c>
    </row>
    <row r="262" spans="1:6" x14ac:dyDescent="0.35">
      <c r="A262" s="52" t="s">
        <v>437</v>
      </c>
      <c r="B262" s="73" t="s">
        <v>438</v>
      </c>
      <c r="C262" s="71">
        <v>21.349999999999998</v>
      </c>
      <c r="D262" s="52" t="s">
        <v>168</v>
      </c>
      <c r="E262" s="4"/>
      <c r="F262" s="192">
        <f t="shared" si="11"/>
        <v>0</v>
      </c>
    </row>
    <row r="263" spans="1:6" x14ac:dyDescent="0.35">
      <c r="A263" s="75"/>
      <c r="B263" s="48" t="s">
        <v>439</v>
      </c>
      <c r="C263" s="71"/>
      <c r="D263" s="49"/>
      <c r="E263" s="5"/>
      <c r="F263" s="192"/>
    </row>
    <row r="264" spans="1:6" x14ac:dyDescent="0.35">
      <c r="A264" s="52" t="s">
        <v>440</v>
      </c>
      <c r="B264" s="73" t="s">
        <v>441</v>
      </c>
      <c r="C264" s="81">
        <v>23.72</v>
      </c>
      <c r="D264" s="52" t="s">
        <v>354</v>
      </c>
      <c r="E264" s="4"/>
      <c r="F264" s="192">
        <f t="shared" si="11"/>
        <v>0</v>
      </c>
    </row>
    <row r="265" spans="1:6" x14ac:dyDescent="0.35">
      <c r="A265" s="52" t="s">
        <v>442</v>
      </c>
      <c r="B265" s="85" t="s">
        <v>443</v>
      </c>
      <c r="C265" s="81">
        <v>51.449999999999996</v>
      </c>
      <c r="D265" s="86" t="s">
        <v>354</v>
      </c>
      <c r="E265" s="22"/>
      <c r="F265" s="192">
        <f t="shared" si="11"/>
        <v>0</v>
      </c>
    </row>
    <row r="266" spans="1:6" x14ac:dyDescent="0.35">
      <c r="A266" s="52" t="s">
        <v>444</v>
      </c>
      <c r="B266" s="85" t="s">
        <v>445</v>
      </c>
      <c r="C266" s="71">
        <v>23.72</v>
      </c>
      <c r="D266" s="86" t="s">
        <v>354</v>
      </c>
      <c r="E266" s="22"/>
      <c r="F266" s="192">
        <f t="shared" si="11"/>
        <v>0</v>
      </c>
    </row>
    <row r="267" spans="1:6" x14ac:dyDescent="0.35">
      <c r="A267" s="52"/>
      <c r="B267" s="90" t="s">
        <v>446</v>
      </c>
      <c r="C267" s="71"/>
      <c r="D267" s="49"/>
      <c r="E267" s="4"/>
      <c r="F267" s="192"/>
    </row>
    <row r="268" spans="1:6" x14ac:dyDescent="0.35">
      <c r="A268" s="52" t="s">
        <v>447</v>
      </c>
      <c r="B268" s="73" t="s">
        <v>448</v>
      </c>
      <c r="C268" s="81">
        <v>3</v>
      </c>
      <c r="D268" s="52" t="s">
        <v>159</v>
      </c>
      <c r="E268" s="4"/>
      <c r="F268" s="192">
        <f t="shared" si="11"/>
        <v>0</v>
      </c>
    </row>
    <row r="269" spans="1:6" x14ac:dyDescent="0.35">
      <c r="A269" s="52" t="s">
        <v>449</v>
      </c>
      <c r="B269" s="73" t="s">
        <v>450</v>
      </c>
      <c r="C269" s="76">
        <v>1</v>
      </c>
      <c r="D269" s="52" t="s">
        <v>159</v>
      </c>
      <c r="E269" s="4"/>
      <c r="F269" s="192">
        <f t="shared" si="11"/>
        <v>0</v>
      </c>
    </row>
    <row r="270" spans="1:6" x14ac:dyDescent="0.35">
      <c r="A270" s="69"/>
      <c r="B270" s="91"/>
      <c r="C270" s="71"/>
      <c r="D270" s="69"/>
      <c r="E270" s="18"/>
      <c r="F270" s="192"/>
    </row>
    <row r="271" spans="1:6" x14ac:dyDescent="0.35">
      <c r="A271" s="54">
        <v>3.2</v>
      </c>
      <c r="B271" s="55" t="s">
        <v>451</v>
      </c>
      <c r="C271" s="56"/>
      <c r="D271" s="57"/>
      <c r="E271" s="11"/>
      <c r="F271" s="185">
        <f>SUM(F274:F286)</f>
        <v>0</v>
      </c>
    </row>
    <row r="272" spans="1:6" x14ac:dyDescent="0.35">
      <c r="A272" s="75"/>
      <c r="B272" s="48" t="s">
        <v>452</v>
      </c>
      <c r="C272" s="81"/>
      <c r="D272" s="49"/>
      <c r="E272" s="1"/>
      <c r="F272" s="196"/>
    </row>
    <row r="273" spans="1:6" x14ac:dyDescent="0.35">
      <c r="A273" s="75"/>
      <c r="B273" s="87" t="s">
        <v>453</v>
      </c>
      <c r="C273" s="81"/>
      <c r="D273" s="49"/>
      <c r="E273" s="1"/>
      <c r="F273" s="196"/>
    </row>
    <row r="274" spans="1:6" x14ac:dyDescent="0.35">
      <c r="A274" s="52" t="s">
        <v>454</v>
      </c>
      <c r="B274" s="73" t="s">
        <v>153</v>
      </c>
      <c r="C274" s="81">
        <v>2.0790000000000002</v>
      </c>
      <c r="D274" s="52" t="s">
        <v>359</v>
      </c>
      <c r="E274" s="4"/>
      <c r="F274" s="192">
        <f t="shared" ref="F274:F286" si="12">C274*E274</f>
        <v>0</v>
      </c>
    </row>
    <row r="275" spans="1:6" x14ac:dyDescent="0.35">
      <c r="A275" s="52" t="s">
        <v>455</v>
      </c>
      <c r="B275" s="73" t="s">
        <v>456</v>
      </c>
      <c r="C275" s="81">
        <v>0.63607499999999983</v>
      </c>
      <c r="D275" s="52" t="s">
        <v>359</v>
      </c>
      <c r="E275" s="4"/>
      <c r="F275" s="192">
        <f t="shared" si="12"/>
        <v>0</v>
      </c>
    </row>
    <row r="276" spans="1:6" x14ac:dyDescent="0.35">
      <c r="A276" s="52"/>
      <c r="B276" s="48" t="s">
        <v>120</v>
      </c>
      <c r="C276" s="81"/>
      <c r="D276" s="49"/>
      <c r="E276" s="5"/>
      <c r="F276" s="192"/>
    </row>
    <row r="277" spans="1:6" ht="28" x14ac:dyDescent="0.35">
      <c r="A277" s="88"/>
      <c r="B277" s="87" t="s">
        <v>405</v>
      </c>
      <c r="C277" s="81"/>
      <c r="D277" s="49"/>
      <c r="E277" s="5"/>
      <c r="F277" s="192"/>
    </row>
    <row r="278" spans="1:6" x14ac:dyDescent="0.35">
      <c r="A278" s="52" t="s">
        <v>457</v>
      </c>
      <c r="B278" s="73" t="s">
        <v>407</v>
      </c>
      <c r="C278" s="81">
        <v>98.3155</v>
      </c>
      <c r="D278" s="49" t="s">
        <v>408</v>
      </c>
      <c r="E278" s="4"/>
      <c r="F278" s="192">
        <f t="shared" si="12"/>
        <v>0</v>
      </c>
    </row>
    <row r="279" spans="1:6" x14ac:dyDescent="0.35">
      <c r="A279" s="52" t="s">
        <v>458</v>
      </c>
      <c r="B279" s="73" t="s">
        <v>412</v>
      </c>
      <c r="C279" s="81">
        <v>299.46719999999999</v>
      </c>
      <c r="D279" s="49" t="s">
        <v>408</v>
      </c>
      <c r="E279" s="4"/>
      <c r="F279" s="192">
        <f t="shared" si="12"/>
        <v>0</v>
      </c>
    </row>
    <row r="280" spans="1:6" x14ac:dyDescent="0.35">
      <c r="A280" s="52"/>
      <c r="B280" s="48" t="s">
        <v>459</v>
      </c>
      <c r="C280" s="81"/>
      <c r="D280" s="49"/>
      <c r="E280" s="5"/>
      <c r="F280" s="192"/>
    </row>
    <row r="281" spans="1:6" x14ac:dyDescent="0.35">
      <c r="A281" s="75"/>
      <c r="B281" s="87" t="s">
        <v>460</v>
      </c>
      <c r="C281" s="81"/>
      <c r="D281" s="49"/>
      <c r="E281" s="5"/>
      <c r="F281" s="192"/>
    </row>
    <row r="282" spans="1:6" x14ac:dyDescent="0.35">
      <c r="A282" s="52" t="s">
        <v>461</v>
      </c>
      <c r="B282" s="73" t="s">
        <v>462</v>
      </c>
      <c r="C282" s="81">
        <v>29.913000000000004</v>
      </c>
      <c r="D282" s="52" t="s">
        <v>354</v>
      </c>
      <c r="E282" s="4"/>
      <c r="F282" s="192">
        <f t="shared" si="12"/>
        <v>0</v>
      </c>
    </row>
    <row r="283" spans="1:6" x14ac:dyDescent="0.35">
      <c r="A283" s="52" t="s">
        <v>463</v>
      </c>
      <c r="B283" s="73" t="s">
        <v>464</v>
      </c>
      <c r="C283" s="81">
        <v>14.981999999999999</v>
      </c>
      <c r="D283" s="52" t="s">
        <v>354</v>
      </c>
      <c r="E283" s="4"/>
      <c r="F283" s="192">
        <f t="shared" si="12"/>
        <v>0</v>
      </c>
    </row>
    <row r="284" spans="1:6" x14ac:dyDescent="0.35">
      <c r="A284" s="52"/>
      <c r="B284" s="74" t="s">
        <v>164</v>
      </c>
      <c r="C284" s="81"/>
      <c r="D284" s="49"/>
      <c r="E284" s="5"/>
      <c r="F284" s="192"/>
    </row>
    <row r="285" spans="1:6" ht="28" x14ac:dyDescent="0.35">
      <c r="A285" s="75"/>
      <c r="B285" s="87" t="s">
        <v>429</v>
      </c>
      <c r="C285" s="81"/>
      <c r="D285" s="49"/>
      <c r="E285" s="5"/>
      <c r="F285" s="192"/>
    </row>
    <row r="286" spans="1:6" x14ac:dyDescent="0.35">
      <c r="A286" s="52" t="s">
        <v>465</v>
      </c>
      <c r="B286" s="73" t="s">
        <v>466</v>
      </c>
      <c r="C286" s="81">
        <v>77.628</v>
      </c>
      <c r="D286" s="52" t="s">
        <v>354</v>
      </c>
      <c r="E286" s="4"/>
      <c r="F286" s="192">
        <f t="shared" si="12"/>
        <v>0</v>
      </c>
    </row>
    <row r="287" spans="1:6" x14ac:dyDescent="0.35">
      <c r="A287" s="52"/>
      <c r="B287" s="48"/>
      <c r="C287" s="71"/>
      <c r="D287" s="69"/>
      <c r="E287" s="18"/>
      <c r="F287" s="197"/>
    </row>
    <row r="288" spans="1:6" x14ac:dyDescent="0.35">
      <c r="A288" s="54">
        <v>3.3</v>
      </c>
      <c r="B288" s="55" t="s">
        <v>467</v>
      </c>
      <c r="C288" s="56"/>
      <c r="D288" s="57"/>
      <c r="E288" s="11"/>
      <c r="F288" s="185">
        <f>SUM(F292:F305)</f>
        <v>0</v>
      </c>
    </row>
    <row r="289" spans="1:6" ht="28" x14ac:dyDescent="0.35">
      <c r="A289" s="88"/>
      <c r="B289" s="87" t="s">
        <v>468</v>
      </c>
      <c r="C289" s="81"/>
      <c r="D289" s="52" t="s">
        <v>13</v>
      </c>
      <c r="E289" s="1"/>
      <c r="F289" s="196"/>
    </row>
    <row r="290" spans="1:6" x14ac:dyDescent="0.35">
      <c r="A290" s="75"/>
      <c r="B290" s="48" t="s">
        <v>176</v>
      </c>
      <c r="C290" s="81"/>
      <c r="D290" s="52"/>
      <c r="E290" s="1"/>
      <c r="F290" s="198"/>
    </row>
    <row r="291" spans="1:6" ht="42" x14ac:dyDescent="0.35">
      <c r="A291" s="88"/>
      <c r="B291" s="87" t="s">
        <v>469</v>
      </c>
      <c r="C291" s="81"/>
      <c r="D291" s="49"/>
      <c r="E291" s="1"/>
      <c r="F291" s="196"/>
    </row>
    <row r="292" spans="1:6" ht="28" x14ac:dyDescent="0.35">
      <c r="A292" s="52" t="s">
        <v>470</v>
      </c>
      <c r="B292" s="73" t="s">
        <v>471</v>
      </c>
      <c r="C292" s="76">
        <v>72.8</v>
      </c>
      <c r="D292" s="52" t="s">
        <v>168</v>
      </c>
      <c r="E292" s="4"/>
      <c r="F292" s="192">
        <f t="shared" ref="F292:F305" si="13">C292*E292</f>
        <v>0</v>
      </c>
    </row>
    <row r="293" spans="1:6" x14ac:dyDescent="0.35">
      <c r="A293" s="52" t="s">
        <v>472</v>
      </c>
      <c r="B293" s="73" t="s">
        <v>473</v>
      </c>
      <c r="C293" s="76">
        <v>20</v>
      </c>
      <c r="D293" s="52" t="s">
        <v>474</v>
      </c>
      <c r="E293" s="4"/>
      <c r="F293" s="192">
        <f t="shared" si="13"/>
        <v>0</v>
      </c>
    </row>
    <row r="294" spans="1:6" x14ac:dyDescent="0.35">
      <c r="A294" s="52" t="s">
        <v>475</v>
      </c>
      <c r="B294" s="73" t="s">
        <v>476</v>
      </c>
      <c r="C294" s="76">
        <v>20</v>
      </c>
      <c r="D294" s="52" t="s">
        <v>474</v>
      </c>
      <c r="E294" s="4"/>
      <c r="F294" s="192">
        <f t="shared" si="13"/>
        <v>0</v>
      </c>
    </row>
    <row r="295" spans="1:6" ht="28" x14ac:dyDescent="0.35">
      <c r="A295" s="52" t="s">
        <v>477</v>
      </c>
      <c r="B295" s="73" t="s">
        <v>478</v>
      </c>
      <c r="C295" s="76">
        <v>23.5</v>
      </c>
      <c r="D295" s="52" t="s">
        <v>168</v>
      </c>
      <c r="E295" s="4"/>
      <c r="F295" s="192">
        <f t="shared" si="13"/>
        <v>0</v>
      </c>
    </row>
    <row r="296" spans="1:6" x14ac:dyDescent="0.35">
      <c r="A296" s="52"/>
      <c r="B296" s="48" t="s">
        <v>192</v>
      </c>
      <c r="C296" s="76"/>
      <c r="D296" s="52"/>
      <c r="E296" s="5"/>
      <c r="F296" s="192"/>
    </row>
    <row r="297" spans="1:6" ht="42" x14ac:dyDescent="0.35">
      <c r="A297" s="52" t="s">
        <v>479</v>
      </c>
      <c r="B297" s="73" t="s">
        <v>480</v>
      </c>
      <c r="C297" s="76">
        <v>42.77</v>
      </c>
      <c r="D297" s="52" t="s">
        <v>354</v>
      </c>
      <c r="E297" s="4"/>
      <c r="F297" s="192">
        <f t="shared" si="13"/>
        <v>0</v>
      </c>
    </row>
    <row r="298" spans="1:6" x14ac:dyDescent="0.35">
      <c r="A298" s="75"/>
      <c r="B298" s="48" t="s">
        <v>206</v>
      </c>
      <c r="C298" s="81"/>
      <c r="D298" s="49"/>
      <c r="E298" s="5"/>
      <c r="F298" s="192"/>
    </row>
    <row r="299" spans="1:6" x14ac:dyDescent="0.35">
      <c r="A299" s="88"/>
      <c r="B299" s="87" t="s">
        <v>207</v>
      </c>
      <c r="C299" s="81"/>
      <c r="D299" s="49"/>
      <c r="E299" s="5"/>
      <c r="F299" s="192"/>
    </row>
    <row r="300" spans="1:6" x14ac:dyDescent="0.35">
      <c r="A300" s="52" t="s">
        <v>481</v>
      </c>
      <c r="B300" s="73" t="s">
        <v>482</v>
      </c>
      <c r="C300" s="81">
        <v>18.2</v>
      </c>
      <c r="D300" s="52" t="s">
        <v>168</v>
      </c>
      <c r="E300" s="5"/>
      <c r="F300" s="192">
        <f t="shared" si="13"/>
        <v>0</v>
      </c>
    </row>
    <row r="301" spans="1:6" x14ac:dyDescent="0.35">
      <c r="A301" s="52" t="s">
        <v>483</v>
      </c>
      <c r="B301" s="73" t="s">
        <v>211</v>
      </c>
      <c r="C301" s="81">
        <v>2</v>
      </c>
      <c r="D301" s="52" t="s">
        <v>474</v>
      </c>
      <c r="E301" s="5"/>
      <c r="F301" s="192">
        <f t="shared" si="13"/>
        <v>0</v>
      </c>
    </row>
    <row r="302" spans="1:6" x14ac:dyDescent="0.35">
      <c r="A302" s="52" t="s">
        <v>484</v>
      </c>
      <c r="B302" s="73" t="s">
        <v>485</v>
      </c>
      <c r="C302" s="81">
        <v>1</v>
      </c>
      <c r="D302" s="49" t="s">
        <v>214</v>
      </c>
      <c r="E302" s="5"/>
      <c r="F302" s="192">
        <f t="shared" si="13"/>
        <v>0</v>
      </c>
    </row>
    <row r="303" spans="1:6" x14ac:dyDescent="0.35">
      <c r="A303" s="52" t="s">
        <v>486</v>
      </c>
      <c r="B303" s="73" t="s">
        <v>487</v>
      </c>
      <c r="C303" s="81">
        <v>1</v>
      </c>
      <c r="D303" s="49" t="s">
        <v>214</v>
      </c>
      <c r="E303" s="5"/>
      <c r="F303" s="192">
        <f t="shared" si="13"/>
        <v>0</v>
      </c>
    </row>
    <row r="304" spans="1:6" x14ac:dyDescent="0.35">
      <c r="A304" s="52" t="s">
        <v>488</v>
      </c>
      <c r="B304" s="73" t="s">
        <v>216</v>
      </c>
      <c r="C304" s="81">
        <v>1</v>
      </c>
      <c r="D304" s="49" t="s">
        <v>214</v>
      </c>
      <c r="E304" s="5"/>
      <c r="F304" s="192">
        <f t="shared" si="13"/>
        <v>0</v>
      </c>
    </row>
    <row r="305" spans="1:6" x14ac:dyDescent="0.35">
      <c r="A305" s="52" t="s">
        <v>489</v>
      </c>
      <c r="B305" s="73" t="s">
        <v>490</v>
      </c>
      <c r="C305" s="71">
        <v>25.5</v>
      </c>
      <c r="D305" s="49" t="s">
        <v>168</v>
      </c>
      <c r="E305" s="5"/>
      <c r="F305" s="192">
        <f t="shared" si="13"/>
        <v>0</v>
      </c>
    </row>
    <row r="306" spans="1:6" x14ac:dyDescent="0.35">
      <c r="A306" s="49"/>
      <c r="B306" s="48"/>
      <c r="C306" s="71"/>
      <c r="D306" s="69"/>
      <c r="E306" s="18"/>
      <c r="F306" s="197"/>
    </row>
    <row r="307" spans="1:6" x14ac:dyDescent="0.35">
      <c r="A307" s="54">
        <v>3.4</v>
      </c>
      <c r="B307" s="55" t="s">
        <v>491</v>
      </c>
      <c r="C307" s="56"/>
      <c r="D307" s="57"/>
      <c r="E307" s="11"/>
      <c r="F307" s="185">
        <f>SUM(F310:F332)</f>
        <v>0</v>
      </c>
    </row>
    <row r="308" spans="1:6" x14ac:dyDescent="0.35">
      <c r="A308" s="89"/>
      <c r="B308" s="74" t="s">
        <v>492</v>
      </c>
      <c r="C308" s="81"/>
      <c r="D308" s="49"/>
      <c r="E308" s="1"/>
      <c r="F308" s="196"/>
    </row>
    <row r="309" spans="1:6" ht="28" x14ac:dyDescent="0.35">
      <c r="A309" s="88"/>
      <c r="B309" s="87" t="s">
        <v>493</v>
      </c>
      <c r="C309" s="81"/>
      <c r="D309" s="49"/>
      <c r="E309" s="1"/>
      <c r="F309" s="196"/>
    </row>
    <row r="310" spans="1:6" ht="56" x14ac:dyDescent="0.35">
      <c r="A310" s="49" t="s">
        <v>494</v>
      </c>
      <c r="B310" s="73" t="s">
        <v>495</v>
      </c>
      <c r="C310" s="81">
        <v>3</v>
      </c>
      <c r="D310" s="52" t="s">
        <v>474</v>
      </c>
      <c r="E310" s="5"/>
      <c r="F310" s="196">
        <f>E310*C310</f>
        <v>0</v>
      </c>
    </row>
    <row r="311" spans="1:6" ht="56" x14ac:dyDescent="0.35">
      <c r="A311" s="49" t="s">
        <v>496</v>
      </c>
      <c r="B311" s="73" t="s">
        <v>497</v>
      </c>
      <c r="C311" s="81">
        <v>1</v>
      </c>
      <c r="D311" s="52" t="s">
        <v>474</v>
      </c>
      <c r="E311" s="5"/>
      <c r="F311" s="196">
        <f t="shared" ref="F311:F332" si="14">E311*C311</f>
        <v>0</v>
      </c>
    </row>
    <row r="312" spans="1:6" ht="56" x14ac:dyDescent="0.35">
      <c r="A312" s="49" t="s">
        <v>498</v>
      </c>
      <c r="B312" s="73" t="s">
        <v>499</v>
      </c>
      <c r="C312" s="81">
        <v>1</v>
      </c>
      <c r="D312" s="52" t="s">
        <v>474</v>
      </c>
      <c r="E312" s="5"/>
      <c r="F312" s="196">
        <f t="shared" si="14"/>
        <v>0</v>
      </c>
    </row>
    <row r="313" spans="1:6" x14ac:dyDescent="0.35">
      <c r="A313" s="49"/>
      <c r="B313" s="74" t="s">
        <v>500</v>
      </c>
      <c r="C313" s="81"/>
      <c r="D313" s="49"/>
      <c r="E313" s="5"/>
      <c r="F313" s="196"/>
    </row>
    <row r="314" spans="1:6" ht="28" x14ac:dyDescent="0.35">
      <c r="A314" s="49" t="s">
        <v>501</v>
      </c>
      <c r="B314" s="73" t="s">
        <v>502</v>
      </c>
      <c r="C314" s="81">
        <v>4</v>
      </c>
      <c r="D314" s="52" t="s">
        <v>474</v>
      </c>
      <c r="E314" s="4"/>
      <c r="F314" s="196">
        <f t="shared" si="14"/>
        <v>0</v>
      </c>
    </row>
    <row r="315" spans="1:6" x14ac:dyDescent="0.35">
      <c r="A315" s="49"/>
      <c r="B315" s="48" t="s">
        <v>503</v>
      </c>
      <c r="C315" s="81"/>
      <c r="D315" s="49"/>
      <c r="E315" s="5"/>
      <c r="F315" s="196"/>
    </row>
    <row r="316" spans="1:6" x14ac:dyDescent="0.35">
      <c r="A316" s="52"/>
      <c r="B316" s="48" t="s">
        <v>504</v>
      </c>
      <c r="C316" s="81"/>
      <c r="D316" s="49"/>
      <c r="E316" s="5"/>
      <c r="F316" s="196"/>
    </row>
    <row r="317" spans="1:6" x14ac:dyDescent="0.35">
      <c r="A317" s="80"/>
      <c r="B317" s="87" t="s">
        <v>505</v>
      </c>
      <c r="C317" s="81"/>
      <c r="D317" s="52"/>
      <c r="E317" s="5"/>
      <c r="F317" s="196"/>
    </row>
    <row r="318" spans="1:6" x14ac:dyDescent="0.35">
      <c r="A318" s="49" t="s">
        <v>506</v>
      </c>
      <c r="B318" s="73" t="s">
        <v>507</v>
      </c>
      <c r="C318" s="76">
        <v>45.239000000000004</v>
      </c>
      <c r="D318" s="52" t="s">
        <v>354</v>
      </c>
      <c r="E318" s="4"/>
      <c r="F318" s="196">
        <f t="shared" si="14"/>
        <v>0</v>
      </c>
    </row>
    <row r="319" spans="1:6" x14ac:dyDescent="0.35">
      <c r="A319" s="49"/>
      <c r="B319" s="48" t="s">
        <v>508</v>
      </c>
      <c r="C319" s="81"/>
      <c r="D319" s="52"/>
      <c r="E319" s="5"/>
      <c r="F319" s="196"/>
    </row>
    <row r="320" spans="1:6" ht="28" x14ac:dyDescent="0.35">
      <c r="A320" s="52"/>
      <c r="B320" s="87" t="s">
        <v>509</v>
      </c>
      <c r="C320" s="81"/>
      <c r="D320" s="52"/>
      <c r="E320" s="5"/>
      <c r="F320" s="196"/>
    </row>
    <row r="321" spans="1:6" x14ac:dyDescent="0.35">
      <c r="A321" s="49" t="s">
        <v>510</v>
      </c>
      <c r="B321" s="73" t="s">
        <v>511</v>
      </c>
      <c r="C321" s="81">
        <v>148.48349999999999</v>
      </c>
      <c r="D321" s="52" t="s">
        <v>354</v>
      </c>
      <c r="E321" s="4"/>
      <c r="F321" s="196">
        <f t="shared" si="14"/>
        <v>0</v>
      </c>
    </row>
    <row r="322" spans="1:6" x14ac:dyDescent="0.35">
      <c r="A322" s="49" t="s">
        <v>512</v>
      </c>
      <c r="B322" s="73" t="s">
        <v>513</v>
      </c>
      <c r="C322" s="81">
        <v>21.9</v>
      </c>
      <c r="D322" s="52" t="s">
        <v>354</v>
      </c>
      <c r="E322" s="4"/>
      <c r="F322" s="196">
        <f t="shared" si="14"/>
        <v>0</v>
      </c>
    </row>
    <row r="323" spans="1:6" x14ac:dyDescent="0.35">
      <c r="A323" s="49" t="s">
        <v>514</v>
      </c>
      <c r="B323" s="73" t="s">
        <v>515</v>
      </c>
      <c r="C323" s="81">
        <v>27.6</v>
      </c>
      <c r="D323" s="52" t="s">
        <v>354</v>
      </c>
      <c r="E323" s="4"/>
      <c r="F323" s="196">
        <f t="shared" si="14"/>
        <v>0</v>
      </c>
    </row>
    <row r="324" spans="1:6" x14ac:dyDescent="0.35">
      <c r="A324" s="49"/>
      <c r="B324" s="48" t="s">
        <v>516</v>
      </c>
      <c r="C324" s="81"/>
      <c r="D324" s="49"/>
      <c r="E324" s="5"/>
      <c r="F324" s="196"/>
    </row>
    <row r="325" spans="1:6" x14ac:dyDescent="0.35">
      <c r="A325" s="49" t="s">
        <v>517</v>
      </c>
      <c r="B325" s="73" t="s">
        <v>518</v>
      </c>
      <c r="C325" s="76">
        <v>1</v>
      </c>
      <c r="D325" s="49" t="s">
        <v>474</v>
      </c>
      <c r="E325" s="5"/>
      <c r="F325" s="196">
        <f t="shared" si="14"/>
        <v>0</v>
      </c>
    </row>
    <row r="326" spans="1:6" x14ac:dyDescent="0.35">
      <c r="A326" s="49"/>
      <c r="B326" s="74" t="s">
        <v>519</v>
      </c>
      <c r="C326" s="81"/>
      <c r="D326" s="49"/>
      <c r="E326" s="5"/>
      <c r="F326" s="196"/>
    </row>
    <row r="327" spans="1:6" ht="28" x14ac:dyDescent="0.35">
      <c r="A327" s="49" t="s">
        <v>520</v>
      </c>
      <c r="B327" s="73" t="s">
        <v>521</v>
      </c>
      <c r="C327" s="81">
        <v>1</v>
      </c>
      <c r="D327" s="49" t="s">
        <v>474</v>
      </c>
      <c r="E327" s="5"/>
      <c r="F327" s="198">
        <f t="shared" si="14"/>
        <v>0</v>
      </c>
    </row>
    <row r="328" spans="1:6" ht="28" x14ac:dyDescent="0.35">
      <c r="A328" s="49" t="s">
        <v>522</v>
      </c>
      <c r="B328" s="73" t="s">
        <v>523</v>
      </c>
      <c r="C328" s="81">
        <v>1</v>
      </c>
      <c r="D328" s="49" t="s">
        <v>214</v>
      </c>
      <c r="E328" s="5"/>
      <c r="F328" s="198">
        <f t="shared" si="14"/>
        <v>0</v>
      </c>
    </row>
    <row r="329" spans="1:6" ht="28" x14ac:dyDescent="0.35">
      <c r="A329" s="49" t="s">
        <v>524</v>
      </c>
      <c r="B329" s="73" t="s">
        <v>525</v>
      </c>
      <c r="C329" s="81">
        <v>1</v>
      </c>
      <c r="D329" s="49" t="s">
        <v>214</v>
      </c>
      <c r="E329" s="5"/>
      <c r="F329" s="198">
        <f t="shared" si="14"/>
        <v>0</v>
      </c>
    </row>
    <row r="330" spans="1:6" x14ac:dyDescent="0.35">
      <c r="A330" s="49" t="s">
        <v>526</v>
      </c>
      <c r="B330" s="73" t="s">
        <v>527</v>
      </c>
      <c r="C330" s="81">
        <v>3</v>
      </c>
      <c r="D330" s="49" t="s">
        <v>474</v>
      </c>
      <c r="E330" s="5"/>
      <c r="F330" s="198">
        <f t="shared" si="14"/>
        <v>0</v>
      </c>
    </row>
    <row r="331" spans="1:6" x14ac:dyDescent="0.35">
      <c r="A331" s="49" t="s">
        <v>528</v>
      </c>
      <c r="B331" s="77" t="s">
        <v>529</v>
      </c>
      <c r="C331" s="81">
        <v>21.029999999999998</v>
      </c>
      <c r="D331" s="49" t="s">
        <v>168</v>
      </c>
      <c r="E331" s="5"/>
      <c r="F331" s="196">
        <f t="shared" si="14"/>
        <v>0</v>
      </c>
    </row>
    <row r="332" spans="1:6" x14ac:dyDescent="0.35">
      <c r="A332" s="49" t="s">
        <v>530</v>
      </c>
      <c r="B332" s="77" t="s">
        <v>531</v>
      </c>
      <c r="C332" s="81">
        <v>4</v>
      </c>
      <c r="D332" s="49" t="s">
        <v>532</v>
      </c>
      <c r="E332" s="5"/>
      <c r="F332" s="196">
        <f t="shared" si="14"/>
        <v>0</v>
      </c>
    </row>
    <row r="333" spans="1:6" x14ac:dyDescent="0.35">
      <c r="A333" s="83"/>
      <c r="B333" s="62"/>
      <c r="C333" s="64"/>
      <c r="D333" s="64"/>
      <c r="E333" s="13"/>
      <c r="F333" s="195"/>
    </row>
    <row r="334" spans="1:6" ht="28" x14ac:dyDescent="0.35">
      <c r="A334" s="44" t="s">
        <v>533</v>
      </c>
      <c r="B334" s="45" t="s">
        <v>534</v>
      </c>
      <c r="C334" s="46"/>
      <c r="D334" s="46"/>
      <c r="E334" s="10"/>
      <c r="F334" s="183">
        <f>SUM(F335:F455)/2</f>
        <v>0</v>
      </c>
    </row>
    <row r="335" spans="1:6" x14ac:dyDescent="0.35">
      <c r="A335" s="54">
        <v>4.0999999999999996</v>
      </c>
      <c r="B335" s="55" t="s">
        <v>350</v>
      </c>
      <c r="C335" s="56"/>
      <c r="D335" s="57"/>
      <c r="E335" s="11"/>
      <c r="F335" s="185">
        <f>SUM(F337:F393)</f>
        <v>0</v>
      </c>
    </row>
    <row r="336" spans="1:6" x14ac:dyDescent="0.35">
      <c r="A336" s="75"/>
      <c r="B336" s="48" t="s">
        <v>351</v>
      </c>
      <c r="C336" s="81"/>
      <c r="D336" s="49"/>
      <c r="E336" s="1"/>
      <c r="F336" s="192"/>
    </row>
    <row r="337" spans="1:6" x14ac:dyDescent="0.35">
      <c r="A337" s="84" t="s">
        <v>535</v>
      </c>
      <c r="B337" s="73" t="s">
        <v>353</v>
      </c>
      <c r="C337" s="81">
        <v>360.51749999999998</v>
      </c>
      <c r="D337" s="52" t="s">
        <v>354</v>
      </c>
      <c r="E337" s="4"/>
      <c r="F337" s="192">
        <f>C337*E337</f>
        <v>0</v>
      </c>
    </row>
    <row r="338" spans="1:6" x14ac:dyDescent="0.35">
      <c r="A338" s="84" t="s">
        <v>536</v>
      </c>
      <c r="B338" s="73" t="s">
        <v>356</v>
      </c>
      <c r="C338" s="81">
        <v>360.51749999999998</v>
      </c>
      <c r="D338" s="52" t="s">
        <v>354</v>
      </c>
      <c r="E338" s="4"/>
      <c r="F338" s="192">
        <f t="shared" ref="F338:F393" si="15">C338*E338</f>
        <v>0</v>
      </c>
    </row>
    <row r="339" spans="1:6" x14ac:dyDescent="0.35">
      <c r="A339" s="84" t="s">
        <v>537</v>
      </c>
      <c r="B339" s="73" t="s">
        <v>358</v>
      </c>
      <c r="C339" s="81">
        <v>24.57</v>
      </c>
      <c r="D339" s="52" t="s">
        <v>359</v>
      </c>
      <c r="E339" s="4"/>
      <c r="F339" s="192">
        <f t="shared" si="15"/>
        <v>0</v>
      </c>
    </row>
    <row r="340" spans="1:6" x14ac:dyDescent="0.35">
      <c r="A340" s="84" t="s">
        <v>538</v>
      </c>
      <c r="B340" s="73" t="s">
        <v>361</v>
      </c>
      <c r="C340" s="81">
        <v>24.57</v>
      </c>
      <c r="D340" s="52" t="s">
        <v>359</v>
      </c>
      <c r="E340" s="4"/>
      <c r="F340" s="192">
        <f t="shared" si="15"/>
        <v>0</v>
      </c>
    </row>
    <row r="341" spans="1:6" ht="28" x14ac:dyDescent="0.35">
      <c r="A341" s="84" t="s">
        <v>539</v>
      </c>
      <c r="B341" s="73" t="s">
        <v>363</v>
      </c>
      <c r="C341" s="81">
        <v>32.594999999999999</v>
      </c>
      <c r="D341" s="52" t="s">
        <v>359</v>
      </c>
      <c r="E341" s="4"/>
      <c r="F341" s="192">
        <f t="shared" si="15"/>
        <v>0</v>
      </c>
    </row>
    <row r="342" spans="1:6" x14ac:dyDescent="0.35">
      <c r="A342" s="84" t="s">
        <v>540</v>
      </c>
      <c r="B342" s="73" t="s">
        <v>365</v>
      </c>
      <c r="C342" s="81">
        <v>9.8040000000000003</v>
      </c>
      <c r="D342" s="52" t="s">
        <v>359</v>
      </c>
      <c r="E342" s="4"/>
      <c r="F342" s="192">
        <f t="shared" si="15"/>
        <v>0</v>
      </c>
    </row>
    <row r="343" spans="1:6" x14ac:dyDescent="0.35">
      <c r="A343" s="52"/>
      <c r="B343" s="48" t="s">
        <v>366</v>
      </c>
      <c r="C343" s="81"/>
      <c r="D343" s="49"/>
      <c r="E343" s="4"/>
      <c r="F343" s="192"/>
    </row>
    <row r="344" spans="1:6" x14ac:dyDescent="0.35">
      <c r="A344" s="52" t="s">
        <v>541</v>
      </c>
      <c r="B344" s="73" t="s">
        <v>81</v>
      </c>
      <c r="C344" s="81">
        <v>87.192000000000007</v>
      </c>
      <c r="D344" s="52" t="s">
        <v>359</v>
      </c>
      <c r="E344" s="4"/>
      <c r="F344" s="192">
        <f t="shared" si="15"/>
        <v>0</v>
      </c>
    </row>
    <row r="345" spans="1:6" x14ac:dyDescent="0.35">
      <c r="A345" s="52"/>
      <c r="B345" s="48" t="s">
        <v>368</v>
      </c>
      <c r="C345" s="81"/>
      <c r="D345" s="49"/>
      <c r="E345" s="4"/>
      <c r="F345" s="192"/>
    </row>
    <row r="346" spans="1:6" ht="28" x14ac:dyDescent="0.35">
      <c r="A346" s="52" t="s">
        <v>542</v>
      </c>
      <c r="B346" s="73" t="s">
        <v>370</v>
      </c>
      <c r="C346" s="81">
        <v>7.0393000000000008</v>
      </c>
      <c r="D346" s="52" t="s">
        <v>359</v>
      </c>
      <c r="E346" s="4"/>
      <c r="F346" s="192">
        <f t="shared" si="15"/>
        <v>0</v>
      </c>
    </row>
    <row r="347" spans="1:6" x14ac:dyDescent="0.35">
      <c r="A347" s="52" t="s">
        <v>543</v>
      </c>
      <c r="B347" s="85" t="s">
        <v>372</v>
      </c>
      <c r="C347" s="71">
        <v>3.2759999999999998</v>
      </c>
      <c r="D347" s="86" t="s">
        <v>359</v>
      </c>
      <c r="E347" s="21"/>
      <c r="F347" s="192">
        <f t="shared" si="15"/>
        <v>0</v>
      </c>
    </row>
    <row r="348" spans="1:6" x14ac:dyDescent="0.35">
      <c r="A348" s="52" t="s">
        <v>544</v>
      </c>
      <c r="B348" s="73" t="s">
        <v>374</v>
      </c>
      <c r="C348" s="81">
        <v>17.094249999999999</v>
      </c>
      <c r="D348" s="52" t="s">
        <v>359</v>
      </c>
      <c r="E348" s="4"/>
      <c r="F348" s="192">
        <f t="shared" si="15"/>
        <v>0</v>
      </c>
    </row>
    <row r="349" spans="1:6" x14ac:dyDescent="0.35">
      <c r="A349" s="52"/>
      <c r="B349" s="48" t="s">
        <v>375</v>
      </c>
      <c r="C349" s="81"/>
      <c r="D349" s="49"/>
      <c r="E349" s="5"/>
      <c r="F349" s="192"/>
    </row>
    <row r="350" spans="1:6" ht="28" x14ac:dyDescent="0.35">
      <c r="A350" s="52" t="s">
        <v>545</v>
      </c>
      <c r="B350" s="73" t="s">
        <v>377</v>
      </c>
      <c r="C350" s="81">
        <v>47.271499999999996</v>
      </c>
      <c r="D350" s="52" t="s">
        <v>354</v>
      </c>
      <c r="E350" s="4"/>
      <c r="F350" s="192">
        <f t="shared" si="15"/>
        <v>0</v>
      </c>
    </row>
    <row r="351" spans="1:6" x14ac:dyDescent="0.35">
      <c r="A351" s="52"/>
      <c r="B351" s="48" t="s">
        <v>97</v>
      </c>
      <c r="C351" s="81"/>
      <c r="D351" s="49"/>
      <c r="E351" s="5"/>
      <c r="F351" s="192"/>
    </row>
    <row r="352" spans="1:6" x14ac:dyDescent="0.35">
      <c r="A352" s="75"/>
      <c r="B352" s="87" t="s">
        <v>378</v>
      </c>
      <c r="C352" s="81"/>
      <c r="D352" s="49"/>
      <c r="E352" s="5"/>
      <c r="F352" s="192"/>
    </row>
    <row r="353" spans="1:6" x14ac:dyDescent="0.35">
      <c r="A353" s="52" t="s">
        <v>546</v>
      </c>
      <c r="B353" s="73" t="s">
        <v>380</v>
      </c>
      <c r="C353" s="81">
        <v>1.302</v>
      </c>
      <c r="D353" s="52" t="s">
        <v>359</v>
      </c>
      <c r="E353" s="4"/>
      <c r="F353" s="192">
        <f t="shared" si="15"/>
        <v>0</v>
      </c>
    </row>
    <row r="354" spans="1:6" x14ac:dyDescent="0.35">
      <c r="A354" s="52" t="s">
        <v>547</v>
      </c>
      <c r="B354" s="73" t="s">
        <v>382</v>
      </c>
      <c r="C354" s="81">
        <v>0.49</v>
      </c>
      <c r="D354" s="52" t="s">
        <v>359</v>
      </c>
      <c r="E354" s="4"/>
      <c r="F354" s="192">
        <f t="shared" si="15"/>
        <v>0</v>
      </c>
    </row>
    <row r="355" spans="1:6" x14ac:dyDescent="0.35">
      <c r="A355" s="52" t="s">
        <v>548</v>
      </c>
      <c r="B355" s="73" t="s">
        <v>384</v>
      </c>
      <c r="C355" s="81">
        <v>0.72</v>
      </c>
      <c r="D355" s="52" t="s">
        <v>359</v>
      </c>
      <c r="E355" s="4"/>
      <c r="F355" s="192">
        <f t="shared" si="15"/>
        <v>0</v>
      </c>
    </row>
    <row r="356" spans="1:6" x14ac:dyDescent="0.35">
      <c r="A356" s="52" t="s">
        <v>549</v>
      </c>
      <c r="B356" s="73" t="s">
        <v>386</v>
      </c>
      <c r="C356" s="81">
        <v>1.7440000000000002</v>
      </c>
      <c r="D356" s="52" t="s">
        <v>359</v>
      </c>
      <c r="E356" s="4"/>
      <c r="F356" s="192">
        <f t="shared" si="15"/>
        <v>0</v>
      </c>
    </row>
    <row r="357" spans="1:6" x14ac:dyDescent="0.35">
      <c r="A357" s="52"/>
      <c r="B357" s="87" t="s">
        <v>387</v>
      </c>
      <c r="C357" s="81"/>
      <c r="D357" s="49"/>
      <c r="E357" s="5"/>
      <c r="F357" s="192"/>
    </row>
    <row r="358" spans="1:6" x14ac:dyDescent="0.35">
      <c r="A358" s="52" t="s">
        <v>550</v>
      </c>
      <c r="B358" s="73" t="s">
        <v>389</v>
      </c>
      <c r="C358" s="81">
        <v>2.415</v>
      </c>
      <c r="D358" s="52" t="s">
        <v>359</v>
      </c>
      <c r="E358" s="4"/>
      <c r="F358" s="192">
        <f t="shared" si="15"/>
        <v>0</v>
      </c>
    </row>
    <row r="359" spans="1:6" x14ac:dyDescent="0.35">
      <c r="A359" s="52" t="s">
        <v>551</v>
      </c>
      <c r="B359" s="73" t="s">
        <v>391</v>
      </c>
      <c r="C359" s="81">
        <v>1.026</v>
      </c>
      <c r="D359" s="52" t="s">
        <v>359</v>
      </c>
      <c r="E359" s="4"/>
      <c r="F359" s="192">
        <f t="shared" si="15"/>
        <v>0</v>
      </c>
    </row>
    <row r="360" spans="1:6" x14ac:dyDescent="0.35">
      <c r="A360" s="52" t="s">
        <v>552</v>
      </c>
      <c r="B360" s="73" t="s">
        <v>393</v>
      </c>
      <c r="C360" s="81">
        <v>2.4500000000000002</v>
      </c>
      <c r="D360" s="52" t="s">
        <v>359</v>
      </c>
      <c r="E360" s="4"/>
      <c r="F360" s="192">
        <f t="shared" si="15"/>
        <v>0</v>
      </c>
    </row>
    <row r="361" spans="1:6" x14ac:dyDescent="0.35">
      <c r="A361" s="52" t="s">
        <v>553</v>
      </c>
      <c r="B361" s="73" t="s">
        <v>395</v>
      </c>
      <c r="C361" s="81">
        <v>1.05</v>
      </c>
      <c r="D361" s="52" t="s">
        <v>359</v>
      </c>
      <c r="E361" s="4"/>
      <c r="F361" s="192">
        <f t="shared" si="15"/>
        <v>0</v>
      </c>
    </row>
    <row r="362" spans="1:6" x14ac:dyDescent="0.35">
      <c r="A362" s="52" t="s">
        <v>554</v>
      </c>
      <c r="B362" s="73" t="s">
        <v>397</v>
      </c>
      <c r="C362" s="81">
        <v>5.388374999999999</v>
      </c>
      <c r="D362" s="52" t="s">
        <v>359</v>
      </c>
      <c r="E362" s="4"/>
      <c r="F362" s="192">
        <f t="shared" si="15"/>
        <v>0</v>
      </c>
    </row>
    <row r="363" spans="1:6" x14ac:dyDescent="0.35">
      <c r="A363" s="52" t="s">
        <v>555</v>
      </c>
      <c r="B363" s="73" t="s">
        <v>399</v>
      </c>
      <c r="C363" s="81">
        <v>2.6008800000000001</v>
      </c>
      <c r="D363" s="52" t="s">
        <v>359</v>
      </c>
      <c r="E363" s="4"/>
      <c r="F363" s="192">
        <f t="shared" si="15"/>
        <v>0</v>
      </c>
    </row>
    <row r="364" spans="1:6" x14ac:dyDescent="0.35">
      <c r="A364" s="52" t="s">
        <v>556</v>
      </c>
      <c r="B364" s="73" t="s">
        <v>401</v>
      </c>
      <c r="C364" s="81">
        <v>1.8784000000000003</v>
      </c>
      <c r="D364" s="52" t="s">
        <v>359</v>
      </c>
      <c r="E364" s="4"/>
      <c r="F364" s="192">
        <f t="shared" si="15"/>
        <v>0</v>
      </c>
    </row>
    <row r="365" spans="1:6" x14ac:dyDescent="0.35">
      <c r="A365" s="52" t="s">
        <v>557</v>
      </c>
      <c r="B365" s="73" t="s">
        <v>403</v>
      </c>
      <c r="C365" s="81">
        <v>1.6379999999999999</v>
      </c>
      <c r="D365" s="52" t="s">
        <v>359</v>
      </c>
      <c r="E365" s="4"/>
      <c r="F365" s="192">
        <f t="shared" si="15"/>
        <v>0</v>
      </c>
    </row>
    <row r="366" spans="1:6" x14ac:dyDescent="0.35">
      <c r="A366" s="52"/>
      <c r="B366" s="48" t="s">
        <v>404</v>
      </c>
      <c r="C366" s="81"/>
      <c r="D366" s="49"/>
      <c r="E366" s="5"/>
      <c r="F366" s="192"/>
    </row>
    <row r="367" spans="1:6" ht="28" x14ac:dyDescent="0.35">
      <c r="A367" s="88"/>
      <c r="B367" s="87" t="s">
        <v>405</v>
      </c>
      <c r="C367" s="81"/>
      <c r="D367" s="49"/>
      <c r="E367" s="5"/>
      <c r="F367" s="192"/>
    </row>
    <row r="368" spans="1:6" x14ac:dyDescent="0.35">
      <c r="A368" s="52" t="s">
        <v>558</v>
      </c>
      <c r="B368" s="73" t="s">
        <v>407</v>
      </c>
      <c r="C368" s="81">
        <v>155.66950000000003</v>
      </c>
      <c r="D368" s="49" t="s">
        <v>408</v>
      </c>
      <c r="E368" s="4"/>
      <c r="F368" s="192">
        <f t="shared" si="15"/>
        <v>0</v>
      </c>
    </row>
    <row r="369" spans="1:6" x14ac:dyDescent="0.35">
      <c r="A369" s="52" t="s">
        <v>559</v>
      </c>
      <c r="B369" s="73" t="s">
        <v>410</v>
      </c>
      <c r="C369" s="81">
        <v>209.40979999999999</v>
      </c>
      <c r="D369" s="49" t="s">
        <v>408</v>
      </c>
      <c r="E369" s="4"/>
      <c r="F369" s="192">
        <f t="shared" si="15"/>
        <v>0</v>
      </c>
    </row>
    <row r="370" spans="1:6" x14ac:dyDescent="0.35">
      <c r="A370" s="52" t="s">
        <v>560</v>
      </c>
      <c r="B370" s="73" t="s">
        <v>412</v>
      </c>
      <c r="C370" s="81">
        <v>449.80599999999993</v>
      </c>
      <c r="D370" s="49" t="s">
        <v>408</v>
      </c>
      <c r="E370" s="4"/>
      <c r="F370" s="192">
        <f t="shared" si="15"/>
        <v>0</v>
      </c>
    </row>
    <row r="371" spans="1:6" x14ac:dyDescent="0.35">
      <c r="A371" s="52" t="s">
        <v>561</v>
      </c>
      <c r="B371" s="73" t="s">
        <v>414</v>
      </c>
      <c r="C371" s="81">
        <v>286.77000000000004</v>
      </c>
      <c r="D371" s="49" t="s">
        <v>408</v>
      </c>
      <c r="E371" s="4"/>
      <c r="F371" s="192">
        <f t="shared" si="15"/>
        <v>0</v>
      </c>
    </row>
    <row r="372" spans="1:6" ht="28" x14ac:dyDescent="0.35">
      <c r="A372" s="52"/>
      <c r="B372" s="87" t="s">
        <v>415</v>
      </c>
      <c r="C372" s="81"/>
      <c r="D372" s="49"/>
      <c r="E372" s="5"/>
      <c r="F372" s="192"/>
    </row>
    <row r="373" spans="1:6" x14ac:dyDescent="0.35">
      <c r="A373" s="52" t="s">
        <v>562</v>
      </c>
      <c r="B373" s="73" t="s">
        <v>417</v>
      </c>
      <c r="C373" s="81">
        <v>53.983999999999995</v>
      </c>
      <c r="D373" s="52" t="s">
        <v>354</v>
      </c>
      <c r="E373" s="4"/>
      <c r="F373" s="192">
        <f t="shared" si="15"/>
        <v>0</v>
      </c>
    </row>
    <row r="374" spans="1:6" x14ac:dyDescent="0.35">
      <c r="A374" s="52"/>
      <c r="B374" s="48" t="s">
        <v>418</v>
      </c>
      <c r="C374" s="81"/>
      <c r="D374" s="49"/>
      <c r="E374" s="5"/>
      <c r="F374" s="192"/>
    </row>
    <row r="375" spans="1:6" x14ac:dyDescent="0.35">
      <c r="A375" s="52" t="s">
        <v>563</v>
      </c>
      <c r="B375" s="73" t="s">
        <v>420</v>
      </c>
      <c r="C375" s="81">
        <v>15.330000000000002</v>
      </c>
      <c r="D375" s="52" t="s">
        <v>354</v>
      </c>
      <c r="E375" s="4"/>
      <c r="F375" s="192">
        <f t="shared" si="15"/>
        <v>0</v>
      </c>
    </row>
    <row r="376" spans="1:6" x14ac:dyDescent="0.35">
      <c r="A376" s="52" t="s">
        <v>564</v>
      </c>
      <c r="B376" s="73" t="s">
        <v>422</v>
      </c>
      <c r="C376" s="81">
        <v>8.0500000000000007</v>
      </c>
      <c r="D376" s="52" t="s">
        <v>354</v>
      </c>
      <c r="E376" s="4"/>
      <c r="F376" s="192">
        <f t="shared" si="15"/>
        <v>0</v>
      </c>
    </row>
    <row r="377" spans="1:6" x14ac:dyDescent="0.35">
      <c r="A377" s="52" t="s">
        <v>565</v>
      </c>
      <c r="B377" s="73" t="s">
        <v>424</v>
      </c>
      <c r="C377" s="81">
        <v>33.590000000000003</v>
      </c>
      <c r="D377" s="52" t="s">
        <v>354</v>
      </c>
      <c r="E377" s="4"/>
      <c r="F377" s="192">
        <f t="shared" si="15"/>
        <v>0</v>
      </c>
    </row>
    <row r="378" spans="1:6" x14ac:dyDescent="0.35">
      <c r="A378" s="52" t="s">
        <v>566</v>
      </c>
      <c r="B378" s="73" t="s">
        <v>567</v>
      </c>
      <c r="C378" s="81">
        <v>19.495000000000001</v>
      </c>
      <c r="D378" s="52" t="s">
        <v>354</v>
      </c>
      <c r="E378" s="4"/>
      <c r="F378" s="192">
        <f t="shared" si="15"/>
        <v>0</v>
      </c>
    </row>
    <row r="379" spans="1:6" x14ac:dyDescent="0.35">
      <c r="A379" s="52" t="s">
        <v>568</v>
      </c>
      <c r="B379" s="73" t="s">
        <v>427</v>
      </c>
      <c r="C379" s="81">
        <v>4.3159999999999998</v>
      </c>
      <c r="D379" s="52" t="s">
        <v>354</v>
      </c>
      <c r="E379" s="4"/>
      <c r="F379" s="192">
        <f t="shared" si="15"/>
        <v>0</v>
      </c>
    </row>
    <row r="380" spans="1:6" x14ac:dyDescent="0.35">
      <c r="A380" s="52"/>
      <c r="B380" s="74" t="s">
        <v>428</v>
      </c>
      <c r="C380" s="81"/>
      <c r="D380" s="49"/>
      <c r="E380" s="5"/>
      <c r="F380" s="192"/>
    </row>
    <row r="381" spans="1:6" ht="28" x14ac:dyDescent="0.35">
      <c r="A381" s="89"/>
      <c r="B381" s="87" t="s">
        <v>429</v>
      </c>
      <c r="C381" s="81"/>
      <c r="D381" s="49"/>
      <c r="E381" s="5"/>
      <c r="F381" s="192"/>
    </row>
    <row r="382" spans="1:6" x14ac:dyDescent="0.35">
      <c r="A382" s="52" t="s">
        <v>569</v>
      </c>
      <c r="B382" s="73" t="s">
        <v>431</v>
      </c>
      <c r="C382" s="81">
        <v>69.760000000000005</v>
      </c>
      <c r="D382" s="52" t="s">
        <v>354</v>
      </c>
      <c r="E382" s="4"/>
      <c r="F382" s="192">
        <f t="shared" si="15"/>
        <v>0</v>
      </c>
    </row>
    <row r="383" spans="1:6" x14ac:dyDescent="0.35">
      <c r="A383" s="52" t="s">
        <v>570</v>
      </c>
      <c r="B383" s="73" t="s">
        <v>433</v>
      </c>
      <c r="C383" s="81">
        <v>35.875</v>
      </c>
      <c r="D383" s="52" t="s">
        <v>354</v>
      </c>
      <c r="E383" s="4"/>
      <c r="F383" s="192">
        <f t="shared" si="15"/>
        <v>0</v>
      </c>
    </row>
    <row r="384" spans="1:6" x14ac:dyDescent="0.35">
      <c r="A384" s="52"/>
      <c r="B384" s="48" t="s">
        <v>434</v>
      </c>
      <c r="C384" s="81"/>
      <c r="D384" s="49"/>
      <c r="E384" s="5"/>
      <c r="F384" s="192"/>
    </row>
    <row r="385" spans="1:6" ht="28" x14ac:dyDescent="0.35">
      <c r="A385" s="52" t="s">
        <v>571</v>
      </c>
      <c r="B385" s="73" t="s">
        <v>436</v>
      </c>
      <c r="C385" s="71">
        <v>41.2</v>
      </c>
      <c r="D385" s="52" t="s">
        <v>168</v>
      </c>
      <c r="E385" s="4"/>
      <c r="F385" s="192">
        <f t="shared" si="15"/>
        <v>0</v>
      </c>
    </row>
    <row r="386" spans="1:6" x14ac:dyDescent="0.35">
      <c r="A386" s="52" t="s">
        <v>572</v>
      </c>
      <c r="B386" s="73" t="s">
        <v>438</v>
      </c>
      <c r="C386" s="71">
        <v>21.349999999999998</v>
      </c>
      <c r="D386" s="52" t="s">
        <v>168</v>
      </c>
      <c r="E386" s="4"/>
      <c r="F386" s="192">
        <f t="shared" si="15"/>
        <v>0</v>
      </c>
    </row>
    <row r="387" spans="1:6" x14ac:dyDescent="0.35">
      <c r="A387" s="75"/>
      <c r="B387" s="48" t="s">
        <v>439</v>
      </c>
      <c r="C387" s="71"/>
      <c r="D387" s="49"/>
      <c r="E387" s="5"/>
      <c r="F387" s="192"/>
    </row>
    <row r="388" spans="1:6" x14ac:dyDescent="0.35">
      <c r="A388" s="52" t="s">
        <v>573</v>
      </c>
      <c r="B388" s="73" t="s">
        <v>441</v>
      </c>
      <c r="C388" s="81">
        <v>96.68</v>
      </c>
      <c r="D388" s="52" t="s">
        <v>354</v>
      </c>
      <c r="E388" s="4"/>
      <c r="F388" s="192">
        <f t="shared" si="15"/>
        <v>0</v>
      </c>
    </row>
    <row r="389" spans="1:6" x14ac:dyDescent="0.35">
      <c r="A389" s="52" t="s">
        <v>574</v>
      </c>
      <c r="B389" s="85" t="s">
        <v>443</v>
      </c>
      <c r="C389" s="81">
        <v>12.179999999999998</v>
      </c>
      <c r="D389" s="86" t="s">
        <v>354</v>
      </c>
      <c r="E389" s="22"/>
      <c r="F389" s="192">
        <f t="shared" si="15"/>
        <v>0</v>
      </c>
    </row>
    <row r="390" spans="1:6" x14ac:dyDescent="0.35">
      <c r="A390" s="52" t="s">
        <v>575</v>
      </c>
      <c r="B390" s="85" t="s">
        <v>445</v>
      </c>
      <c r="C390" s="71">
        <v>22.560000000000002</v>
      </c>
      <c r="D390" s="86" t="s">
        <v>354</v>
      </c>
      <c r="E390" s="22"/>
      <c r="F390" s="192">
        <f t="shared" si="15"/>
        <v>0</v>
      </c>
    </row>
    <row r="391" spans="1:6" x14ac:dyDescent="0.35">
      <c r="A391" s="52"/>
      <c r="B391" s="90" t="s">
        <v>446</v>
      </c>
      <c r="C391" s="71"/>
      <c r="D391" s="49"/>
      <c r="E391" s="4"/>
      <c r="F391" s="192"/>
    </row>
    <row r="392" spans="1:6" x14ac:dyDescent="0.35">
      <c r="A392" s="52" t="s">
        <v>576</v>
      </c>
      <c r="B392" s="73" t="s">
        <v>448</v>
      </c>
      <c r="C392" s="81">
        <v>3</v>
      </c>
      <c r="D392" s="52" t="s">
        <v>159</v>
      </c>
      <c r="E392" s="4"/>
      <c r="F392" s="192">
        <f t="shared" si="15"/>
        <v>0</v>
      </c>
    </row>
    <row r="393" spans="1:6" x14ac:dyDescent="0.35">
      <c r="A393" s="52" t="s">
        <v>577</v>
      </c>
      <c r="B393" s="73" t="s">
        <v>450</v>
      </c>
      <c r="C393" s="76">
        <v>1</v>
      </c>
      <c r="D393" s="52" t="s">
        <v>159</v>
      </c>
      <c r="E393" s="4"/>
      <c r="F393" s="192">
        <f t="shared" si="15"/>
        <v>0</v>
      </c>
    </row>
    <row r="394" spans="1:6" x14ac:dyDescent="0.35">
      <c r="A394" s="69"/>
      <c r="B394" s="91"/>
      <c r="C394" s="71"/>
      <c r="D394" s="69"/>
      <c r="E394" s="18"/>
      <c r="F394" s="192"/>
    </row>
    <row r="395" spans="1:6" x14ac:dyDescent="0.35">
      <c r="A395" s="54">
        <v>4.2</v>
      </c>
      <c r="B395" s="55" t="s">
        <v>451</v>
      </c>
      <c r="C395" s="56"/>
      <c r="D395" s="57"/>
      <c r="E395" s="11"/>
      <c r="F395" s="185">
        <f>SUM(F398:F410)</f>
        <v>0</v>
      </c>
    </row>
    <row r="396" spans="1:6" x14ac:dyDescent="0.35">
      <c r="A396" s="75"/>
      <c r="B396" s="48" t="s">
        <v>452</v>
      </c>
      <c r="C396" s="81"/>
      <c r="D396" s="49"/>
      <c r="E396" s="1"/>
      <c r="F396" s="196"/>
    </row>
    <row r="397" spans="1:6" x14ac:dyDescent="0.35">
      <c r="A397" s="75"/>
      <c r="B397" s="87" t="s">
        <v>453</v>
      </c>
      <c r="C397" s="81"/>
      <c r="D397" s="49"/>
      <c r="E397" s="1"/>
      <c r="F397" s="196"/>
    </row>
    <row r="398" spans="1:6" x14ac:dyDescent="0.35">
      <c r="A398" s="52" t="s">
        <v>578</v>
      </c>
      <c r="B398" s="73" t="s">
        <v>153</v>
      </c>
      <c r="C398" s="81">
        <v>2.3220000000000001</v>
      </c>
      <c r="D398" s="52" t="s">
        <v>359</v>
      </c>
      <c r="E398" s="4"/>
      <c r="F398" s="192">
        <f t="shared" ref="F398:F410" si="16">C398*E398</f>
        <v>0</v>
      </c>
    </row>
    <row r="399" spans="1:6" x14ac:dyDescent="0.35">
      <c r="A399" s="52" t="s">
        <v>579</v>
      </c>
      <c r="B399" s="73" t="s">
        <v>456</v>
      </c>
      <c r="C399" s="81">
        <v>0.63607499999999983</v>
      </c>
      <c r="D399" s="52" t="s">
        <v>359</v>
      </c>
      <c r="E399" s="4"/>
      <c r="F399" s="192">
        <f t="shared" si="16"/>
        <v>0</v>
      </c>
    </row>
    <row r="400" spans="1:6" x14ac:dyDescent="0.35">
      <c r="A400" s="52"/>
      <c r="B400" s="48" t="s">
        <v>120</v>
      </c>
      <c r="C400" s="81"/>
      <c r="D400" s="49"/>
      <c r="E400" s="5"/>
      <c r="F400" s="192"/>
    </row>
    <row r="401" spans="1:6" ht="28" x14ac:dyDescent="0.35">
      <c r="A401" s="88"/>
      <c r="B401" s="87" t="s">
        <v>405</v>
      </c>
      <c r="C401" s="81"/>
      <c r="D401" s="49"/>
      <c r="E401" s="5"/>
      <c r="F401" s="192"/>
    </row>
    <row r="402" spans="1:6" x14ac:dyDescent="0.35">
      <c r="A402" s="52" t="s">
        <v>580</v>
      </c>
      <c r="B402" s="73" t="s">
        <v>407</v>
      </c>
      <c r="C402" s="81">
        <v>104.04299999999999</v>
      </c>
      <c r="D402" s="49" t="s">
        <v>408</v>
      </c>
      <c r="E402" s="4"/>
      <c r="F402" s="192">
        <f t="shared" si="16"/>
        <v>0</v>
      </c>
    </row>
    <row r="403" spans="1:6" x14ac:dyDescent="0.35">
      <c r="A403" s="52" t="s">
        <v>581</v>
      </c>
      <c r="B403" s="73" t="s">
        <v>412</v>
      </c>
      <c r="C403" s="81">
        <v>321.73500000000001</v>
      </c>
      <c r="D403" s="49" t="s">
        <v>408</v>
      </c>
      <c r="E403" s="4"/>
      <c r="F403" s="192">
        <f t="shared" si="16"/>
        <v>0</v>
      </c>
    </row>
    <row r="404" spans="1:6" x14ac:dyDescent="0.35">
      <c r="A404" s="52"/>
      <c r="B404" s="48" t="s">
        <v>459</v>
      </c>
      <c r="C404" s="81"/>
      <c r="D404" s="49"/>
      <c r="E404" s="5"/>
      <c r="F404" s="192"/>
    </row>
    <row r="405" spans="1:6" x14ac:dyDescent="0.35">
      <c r="A405" s="75"/>
      <c r="B405" s="87" t="s">
        <v>460</v>
      </c>
      <c r="C405" s="81"/>
      <c r="D405" s="49"/>
      <c r="E405" s="5"/>
      <c r="F405" s="192"/>
    </row>
    <row r="406" spans="1:6" x14ac:dyDescent="0.35">
      <c r="A406" s="52" t="s">
        <v>582</v>
      </c>
      <c r="B406" s="73" t="s">
        <v>462</v>
      </c>
      <c r="C406" s="81">
        <v>30.300000000000004</v>
      </c>
      <c r="D406" s="52" t="s">
        <v>354</v>
      </c>
      <c r="E406" s="4"/>
      <c r="F406" s="192">
        <f t="shared" si="16"/>
        <v>0</v>
      </c>
    </row>
    <row r="407" spans="1:6" x14ac:dyDescent="0.35">
      <c r="A407" s="52" t="s">
        <v>583</v>
      </c>
      <c r="B407" s="73" t="s">
        <v>464</v>
      </c>
      <c r="C407" s="81">
        <v>14.981999999999999</v>
      </c>
      <c r="D407" s="52" t="s">
        <v>354</v>
      </c>
      <c r="E407" s="4"/>
      <c r="F407" s="192">
        <f t="shared" si="16"/>
        <v>0</v>
      </c>
    </row>
    <row r="408" spans="1:6" x14ac:dyDescent="0.35">
      <c r="A408" s="52"/>
      <c r="B408" s="74" t="s">
        <v>164</v>
      </c>
      <c r="C408" s="81"/>
      <c r="D408" s="49"/>
      <c r="E408" s="5"/>
      <c r="F408" s="192"/>
    </row>
    <row r="409" spans="1:6" ht="28" x14ac:dyDescent="0.35">
      <c r="A409" s="75"/>
      <c r="B409" s="87" t="s">
        <v>429</v>
      </c>
      <c r="C409" s="81"/>
      <c r="D409" s="49"/>
      <c r="E409" s="5"/>
      <c r="F409" s="192"/>
    </row>
    <row r="410" spans="1:6" x14ac:dyDescent="0.35">
      <c r="A410" s="52" t="s">
        <v>584</v>
      </c>
      <c r="B410" s="73" t="s">
        <v>466</v>
      </c>
      <c r="C410" s="81">
        <v>103.68600000000001</v>
      </c>
      <c r="D410" s="52" t="s">
        <v>354</v>
      </c>
      <c r="E410" s="4"/>
      <c r="F410" s="192">
        <f t="shared" si="16"/>
        <v>0</v>
      </c>
    </row>
    <row r="411" spans="1:6" x14ac:dyDescent="0.35">
      <c r="A411" s="52"/>
      <c r="B411" s="48"/>
      <c r="C411" s="71"/>
      <c r="D411" s="69"/>
      <c r="E411" s="18"/>
      <c r="F411" s="197"/>
    </row>
    <row r="412" spans="1:6" x14ac:dyDescent="0.35">
      <c r="A412" s="54">
        <v>4.3</v>
      </c>
      <c r="B412" s="55" t="s">
        <v>467</v>
      </c>
      <c r="C412" s="56"/>
      <c r="D412" s="57"/>
      <c r="E412" s="11"/>
      <c r="F412" s="185">
        <f>SUM(F416:F429)</f>
        <v>0</v>
      </c>
    </row>
    <row r="413" spans="1:6" ht="28" x14ac:dyDescent="0.35">
      <c r="A413" s="88"/>
      <c r="B413" s="87" t="s">
        <v>468</v>
      </c>
      <c r="C413" s="81"/>
      <c r="D413" s="52" t="s">
        <v>13</v>
      </c>
      <c r="E413" s="1"/>
      <c r="F413" s="196"/>
    </row>
    <row r="414" spans="1:6" x14ac:dyDescent="0.35">
      <c r="A414" s="75"/>
      <c r="B414" s="48" t="s">
        <v>176</v>
      </c>
      <c r="C414" s="81"/>
      <c r="D414" s="52"/>
      <c r="E414" s="1"/>
      <c r="F414" s="198"/>
    </row>
    <row r="415" spans="1:6" ht="42" x14ac:dyDescent="0.35">
      <c r="A415" s="88"/>
      <c r="B415" s="87" t="s">
        <v>469</v>
      </c>
      <c r="C415" s="81"/>
      <c r="D415" s="49"/>
      <c r="E415" s="1"/>
      <c r="F415" s="196"/>
    </row>
    <row r="416" spans="1:6" ht="28" x14ac:dyDescent="0.35">
      <c r="A416" s="52" t="s">
        <v>585</v>
      </c>
      <c r="B416" s="73" t="s">
        <v>471</v>
      </c>
      <c r="C416" s="76">
        <v>83.6</v>
      </c>
      <c r="D416" s="52" t="s">
        <v>168</v>
      </c>
      <c r="E416" s="4"/>
      <c r="F416" s="192">
        <f t="shared" ref="F416:F429" si="17">C416*E416</f>
        <v>0</v>
      </c>
    </row>
    <row r="417" spans="1:6" x14ac:dyDescent="0.35">
      <c r="A417" s="52" t="s">
        <v>586</v>
      </c>
      <c r="B417" s="73" t="s">
        <v>473</v>
      </c>
      <c r="C417" s="76">
        <v>20</v>
      </c>
      <c r="D417" s="52" t="s">
        <v>474</v>
      </c>
      <c r="E417" s="4"/>
      <c r="F417" s="192">
        <f t="shared" si="17"/>
        <v>0</v>
      </c>
    </row>
    <row r="418" spans="1:6" x14ac:dyDescent="0.35">
      <c r="A418" s="52" t="s">
        <v>587</v>
      </c>
      <c r="B418" s="73" t="s">
        <v>476</v>
      </c>
      <c r="C418" s="76">
        <v>20</v>
      </c>
      <c r="D418" s="52" t="s">
        <v>474</v>
      </c>
      <c r="E418" s="4"/>
      <c r="F418" s="192">
        <f t="shared" si="17"/>
        <v>0</v>
      </c>
    </row>
    <row r="419" spans="1:6" ht="28" x14ac:dyDescent="0.35">
      <c r="A419" s="52" t="s">
        <v>588</v>
      </c>
      <c r="B419" s="73" t="s">
        <v>478</v>
      </c>
      <c r="C419" s="76">
        <v>23.5</v>
      </c>
      <c r="D419" s="52" t="s">
        <v>168</v>
      </c>
      <c r="E419" s="4"/>
      <c r="F419" s="192">
        <f t="shared" si="17"/>
        <v>0</v>
      </c>
    </row>
    <row r="420" spans="1:6" x14ac:dyDescent="0.35">
      <c r="A420" s="52"/>
      <c r="B420" s="48" t="s">
        <v>192</v>
      </c>
      <c r="C420" s="76"/>
      <c r="D420" s="52"/>
      <c r="E420" s="5"/>
      <c r="F420" s="192"/>
    </row>
    <row r="421" spans="1:6" ht="42" x14ac:dyDescent="0.35">
      <c r="A421" s="52" t="s">
        <v>589</v>
      </c>
      <c r="B421" s="73" t="s">
        <v>480</v>
      </c>
      <c r="C421" s="76">
        <v>49.115000000000002</v>
      </c>
      <c r="D421" s="52" t="s">
        <v>354</v>
      </c>
      <c r="E421" s="4"/>
      <c r="F421" s="192">
        <f t="shared" si="17"/>
        <v>0</v>
      </c>
    </row>
    <row r="422" spans="1:6" x14ac:dyDescent="0.35">
      <c r="A422" s="75"/>
      <c r="B422" s="48" t="s">
        <v>206</v>
      </c>
      <c r="C422" s="81"/>
      <c r="D422" s="49"/>
      <c r="E422" s="5"/>
      <c r="F422" s="192"/>
    </row>
    <row r="423" spans="1:6" x14ac:dyDescent="0.35">
      <c r="A423" s="88"/>
      <c r="B423" s="87" t="s">
        <v>207</v>
      </c>
      <c r="C423" s="81"/>
      <c r="D423" s="49"/>
      <c r="E423" s="5"/>
      <c r="F423" s="192"/>
    </row>
    <row r="424" spans="1:6" x14ac:dyDescent="0.35">
      <c r="A424" s="52" t="s">
        <v>590</v>
      </c>
      <c r="B424" s="73" t="s">
        <v>482</v>
      </c>
      <c r="C424" s="81">
        <v>20.9</v>
      </c>
      <c r="D424" s="52" t="s">
        <v>168</v>
      </c>
      <c r="E424" s="5"/>
      <c r="F424" s="192">
        <f t="shared" si="17"/>
        <v>0</v>
      </c>
    </row>
    <row r="425" spans="1:6" x14ac:dyDescent="0.35">
      <c r="A425" s="52" t="s">
        <v>591</v>
      </c>
      <c r="B425" s="73" t="s">
        <v>211</v>
      </c>
      <c r="C425" s="81">
        <v>2</v>
      </c>
      <c r="D425" s="52" t="s">
        <v>474</v>
      </c>
      <c r="E425" s="5"/>
      <c r="F425" s="192">
        <f t="shared" si="17"/>
        <v>0</v>
      </c>
    </row>
    <row r="426" spans="1:6" x14ac:dyDescent="0.35">
      <c r="A426" s="52" t="s">
        <v>592</v>
      </c>
      <c r="B426" s="73" t="s">
        <v>485</v>
      </c>
      <c r="C426" s="81">
        <v>1</v>
      </c>
      <c r="D426" s="49" t="s">
        <v>214</v>
      </c>
      <c r="E426" s="5"/>
      <c r="F426" s="192">
        <f t="shared" si="17"/>
        <v>0</v>
      </c>
    </row>
    <row r="427" spans="1:6" x14ac:dyDescent="0.35">
      <c r="A427" s="52" t="s">
        <v>593</v>
      </c>
      <c r="B427" s="73" t="s">
        <v>487</v>
      </c>
      <c r="C427" s="81">
        <v>1</v>
      </c>
      <c r="D427" s="49" t="s">
        <v>214</v>
      </c>
      <c r="E427" s="5"/>
      <c r="F427" s="192">
        <f t="shared" si="17"/>
        <v>0</v>
      </c>
    </row>
    <row r="428" spans="1:6" x14ac:dyDescent="0.35">
      <c r="A428" s="52" t="s">
        <v>594</v>
      </c>
      <c r="B428" s="73" t="s">
        <v>216</v>
      </c>
      <c r="C428" s="81">
        <v>1</v>
      </c>
      <c r="D428" s="49" t="s">
        <v>214</v>
      </c>
      <c r="E428" s="5"/>
      <c r="F428" s="192">
        <f t="shared" si="17"/>
        <v>0</v>
      </c>
    </row>
    <row r="429" spans="1:6" x14ac:dyDescent="0.35">
      <c r="A429" s="52" t="s">
        <v>595</v>
      </c>
      <c r="B429" s="73" t="s">
        <v>490</v>
      </c>
      <c r="C429" s="71">
        <v>28.2</v>
      </c>
      <c r="D429" s="49" t="s">
        <v>168</v>
      </c>
      <c r="E429" s="5"/>
      <c r="F429" s="192">
        <f t="shared" si="17"/>
        <v>0</v>
      </c>
    </row>
    <row r="430" spans="1:6" x14ac:dyDescent="0.35">
      <c r="A430" s="49"/>
      <c r="B430" s="48"/>
      <c r="C430" s="71"/>
      <c r="D430" s="69"/>
      <c r="E430" s="18"/>
      <c r="F430" s="197"/>
    </row>
    <row r="431" spans="1:6" x14ac:dyDescent="0.35">
      <c r="A431" s="54">
        <v>4.4000000000000004</v>
      </c>
      <c r="B431" s="55" t="s">
        <v>491</v>
      </c>
      <c r="C431" s="56"/>
      <c r="D431" s="57"/>
      <c r="E431" s="11"/>
      <c r="F431" s="185">
        <f>SUM(F434:F455)</f>
        <v>0</v>
      </c>
    </row>
    <row r="432" spans="1:6" x14ac:dyDescent="0.35">
      <c r="A432" s="89"/>
      <c r="B432" s="74" t="s">
        <v>492</v>
      </c>
      <c r="C432" s="81"/>
      <c r="D432" s="49"/>
      <c r="E432" s="1"/>
      <c r="F432" s="196"/>
    </row>
    <row r="433" spans="1:6" ht="28" x14ac:dyDescent="0.35">
      <c r="A433" s="88"/>
      <c r="B433" s="87" t="s">
        <v>493</v>
      </c>
      <c r="C433" s="81"/>
      <c r="D433" s="49"/>
      <c r="E433" s="1"/>
      <c r="F433" s="196"/>
    </row>
    <row r="434" spans="1:6" ht="56" x14ac:dyDescent="0.35">
      <c r="A434" s="49" t="s">
        <v>596</v>
      </c>
      <c r="B434" s="73" t="s">
        <v>495</v>
      </c>
      <c r="C434" s="81">
        <v>4</v>
      </c>
      <c r="D434" s="52" t="s">
        <v>474</v>
      </c>
      <c r="E434" s="5"/>
      <c r="F434" s="196">
        <f>E434*C434</f>
        <v>0</v>
      </c>
    </row>
    <row r="435" spans="1:6" ht="56" x14ac:dyDescent="0.35">
      <c r="A435" s="49" t="s">
        <v>597</v>
      </c>
      <c r="B435" s="73" t="s">
        <v>497</v>
      </c>
      <c r="C435" s="81">
        <v>1</v>
      </c>
      <c r="D435" s="52" t="s">
        <v>474</v>
      </c>
      <c r="E435" s="5"/>
      <c r="F435" s="196">
        <f t="shared" ref="F435:F455" si="18">E435*C435</f>
        <v>0</v>
      </c>
    </row>
    <row r="436" spans="1:6" ht="56" x14ac:dyDescent="0.35">
      <c r="A436" s="49" t="s">
        <v>598</v>
      </c>
      <c r="B436" s="73" t="s">
        <v>499</v>
      </c>
      <c r="C436" s="81">
        <v>1</v>
      </c>
      <c r="D436" s="52" t="s">
        <v>474</v>
      </c>
      <c r="E436" s="5"/>
      <c r="F436" s="196">
        <f t="shared" si="18"/>
        <v>0</v>
      </c>
    </row>
    <row r="437" spans="1:6" x14ac:dyDescent="0.35">
      <c r="A437" s="49"/>
      <c r="B437" s="74" t="s">
        <v>500</v>
      </c>
      <c r="C437" s="81"/>
      <c r="D437" s="49"/>
      <c r="E437" s="5"/>
      <c r="F437" s="196"/>
    </row>
    <row r="438" spans="1:6" ht="28" x14ac:dyDescent="0.35">
      <c r="A438" s="49" t="s">
        <v>599</v>
      </c>
      <c r="B438" s="73" t="s">
        <v>502</v>
      </c>
      <c r="C438" s="81">
        <v>5</v>
      </c>
      <c r="D438" s="52" t="s">
        <v>474</v>
      </c>
      <c r="E438" s="4"/>
      <c r="F438" s="196">
        <f t="shared" si="18"/>
        <v>0</v>
      </c>
    </row>
    <row r="439" spans="1:6" x14ac:dyDescent="0.35">
      <c r="A439" s="49"/>
      <c r="B439" s="48" t="s">
        <v>503</v>
      </c>
      <c r="C439" s="81"/>
      <c r="D439" s="49"/>
      <c r="E439" s="5"/>
      <c r="F439" s="196"/>
    </row>
    <row r="440" spans="1:6" x14ac:dyDescent="0.35">
      <c r="A440" s="52"/>
      <c r="B440" s="48" t="s">
        <v>504</v>
      </c>
      <c r="C440" s="81"/>
      <c r="D440" s="49"/>
      <c r="E440" s="5"/>
      <c r="F440" s="196"/>
    </row>
    <row r="441" spans="1:6" x14ac:dyDescent="0.35">
      <c r="A441" s="80"/>
      <c r="B441" s="87" t="s">
        <v>505</v>
      </c>
      <c r="C441" s="81"/>
      <c r="D441" s="52"/>
      <c r="E441" s="5"/>
      <c r="F441" s="196"/>
    </row>
    <row r="442" spans="1:6" x14ac:dyDescent="0.35">
      <c r="A442" s="49" t="s">
        <v>600</v>
      </c>
      <c r="B442" s="73" t="s">
        <v>507</v>
      </c>
      <c r="C442" s="76">
        <v>50.166499999999992</v>
      </c>
      <c r="D442" s="52" t="s">
        <v>354</v>
      </c>
      <c r="E442" s="4"/>
      <c r="F442" s="196">
        <f t="shared" si="18"/>
        <v>0</v>
      </c>
    </row>
    <row r="443" spans="1:6" x14ac:dyDescent="0.35">
      <c r="A443" s="49"/>
      <c r="B443" s="48" t="s">
        <v>508</v>
      </c>
      <c r="C443" s="81"/>
      <c r="D443" s="52"/>
      <c r="E443" s="5"/>
      <c r="F443" s="196"/>
    </row>
    <row r="444" spans="1:6" ht="28" x14ac:dyDescent="0.35">
      <c r="A444" s="52"/>
      <c r="B444" s="87" t="s">
        <v>509</v>
      </c>
      <c r="C444" s="81"/>
      <c r="D444" s="52"/>
      <c r="E444" s="5"/>
      <c r="F444" s="196"/>
    </row>
    <row r="445" spans="1:6" x14ac:dyDescent="0.35">
      <c r="A445" s="49" t="s">
        <v>601</v>
      </c>
      <c r="B445" s="73" t="s">
        <v>511</v>
      </c>
      <c r="C445" s="81">
        <v>117.53949999999999</v>
      </c>
      <c r="D445" s="52" t="s">
        <v>354</v>
      </c>
      <c r="E445" s="4"/>
      <c r="F445" s="196">
        <f t="shared" si="18"/>
        <v>0</v>
      </c>
    </row>
    <row r="446" spans="1:6" x14ac:dyDescent="0.35">
      <c r="A446" s="49" t="s">
        <v>602</v>
      </c>
      <c r="B446" s="73" t="s">
        <v>513</v>
      </c>
      <c r="C446" s="81">
        <v>61.926000000000002</v>
      </c>
      <c r="D446" s="52" t="s">
        <v>354</v>
      </c>
      <c r="E446" s="4"/>
      <c r="F446" s="196">
        <f t="shared" si="18"/>
        <v>0</v>
      </c>
    </row>
    <row r="447" spans="1:6" x14ac:dyDescent="0.35">
      <c r="A447" s="49" t="s">
        <v>603</v>
      </c>
      <c r="B447" s="73" t="s">
        <v>515</v>
      </c>
      <c r="C447" s="81">
        <v>30.299999999999997</v>
      </c>
      <c r="D447" s="52" t="s">
        <v>354</v>
      </c>
      <c r="E447" s="4"/>
      <c r="F447" s="196">
        <f t="shared" si="18"/>
        <v>0</v>
      </c>
    </row>
    <row r="448" spans="1:6" x14ac:dyDescent="0.35">
      <c r="A448" s="49"/>
      <c r="B448" s="48" t="s">
        <v>516</v>
      </c>
      <c r="C448" s="81"/>
      <c r="D448" s="49"/>
      <c r="E448" s="5"/>
      <c r="F448" s="196"/>
    </row>
    <row r="449" spans="1:6" x14ac:dyDescent="0.35">
      <c r="A449" s="49" t="s">
        <v>604</v>
      </c>
      <c r="B449" s="73" t="s">
        <v>518</v>
      </c>
      <c r="C449" s="76">
        <v>1</v>
      </c>
      <c r="D449" s="49" t="s">
        <v>474</v>
      </c>
      <c r="E449" s="5"/>
      <c r="F449" s="196">
        <f t="shared" si="18"/>
        <v>0</v>
      </c>
    </row>
    <row r="450" spans="1:6" x14ac:dyDescent="0.35">
      <c r="A450" s="49"/>
      <c r="B450" s="74" t="s">
        <v>519</v>
      </c>
      <c r="C450" s="81"/>
      <c r="D450" s="49"/>
      <c r="E450" s="5"/>
      <c r="F450" s="196"/>
    </row>
    <row r="451" spans="1:6" ht="28" x14ac:dyDescent="0.35">
      <c r="A451" s="49" t="s">
        <v>605</v>
      </c>
      <c r="B451" s="73" t="s">
        <v>521</v>
      </c>
      <c r="C451" s="81">
        <v>1</v>
      </c>
      <c r="D451" s="49" t="s">
        <v>474</v>
      </c>
      <c r="E451" s="5"/>
      <c r="F451" s="198">
        <f t="shared" si="18"/>
        <v>0</v>
      </c>
    </row>
    <row r="452" spans="1:6" ht="28" x14ac:dyDescent="0.35">
      <c r="A452" s="49" t="s">
        <v>606</v>
      </c>
      <c r="B452" s="73" t="s">
        <v>525</v>
      </c>
      <c r="C452" s="81">
        <v>1</v>
      </c>
      <c r="D452" s="49" t="s">
        <v>214</v>
      </c>
      <c r="E452" s="5"/>
      <c r="F452" s="198">
        <f t="shared" si="18"/>
        <v>0</v>
      </c>
    </row>
    <row r="453" spans="1:6" x14ac:dyDescent="0.35">
      <c r="A453" s="49" t="s">
        <v>607</v>
      </c>
      <c r="B453" s="73" t="s">
        <v>527</v>
      </c>
      <c r="C453" s="81">
        <v>3</v>
      </c>
      <c r="D453" s="49" t="s">
        <v>474</v>
      </c>
      <c r="E453" s="5"/>
      <c r="F453" s="198">
        <f t="shared" si="18"/>
        <v>0</v>
      </c>
    </row>
    <row r="454" spans="1:6" x14ac:dyDescent="0.35">
      <c r="A454" s="49" t="s">
        <v>608</v>
      </c>
      <c r="B454" s="77" t="s">
        <v>529</v>
      </c>
      <c r="C454" s="81">
        <v>21.029999999999998</v>
      </c>
      <c r="D454" s="49" t="s">
        <v>168</v>
      </c>
      <c r="E454" s="5"/>
      <c r="F454" s="198">
        <f t="shared" si="18"/>
        <v>0</v>
      </c>
    </row>
    <row r="455" spans="1:6" x14ac:dyDescent="0.35">
      <c r="A455" s="49" t="s">
        <v>609</v>
      </c>
      <c r="B455" s="77" t="s">
        <v>531</v>
      </c>
      <c r="C455" s="81">
        <v>4</v>
      </c>
      <c r="D455" s="49" t="s">
        <v>532</v>
      </c>
      <c r="E455" s="5"/>
      <c r="F455" s="196">
        <f t="shared" si="18"/>
        <v>0</v>
      </c>
    </row>
    <row r="456" spans="1:6" ht="28" x14ac:dyDescent="0.35">
      <c r="A456" s="92" t="s">
        <v>610</v>
      </c>
      <c r="B456" s="93" t="s">
        <v>611</v>
      </c>
      <c r="C456" s="92"/>
      <c r="D456" s="94"/>
      <c r="E456" s="23"/>
      <c r="F456" s="199">
        <f>SUM(F457:F572)/2</f>
        <v>0</v>
      </c>
    </row>
    <row r="457" spans="1:6" x14ac:dyDescent="0.35">
      <c r="A457" s="54">
        <v>5.0999999999999996</v>
      </c>
      <c r="B457" s="55" t="s">
        <v>350</v>
      </c>
      <c r="C457" s="56"/>
      <c r="D457" s="57"/>
      <c r="E457" s="11"/>
      <c r="F457" s="185">
        <f>SUM(F459:F512)</f>
        <v>0</v>
      </c>
    </row>
    <row r="458" spans="1:6" x14ac:dyDescent="0.35">
      <c r="A458" s="75"/>
      <c r="B458" s="48" t="s">
        <v>351</v>
      </c>
      <c r="C458" s="49"/>
      <c r="D458" s="49"/>
      <c r="E458" s="1"/>
      <c r="F458" s="200"/>
    </row>
    <row r="459" spans="1:6" x14ac:dyDescent="0.35">
      <c r="A459" s="52" t="s">
        <v>612</v>
      </c>
      <c r="B459" s="73" t="s">
        <v>353</v>
      </c>
      <c r="C459" s="49">
        <v>316.37</v>
      </c>
      <c r="D459" s="52" t="s">
        <v>354</v>
      </c>
      <c r="E459" s="12"/>
      <c r="F459" s="200">
        <f>E459*C459</f>
        <v>0</v>
      </c>
    </row>
    <row r="460" spans="1:6" x14ac:dyDescent="0.35">
      <c r="A460" s="52" t="s">
        <v>613</v>
      </c>
      <c r="B460" s="73" t="s">
        <v>356</v>
      </c>
      <c r="C460" s="49">
        <v>316.37</v>
      </c>
      <c r="D460" s="52" t="s">
        <v>354</v>
      </c>
      <c r="E460" s="12"/>
      <c r="F460" s="200">
        <f t="shared" ref="F460:F512" si="19">E460*C460</f>
        <v>0</v>
      </c>
    </row>
    <row r="461" spans="1:6" x14ac:dyDescent="0.35">
      <c r="A461" s="52" t="s">
        <v>614</v>
      </c>
      <c r="B461" s="73" t="s">
        <v>358</v>
      </c>
      <c r="C461" s="49">
        <v>17.28</v>
      </c>
      <c r="D461" s="52" t="s">
        <v>359</v>
      </c>
      <c r="E461" s="12"/>
      <c r="F461" s="200">
        <f t="shared" si="19"/>
        <v>0</v>
      </c>
    </row>
    <row r="462" spans="1:6" x14ac:dyDescent="0.35">
      <c r="A462" s="52" t="s">
        <v>615</v>
      </c>
      <c r="B462" s="73" t="s">
        <v>361</v>
      </c>
      <c r="C462" s="49">
        <v>17.28</v>
      </c>
      <c r="D462" s="52" t="s">
        <v>359</v>
      </c>
      <c r="E462" s="12"/>
      <c r="F462" s="200">
        <f t="shared" si="19"/>
        <v>0</v>
      </c>
    </row>
    <row r="463" spans="1:6" ht="28" x14ac:dyDescent="0.35">
      <c r="A463" s="52" t="s">
        <v>616</v>
      </c>
      <c r="B463" s="73" t="s">
        <v>363</v>
      </c>
      <c r="C463" s="49">
        <v>31.38</v>
      </c>
      <c r="D463" s="52" t="s">
        <v>359</v>
      </c>
      <c r="E463" s="12"/>
      <c r="F463" s="200">
        <f t="shared" si="19"/>
        <v>0</v>
      </c>
    </row>
    <row r="464" spans="1:6" x14ac:dyDescent="0.35">
      <c r="A464" s="52" t="s">
        <v>617</v>
      </c>
      <c r="B464" s="73" t="s">
        <v>365</v>
      </c>
      <c r="C464" s="49">
        <v>9.8000000000000007</v>
      </c>
      <c r="D464" s="52" t="s">
        <v>359</v>
      </c>
      <c r="E464" s="12"/>
      <c r="F464" s="200">
        <f t="shared" si="19"/>
        <v>0</v>
      </c>
    </row>
    <row r="465" spans="1:6" x14ac:dyDescent="0.35">
      <c r="A465" s="52"/>
      <c r="B465" s="48" t="s">
        <v>366</v>
      </c>
      <c r="C465" s="49"/>
      <c r="D465" s="49"/>
      <c r="E465" s="12"/>
      <c r="F465" s="200"/>
    </row>
    <row r="466" spans="1:6" x14ac:dyDescent="0.35">
      <c r="A466" s="52" t="s">
        <v>618</v>
      </c>
      <c r="B466" s="73" t="s">
        <v>81</v>
      </c>
      <c r="C466" s="49">
        <v>72.13</v>
      </c>
      <c r="D466" s="52" t="s">
        <v>359</v>
      </c>
      <c r="E466" s="12"/>
      <c r="F466" s="200">
        <f t="shared" si="19"/>
        <v>0</v>
      </c>
    </row>
    <row r="467" spans="1:6" x14ac:dyDescent="0.35">
      <c r="A467" s="52"/>
      <c r="B467" s="48" t="s">
        <v>368</v>
      </c>
      <c r="C467" s="49"/>
      <c r="D467" s="49"/>
      <c r="E467" s="12"/>
      <c r="F467" s="200"/>
    </row>
    <row r="468" spans="1:6" ht="28" x14ac:dyDescent="0.35">
      <c r="A468" s="52" t="s">
        <v>619</v>
      </c>
      <c r="B468" s="73" t="s">
        <v>370</v>
      </c>
      <c r="C468" s="49">
        <v>8.4</v>
      </c>
      <c r="D468" s="52" t="s">
        <v>359</v>
      </c>
      <c r="E468" s="12"/>
      <c r="F468" s="200">
        <f t="shared" si="19"/>
        <v>0</v>
      </c>
    </row>
    <row r="469" spans="1:6" x14ac:dyDescent="0.35">
      <c r="A469" s="52" t="s">
        <v>620</v>
      </c>
      <c r="B469" s="73" t="s">
        <v>374</v>
      </c>
      <c r="C469" s="49">
        <v>15.22</v>
      </c>
      <c r="D469" s="52" t="s">
        <v>359</v>
      </c>
      <c r="E469" s="12"/>
      <c r="F469" s="200">
        <f t="shared" si="19"/>
        <v>0</v>
      </c>
    </row>
    <row r="470" spans="1:6" x14ac:dyDescent="0.35">
      <c r="A470" s="52"/>
      <c r="B470" s="48" t="s">
        <v>375</v>
      </c>
      <c r="C470" s="49"/>
      <c r="D470" s="49"/>
      <c r="E470" s="1"/>
      <c r="F470" s="200"/>
    </row>
    <row r="471" spans="1:6" ht="28" x14ac:dyDescent="0.35">
      <c r="A471" s="52" t="s">
        <v>621</v>
      </c>
      <c r="B471" s="73" t="s">
        <v>377</v>
      </c>
      <c r="C471" s="49">
        <v>48.84</v>
      </c>
      <c r="D471" s="52" t="s">
        <v>354</v>
      </c>
      <c r="E471" s="12"/>
      <c r="F471" s="200">
        <f t="shared" si="19"/>
        <v>0</v>
      </c>
    </row>
    <row r="472" spans="1:6" x14ac:dyDescent="0.35">
      <c r="A472" s="52"/>
      <c r="B472" s="48" t="s">
        <v>97</v>
      </c>
      <c r="C472" s="49"/>
      <c r="D472" s="49"/>
      <c r="E472" s="1"/>
      <c r="F472" s="200"/>
    </row>
    <row r="473" spans="1:6" x14ac:dyDescent="0.35">
      <c r="A473" s="75"/>
      <c r="B473" s="87" t="s">
        <v>378</v>
      </c>
      <c r="C473" s="49"/>
      <c r="D473" s="49"/>
      <c r="E473" s="1"/>
      <c r="F473" s="200"/>
    </row>
    <row r="474" spans="1:6" x14ac:dyDescent="0.35">
      <c r="A474" s="52" t="s">
        <v>622</v>
      </c>
      <c r="B474" s="73" t="s">
        <v>380</v>
      </c>
      <c r="C474" s="49">
        <v>0.98</v>
      </c>
      <c r="D474" s="52" t="s">
        <v>359</v>
      </c>
      <c r="E474" s="12"/>
      <c r="F474" s="200">
        <f t="shared" si="19"/>
        <v>0</v>
      </c>
    </row>
    <row r="475" spans="1:6" x14ac:dyDescent="0.35">
      <c r="A475" s="52" t="s">
        <v>623</v>
      </c>
      <c r="B475" s="73" t="s">
        <v>382</v>
      </c>
      <c r="C475" s="49">
        <v>0.49</v>
      </c>
      <c r="D475" s="52" t="s">
        <v>359</v>
      </c>
      <c r="E475" s="12"/>
      <c r="F475" s="200">
        <f t="shared" si="19"/>
        <v>0</v>
      </c>
    </row>
    <row r="476" spans="1:6" x14ac:dyDescent="0.35">
      <c r="A476" s="52" t="s">
        <v>624</v>
      </c>
      <c r="B476" s="73" t="s">
        <v>384</v>
      </c>
      <c r="C476" s="49">
        <v>0.72</v>
      </c>
      <c r="D476" s="52" t="s">
        <v>359</v>
      </c>
      <c r="E476" s="12"/>
      <c r="F476" s="200">
        <f t="shared" si="19"/>
        <v>0</v>
      </c>
    </row>
    <row r="477" spans="1:6" x14ac:dyDescent="0.35">
      <c r="A477" s="52"/>
      <c r="B477" s="87" t="s">
        <v>387</v>
      </c>
      <c r="C477" s="49"/>
      <c r="D477" s="49"/>
      <c r="E477" s="1"/>
      <c r="F477" s="200"/>
    </row>
    <row r="478" spans="1:6" x14ac:dyDescent="0.35">
      <c r="A478" s="52" t="s">
        <v>625</v>
      </c>
      <c r="B478" s="73" t="s">
        <v>389</v>
      </c>
      <c r="C478" s="49">
        <v>2.0099999999999998</v>
      </c>
      <c r="D478" s="52" t="s">
        <v>359</v>
      </c>
      <c r="E478" s="12"/>
      <c r="F478" s="200">
        <f t="shared" si="19"/>
        <v>0</v>
      </c>
    </row>
    <row r="479" spans="1:6" x14ac:dyDescent="0.35">
      <c r="A479" s="52" t="s">
        <v>626</v>
      </c>
      <c r="B479" s="73" t="s">
        <v>391</v>
      </c>
      <c r="C479" s="49">
        <v>0.8</v>
      </c>
      <c r="D479" s="52" t="s">
        <v>359</v>
      </c>
      <c r="E479" s="12"/>
      <c r="F479" s="200">
        <f t="shared" si="19"/>
        <v>0</v>
      </c>
    </row>
    <row r="480" spans="1:6" x14ac:dyDescent="0.35">
      <c r="A480" s="52" t="s">
        <v>627</v>
      </c>
      <c r="B480" s="73" t="s">
        <v>393</v>
      </c>
      <c r="C480" s="49">
        <v>2.4500000000000002</v>
      </c>
      <c r="D480" s="52" t="s">
        <v>359</v>
      </c>
      <c r="E480" s="12"/>
      <c r="F480" s="200">
        <f t="shared" si="19"/>
        <v>0</v>
      </c>
    </row>
    <row r="481" spans="1:6" x14ac:dyDescent="0.35">
      <c r="A481" s="52" t="s">
        <v>628</v>
      </c>
      <c r="B481" s="73" t="s">
        <v>395</v>
      </c>
      <c r="C481" s="49">
        <v>1.05</v>
      </c>
      <c r="D481" s="52" t="s">
        <v>359</v>
      </c>
      <c r="E481" s="12"/>
      <c r="F481" s="200">
        <f t="shared" si="19"/>
        <v>0</v>
      </c>
    </row>
    <row r="482" spans="1:6" x14ac:dyDescent="0.35">
      <c r="A482" s="52" t="s">
        <v>629</v>
      </c>
      <c r="B482" s="73" t="s">
        <v>397</v>
      </c>
      <c r="C482" s="49">
        <v>3.18</v>
      </c>
      <c r="D482" s="52" t="s">
        <v>359</v>
      </c>
      <c r="E482" s="12"/>
      <c r="F482" s="200">
        <f t="shared" si="19"/>
        <v>0</v>
      </c>
    </row>
    <row r="483" spans="1:6" x14ac:dyDescent="0.35">
      <c r="A483" s="52" t="s">
        <v>630</v>
      </c>
      <c r="B483" s="73" t="s">
        <v>399</v>
      </c>
      <c r="C483" s="49">
        <v>2.1</v>
      </c>
      <c r="D483" s="52" t="s">
        <v>359</v>
      </c>
      <c r="E483" s="12"/>
      <c r="F483" s="200">
        <f t="shared" si="19"/>
        <v>0</v>
      </c>
    </row>
    <row r="484" spans="1:6" x14ac:dyDescent="0.35">
      <c r="A484" s="52" t="s">
        <v>631</v>
      </c>
      <c r="B484" s="73" t="s">
        <v>401</v>
      </c>
      <c r="C484" s="49">
        <v>1.83</v>
      </c>
      <c r="D484" s="52" t="s">
        <v>359</v>
      </c>
      <c r="E484" s="12"/>
      <c r="F484" s="200">
        <f t="shared" si="19"/>
        <v>0</v>
      </c>
    </row>
    <row r="485" spans="1:6" x14ac:dyDescent="0.35">
      <c r="A485" s="52" t="s">
        <v>632</v>
      </c>
      <c r="B485" s="73" t="s">
        <v>403</v>
      </c>
      <c r="C485" s="49">
        <v>1.1499999999999999</v>
      </c>
      <c r="D485" s="52" t="s">
        <v>359</v>
      </c>
      <c r="E485" s="12"/>
      <c r="F485" s="200">
        <f t="shared" si="19"/>
        <v>0</v>
      </c>
    </row>
    <row r="486" spans="1:6" x14ac:dyDescent="0.35">
      <c r="A486" s="52"/>
      <c r="B486" s="48" t="s">
        <v>404</v>
      </c>
      <c r="C486" s="49"/>
      <c r="D486" s="49"/>
      <c r="E486" s="1"/>
      <c r="F486" s="200"/>
    </row>
    <row r="487" spans="1:6" ht="28" x14ac:dyDescent="0.35">
      <c r="A487" s="88"/>
      <c r="B487" s="87" t="s">
        <v>405</v>
      </c>
      <c r="C487" s="49"/>
      <c r="D487" s="49"/>
      <c r="E487" s="1"/>
      <c r="F487" s="200"/>
    </row>
    <row r="488" spans="1:6" x14ac:dyDescent="0.35">
      <c r="A488" s="52" t="s">
        <v>633</v>
      </c>
      <c r="B488" s="73" t="s">
        <v>407</v>
      </c>
      <c r="C488" s="49">
        <v>132.56</v>
      </c>
      <c r="D488" s="49" t="s">
        <v>408</v>
      </c>
      <c r="E488" s="12"/>
      <c r="F488" s="200">
        <f t="shared" si="19"/>
        <v>0</v>
      </c>
    </row>
    <row r="489" spans="1:6" x14ac:dyDescent="0.35">
      <c r="A489" s="52" t="s">
        <v>634</v>
      </c>
      <c r="B489" s="73" t="s">
        <v>410</v>
      </c>
      <c r="C489" s="49">
        <v>157.34</v>
      </c>
      <c r="D489" s="49" t="s">
        <v>408</v>
      </c>
      <c r="E489" s="12"/>
      <c r="F489" s="200">
        <f t="shared" si="19"/>
        <v>0</v>
      </c>
    </row>
    <row r="490" spans="1:6" x14ac:dyDescent="0.35">
      <c r="A490" s="52" t="s">
        <v>635</v>
      </c>
      <c r="B490" s="73" t="s">
        <v>412</v>
      </c>
      <c r="C490" s="49">
        <v>430.55</v>
      </c>
      <c r="D490" s="49" t="s">
        <v>408</v>
      </c>
      <c r="E490" s="12"/>
      <c r="F490" s="200">
        <f t="shared" si="19"/>
        <v>0</v>
      </c>
    </row>
    <row r="491" spans="1:6" x14ac:dyDescent="0.35">
      <c r="A491" s="52" t="s">
        <v>636</v>
      </c>
      <c r="B491" s="73" t="s">
        <v>414</v>
      </c>
      <c r="C491" s="49">
        <v>209.98</v>
      </c>
      <c r="D491" s="49" t="s">
        <v>408</v>
      </c>
      <c r="E491" s="12"/>
      <c r="F491" s="200">
        <f t="shared" si="19"/>
        <v>0</v>
      </c>
    </row>
    <row r="492" spans="1:6" ht="28" x14ac:dyDescent="0.35">
      <c r="A492" s="52"/>
      <c r="B492" s="87" t="s">
        <v>415</v>
      </c>
      <c r="C492" s="49"/>
      <c r="D492" s="49"/>
      <c r="E492" s="1"/>
      <c r="F492" s="200"/>
    </row>
    <row r="493" spans="1:6" x14ac:dyDescent="0.35">
      <c r="A493" s="52" t="s">
        <v>637</v>
      </c>
      <c r="B493" s="73" t="s">
        <v>417</v>
      </c>
      <c r="C493" s="49">
        <v>49.1</v>
      </c>
      <c r="D493" s="52" t="s">
        <v>354</v>
      </c>
      <c r="E493" s="12"/>
      <c r="F493" s="200">
        <f t="shared" si="19"/>
        <v>0</v>
      </c>
    </row>
    <row r="494" spans="1:6" x14ac:dyDescent="0.35">
      <c r="A494" s="52"/>
      <c r="B494" s="48" t="s">
        <v>418</v>
      </c>
      <c r="C494" s="49"/>
      <c r="D494" s="49"/>
      <c r="E494" s="1"/>
      <c r="F494" s="200"/>
    </row>
    <row r="495" spans="1:6" x14ac:dyDescent="0.35">
      <c r="A495" s="52" t="s">
        <v>638</v>
      </c>
      <c r="B495" s="73" t="s">
        <v>420</v>
      </c>
      <c r="C495" s="49">
        <v>11.96</v>
      </c>
      <c r="D495" s="52" t="s">
        <v>354</v>
      </c>
      <c r="E495" s="12"/>
      <c r="F495" s="200">
        <f t="shared" si="19"/>
        <v>0</v>
      </c>
    </row>
    <row r="496" spans="1:6" x14ac:dyDescent="0.35">
      <c r="A496" s="52" t="s">
        <v>639</v>
      </c>
      <c r="B496" s="73" t="s">
        <v>422</v>
      </c>
      <c r="C496" s="49">
        <v>6.7</v>
      </c>
      <c r="D496" s="52" t="s">
        <v>354</v>
      </c>
      <c r="E496" s="12"/>
      <c r="F496" s="200">
        <f t="shared" si="19"/>
        <v>0</v>
      </c>
    </row>
    <row r="497" spans="1:6" x14ac:dyDescent="0.35">
      <c r="A497" s="52" t="s">
        <v>640</v>
      </c>
      <c r="B497" s="73" t="s">
        <v>424</v>
      </c>
      <c r="C497" s="49">
        <v>21.03</v>
      </c>
      <c r="D497" s="52" t="s">
        <v>354</v>
      </c>
      <c r="E497" s="12"/>
      <c r="F497" s="200">
        <f t="shared" si="19"/>
        <v>0</v>
      </c>
    </row>
    <row r="498" spans="1:6" x14ac:dyDescent="0.35">
      <c r="A498" s="52" t="s">
        <v>641</v>
      </c>
      <c r="B498" s="78" t="s">
        <v>135</v>
      </c>
      <c r="C498" s="95">
        <v>19.5</v>
      </c>
      <c r="D498" s="72" t="s">
        <v>354</v>
      </c>
      <c r="E498" s="12"/>
      <c r="F498" s="200">
        <f t="shared" si="19"/>
        <v>0</v>
      </c>
    </row>
    <row r="499" spans="1:6" x14ac:dyDescent="0.35">
      <c r="A499" s="52" t="s">
        <v>642</v>
      </c>
      <c r="B499" s="73" t="s">
        <v>427</v>
      </c>
      <c r="C499" s="49">
        <v>4.32</v>
      </c>
      <c r="D499" s="52" t="s">
        <v>354</v>
      </c>
      <c r="E499" s="12"/>
      <c r="F499" s="200">
        <f t="shared" si="19"/>
        <v>0</v>
      </c>
    </row>
    <row r="500" spans="1:6" x14ac:dyDescent="0.35">
      <c r="A500" s="52"/>
      <c r="B500" s="74" t="s">
        <v>428</v>
      </c>
      <c r="C500" s="49"/>
      <c r="D500" s="49"/>
      <c r="E500" s="1"/>
      <c r="F500" s="200"/>
    </row>
    <row r="501" spans="1:6" ht="28" x14ac:dyDescent="0.35">
      <c r="A501" s="75"/>
      <c r="B501" s="87" t="s">
        <v>429</v>
      </c>
      <c r="C501" s="49"/>
      <c r="D501" s="49"/>
      <c r="E501" s="1"/>
      <c r="F501" s="200"/>
    </row>
    <row r="502" spans="1:6" x14ac:dyDescent="0.35">
      <c r="A502" s="52" t="s">
        <v>643</v>
      </c>
      <c r="B502" s="73" t="s">
        <v>431</v>
      </c>
      <c r="C502" s="49">
        <v>52.48</v>
      </c>
      <c r="D502" s="52" t="s">
        <v>354</v>
      </c>
      <c r="E502" s="12"/>
      <c r="F502" s="200">
        <f t="shared" si="19"/>
        <v>0</v>
      </c>
    </row>
    <row r="503" spans="1:6" x14ac:dyDescent="0.35">
      <c r="A503" s="52" t="s">
        <v>644</v>
      </c>
      <c r="B503" s="73" t="s">
        <v>433</v>
      </c>
      <c r="C503" s="49">
        <v>11.39</v>
      </c>
      <c r="D503" s="52" t="s">
        <v>354</v>
      </c>
      <c r="E503" s="12"/>
      <c r="F503" s="200">
        <f t="shared" si="19"/>
        <v>0</v>
      </c>
    </row>
    <row r="504" spans="1:6" x14ac:dyDescent="0.35">
      <c r="A504" s="52"/>
      <c r="B504" s="48" t="s">
        <v>434</v>
      </c>
      <c r="C504" s="49"/>
      <c r="D504" s="49"/>
      <c r="E504" s="1"/>
      <c r="F504" s="200"/>
    </row>
    <row r="505" spans="1:6" ht="28" x14ac:dyDescent="0.35">
      <c r="A505" s="52" t="s">
        <v>645</v>
      </c>
      <c r="B505" s="73" t="s">
        <v>436</v>
      </c>
      <c r="C505" s="95">
        <v>30.1</v>
      </c>
      <c r="D505" s="52" t="s">
        <v>168</v>
      </c>
      <c r="E505" s="12"/>
      <c r="F505" s="200">
        <f t="shared" si="19"/>
        <v>0</v>
      </c>
    </row>
    <row r="506" spans="1:6" x14ac:dyDescent="0.35">
      <c r="A506" s="75"/>
      <c r="B506" s="48" t="s">
        <v>439</v>
      </c>
      <c r="C506" s="95"/>
      <c r="D506" s="49"/>
      <c r="E506" s="1"/>
      <c r="F506" s="200"/>
    </row>
    <row r="507" spans="1:6" x14ac:dyDescent="0.35">
      <c r="A507" s="52" t="s">
        <v>646</v>
      </c>
      <c r="B507" s="73" t="s">
        <v>441</v>
      </c>
      <c r="C507" s="49">
        <v>22.52</v>
      </c>
      <c r="D507" s="52" t="s">
        <v>354</v>
      </c>
      <c r="E507" s="12"/>
      <c r="F507" s="200">
        <f t="shared" si="19"/>
        <v>0</v>
      </c>
    </row>
    <row r="508" spans="1:6" x14ac:dyDescent="0.35">
      <c r="A508" s="52"/>
      <c r="B508" s="78" t="s">
        <v>443</v>
      </c>
      <c r="C508" s="49">
        <v>42</v>
      </c>
      <c r="D508" s="72" t="s">
        <v>354</v>
      </c>
      <c r="E508" s="21"/>
      <c r="F508" s="200">
        <f t="shared" si="19"/>
        <v>0</v>
      </c>
    </row>
    <row r="509" spans="1:6" x14ac:dyDescent="0.35">
      <c r="A509" s="52"/>
      <c r="B509" s="78" t="s">
        <v>445</v>
      </c>
      <c r="C509" s="95">
        <v>22.52</v>
      </c>
      <c r="D509" s="72" t="s">
        <v>354</v>
      </c>
      <c r="E509" s="21"/>
      <c r="F509" s="200">
        <f t="shared" si="19"/>
        <v>0</v>
      </c>
    </row>
    <row r="510" spans="1:6" x14ac:dyDescent="0.35">
      <c r="A510" s="52"/>
      <c r="B510" s="90" t="s">
        <v>446</v>
      </c>
      <c r="C510" s="95"/>
      <c r="D510" s="49"/>
      <c r="E510" s="12"/>
      <c r="F510" s="200"/>
    </row>
    <row r="511" spans="1:6" x14ac:dyDescent="0.35">
      <c r="A511" s="52" t="s">
        <v>647</v>
      </c>
      <c r="B511" s="73" t="s">
        <v>448</v>
      </c>
      <c r="C511" s="49">
        <v>1</v>
      </c>
      <c r="D511" s="52" t="s">
        <v>159</v>
      </c>
      <c r="E511" s="12"/>
      <c r="F511" s="200">
        <f t="shared" si="19"/>
        <v>0</v>
      </c>
    </row>
    <row r="512" spans="1:6" x14ac:dyDescent="0.35">
      <c r="A512" s="52" t="s">
        <v>648</v>
      </c>
      <c r="B512" s="73" t="s">
        <v>450</v>
      </c>
      <c r="C512" s="52">
        <v>1</v>
      </c>
      <c r="D512" s="52" t="s">
        <v>159</v>
      </c>
      <c r="E512" s="12"/>
      <c r="F512" s="200">
        <f t="shared" si="19"/>
        <v>0</v>
      </c>
    </row>
    <row r="513" spans="1:6" x14ac:dyDescent="0.35">
      <c r="A513" s="54">
        <v>5.2</v>
      </c>
      <c r="B513" s="55" t="s">
        <v>451</v>
      </c>
      <c r="C513" s="56"/>
      <c r="D513" s="57"/>
      <c r="E513" s="11"/>
      <c r="F513" s="185">
        <f>SUM(F516:F528)</f>
        <v>0</v>
      </c>
    </row>
    <row r="514" spans="1:6" x14ac:dyDescent="0.35">
      <c r="A514" s="75"/>
      <c r="B514" s="48" t="s">
        <v>452</v>
      </c>
      <c r="C514" s="49"/>
      <c r="D514" s="49"/>
      <c r="E514" s="1"/>
      <c r="F514" s="196"/>
    </row>
    <row r="515" spans="1:6" x14ac:dyDescent="0.35">
      <c r="A515" s="75"/>
      <c r="B515" s="87" t="s">
        <v>453</v>
      </c>
      <c r="C515" s="49"/>
      <c r="D515" s="49"/>
      <c r="E515" s="1"/>
      <c r="F515" s="196"/>
    </row>
    <row r="516" spans="1:6" x14ac:dyDescent="0.35">
      <c r="A516" s="52" t="s">
        <v>649</v>
      </c>
      <c r="B516" s="73" t="s">
        <v>153</v>
      </c>
      <c r="C516" s="49">
        <v>2.04</v>
      </c>
      <c r="D516" s="52" t="s">
        <v>359</v>
      </c>
      <c r="E516" s="12"/>
      <c r="F516" s="200">
        <f>E516*C516</f>
        <v>0</v>
      </c>
    </row>
    <row r="517" spans="1:6" x14ac:dyDescent="0.35">
      <c r="A517" s="52" t="s">
        <v>650</v>
      </c>
      <c r="B517" s="73" t="s">
        <v>456</v>
      </c>
      <c r="C517" s="49">
        <v>0.75</v>
      </c>
      <c r="D517" s="52" t="s">
        <v>359</v>
      </c>
      <c r="E517" s="12"/>
      <c r="F517" s="200">
        <f t="shared" ref="F517:F528" si="20">E517*C517</f>
        <v>0</v>
      </c>
    </row>
    <row r="518" spans="1:6" x14ac:dyDescent="0.35">
      <c r="A518" s="52"/>
      <c r="B518" s="48" t="s">
        <v>120</v>
      </c>
      <c r="C518" s="49"/>
      <c r="D518" s="49"/>
      <c r="E518" s="1"/>
      <c r="F518" s="200"/>
    </row>
    <row r="519" spans="1:6" ht="28" x14ac:dyDescent="0.35">
      <c r="A519" s="88"/>
      <c r="B519" s="87" t="s">
        <v>405</v>
      </c>
      <c r="C519" s="49"/>
      <c r="D519" s="49"/>
      <c r="E519" s="1"/>
      <c r="F519" s="200"/>
    </row>
    <row r="520" spans="1:6" x14ac:dyDescent="0.35">
      <c r="A520" s="52" t="s">
        <v>651</v>
      </c>
      <c r="B520" s="73" t="s">
        <v>407</v>
      </c>
      <c r="C520" s="49">
        <v>116.92</v>
      </c>
      <c r="D520" s="49" t="s">
        <v>408</v>
      </c>
      <c r="E520" s="12"/>
      <c r="F520" s="200">
        <f t="shared" si="20"/>
        <v>0</v>
      </c>
    </row>
    <row r="521" spans="1:6" x14ac:dyDescent="0.35">
      <c r="A521" s="52" t="s">
        <v>652</v>
      </c>
      <c r="B521" s="73" t="s">
        <v>412</v>
      </c>
      <c r="C521" s="49">
        <v>316.02999999999997</v>
      </c>
      <c r="D521" s="49" t="s">
        <v>408</v>
      </c>
      <c r="E521" s="12"/>
      <c r="F521" s="200">
        <f t="shared" si="20"/>
        <v>0</v>
      </c>
    </row>
    <row r="522" spans="1:6" x14ac:dyDescent="0.35">
      <c r="A522" s="52"/>
      <c r="B522" s="48" t="s">
        <v>459</v>
      </c>
      <c r="C522" s="49"/>
      <c r="D522" s="49"/>
      <c r="E522" s="1"/>
      <c r="F522" s="200"/>
    </row>
    <row r="523" spans="1:6" x14ac:dyDescent="0.35">
      <c r="A523" s="75"/>
      <c r="B523" s="87" t="s">
        <v>460</v>
      </c>
      <c r="C523" s="49"/>
      <c r="D523" s="49"/>
      <c r="E523" s="1"/>
      <c r="F523" s="200"/>
    </row>
    <row r="524" spans="1:6" x14ac:dyDescent="0.35">
      <c r="A524" s="52" t="s">
        <v>653</v>
      </c>
      <c r="B524" s="73" t="s">
        <v>462</v>
      </c>
      <c r="C524" s="49">
        <v>29.34</v>
      </c>
      <c r="D524" s="52" t="s">
        <v>354</v>
      </c>
      <c r="E524" s="12"/>
      <c r="F524" s="200">
        <f t="shared" si="20"/>
        <v>0</v>
      </c>
    </row>
    <row r="525" spans="1:6" x14ac:dyDescent="0.35">
      <c r="A525" s="52" t="s">
        <v>654</v>
      </c>
      <c r="B525" s="73" t="s">
        <v>464</v>
      </c>
      <c r="C525" s="49">
        <v>20.05</v>
      </c>
      <c r="D525" s="52" t="s">
        <v>354</v>
      </c>
      <c r="E525" s="12"/>
      <c r="F525" s="200">
        <f t="shared" si="20"/>
        <v>0</v>
      </c>
    </row>
    <row r="526" spans="1:6" x14ac:dyDescent="0.35">
      <c r="A526" s="52"/>
      <c r="B526" s="74" t="s">
        <v>164</v>
      </c>
      <c r="C526" s="49"/>
      <c r="D526" s="49"/>
      <c r="E526" s="1"/>
      <c r="F526" s="200"/>
    </row>
    <row r="527" spans="1:6" ht="28" x14ac:dyDescent="0.35">
      <c r="A527" s="75"/>
      <c r="B527" s="87" t="s">
        <v>429</v>
      </c>
      <c r="C527" s="49"/>
      <c r="D527" s="49"/>
      <c r="E527" s="1"/>
      <c r="F527" s="200"/>
    </row>
    <row r="528" spans="1:6" x14ac:dyDescent="0.35">
      <c r="A528" s="52" t="s">
        <v>655</v>
      </c>
      <c r="B528" s="73" t="s">
        <v>466</v>
      </c>
      <c r="C528" s="49">
        <v>74.260000000000005</v>
      </c>
      <c r="D528" s="52" t="s">
        <v>354</v>
      </c>
      <c r="E528" s="12"/>
      <c r="F528" s="200">
        <f t="shared" si="20"/>
        <v>0</v>
      </c>
    </row>
    <row r="529" spans="1:6" x14ac:dyDescent="0.35">
      <c r="A529" s="54">
        <v>5.3</v>
      </c>
      <c r="B529" s="55" t="s">
        <v>467</v>
      </c>
      <c r="C529" s="56"/>
      <c r="D529" s="57"/>
      <c r="E529" s="11"/>
      <c r="F529" s="185">
        <f>SUM(F533:F546)</f>
        <v>0</v>
      </c>
    </row>
    <row r="530" spans="1:6" ht="28" x14ac:dyDescent="0.35">
      <c r="A530" s="88"/>
      <c r="B530" s="87" t="s">
        <v>468</v>
      </c>
      <c r="C530" s="49"/>
      <c r="D530" s="52" t="s">
        <v>13</v>
      </c>
      <c r="E530" s="1"/>
      <c r="F530" s="196"/>
    </row>
    <row r="531" spans="1:6" x14ac:dyDescent="0.35">
      <c r="A531" s="75"/>
      <c r="B531" s="48" t="s">
        <v>176</v>
      </c>
      <c r="C531" s="49"/>
      <c r="D531" s="52"/>
      <c r="E531" s="1"/>
      <c r="F531" s="196"/>
    </row>
    <row r="532" spans="1:6" ht="42" x14ac:dyDescent="0.35">
      <c r="A532" s="88"/>
      <c r="B532" s="87" t="s">
        <v>469</v>
      </c>
      <c r="C532" s="49"/>
      <c r="D532" s="49"/>
      <c r="E532" s="1"/>
      <c r="F532" s="196"/>
    </row>
    <row r="533" spans="1:6" ht="28" x14ac:dyDescent="0.35">
      <c r="A533" s="52" t="s">
        <v>656</v>
      </c>
      <c r="B533" s="73" t="s">
        <v>471</v>
      </c>
      <c r="C533" s="52">
        <v>62</v>
      </c>
      <c r="D533" s="52" t="s">
        <v>168</v>
      </c>
      <c r="E533" s="12"/>
      <c r="F533" s="200">
        <f>SUM(E533*C533)</f>
        <v>0</v>
      </c>
    </row>
    <row r="534" spans="1:6" x14ac:dyDescent="0.35">
      <c r="A534" s="52" t="s">
        <v>657</v>
      </c>
      <c r="B534" s="73" t="s">
        <v>473</v>
      </c>
      <c r="C534" s="52">
        <v>20</v>
      </c>
      <c r="D534" s="52" t="s">
        <v>474</v>
      </c>
      <c r="E534" s="12"/>
      <c r="F534" s="200">
        <f t="shared" ref="F534:F546" si="21">SUM(E534*C534)</f>
        <v>0</v>
      </c>
    </row>
    <row r="535" spans="1:6" x14ac:dyDescent="0.35">
      <c r="A535" s="52" t="s">
        <v>658</v>
      </c>
      <c r="B535" s="73" t="s">
        <v>476</v>
      </c>
      <c r="C535" s="52">
        <v>20</v>
      </c>
      <c r="D535" s="52" t="s">
        <v>474</v>
      </c>
      <c r="E535" s="12"/>
      <c r="F535" s="200">
        <f t="shared" si="21"/>
        <v>0</v>
      </c>
    </row>
    <row r="536" spans="1:6" ht="28" x14ac:dyDescent="0.35">
      <c r="A536" s="52" t="s">
        <v>659</v>
      </c>
      <c r="B536" s="73" t="s">
        <v>478</v>
      </c>
      <c r="C536" s="52">
        <v>18.8</v>
      </c>
      <c r="D536" s="52" t="s">
        <v>168</v>
      </c>
      <c r="E536" s="12"/>
      <c r="F536" s="200">
        <f t="shared" si="21"/>
        <v>0</v>
      </c>
    </row>
    <row r="537" spans="1:6" x14ac:dyDescent="0.35">
      <c r="A537" s="52"/>
      <c r="B537" s="48" t="s">
        <v>192</v>
      </c>
      <c r="C537" s="52"/>
      <c r="D537" s="52"/>
      <c r="E537" s="1"/>
      <c r="F537" s="200"/>
    </row>
    <row r="538" spans="1:6" ht="42" x14ac:dyDescent="0.35">
      <c r="A538" s="52" t="s">
        <v>660</v>
      </c>
      <c r="B538" s="73" t="s">
        <v>480</v>
      </c>
      <c r="C538" s="52">
        <v>36.43</v>
      </c>
      <c r="D538" s="52" t="s">
        <v>354</v>
      </c>
      <c r="E538" s="12"/>
      <c r="F538" s="200">
        <f t="shared" si="21"/>
        <v>0</v>
      </c>
    </row>
    <row r="539" spans="1:6" x14ac:dyDescent="0.35">
      <c r="A539" s="75"/>
      <c r="B539" s="48" t="s">
        <v>206</v>
      </c>
      <c r="C539" s="49"/>
      <c r="D539" s="49"/>
      <c r="E539" s="1"/>
      <c r="F539" s="200"/>
    </row>
    <row r="540" spans="1:6" x14ac:dyDescent="0.35">
      <c r="A540" s="88"/>
      <c r="B540" s="87" t="s">
        <v>207</v>
      </c>
      <c r="C540" s="49"/>
      <c r="D540" s="49"/>
      <c r="E540" s="1"/>
      <c r="F540" s="200"/>
    </row>
    <row r="541" spans="1:6" x14ac:dyDescent="0.35">
      <c r="A541" s="52" t="s">
        <v>661</v>
      </c>
      <c r="B541" s="73" t="s">
        <v>482</v>
      </c>
      <c r="C541" s="49">
        <v>15.5</v>
      </c>
      <c r="D541" s="52" t="s">
        <v>168</v>
      </c>
      <c r="E541" s="1"/>
      <c r="F541" s="200">
        <f t="shared" si="21"/>
        <v>0</v>
      </c>
    </row>
    <row r="542" spans="1:6" x14ac:dyDescent="0.35">
      <c r="A542" s="52" t="s">
        <v>662</v>
      </c>
      <c r="B542" s="73" t="s">
        <v>211</v>
      </c>
      <c r="C542" s="49">
        <v>2</v>
      </c>
      <c r="D542" s="52" t="s">
        <v>474</v>
      </c>
      <c r="E542" s="1"/>
      <c r="F542" s="200">
        <f t="shared" si="21"/>
        <v>0</v>
      </c>
    </row>
    <row r="543" spans="1:6" x14ac:dyDescent="0.35">
      <c r="A543" s="52" t="s">
        <v>663</v>
      </c>
      <c r="B543" s="73" t="s">
        <v>485</v>
      </c>
      <c r="C543" s="49">
        <v>1</v>
      </c>
      <c r="D543" s="49" t="s">
        <v>214</v>
      </c>
      <c r="E543" s="1"/>
      <c r="F543" s="200">
        <f t="shared" si="21"/>
        <v>0</v>
      </c>
    </row>
    <row r="544" spans="1:6" x14ac:dyDescent="0.35">
      <c r="A544" s="52" t="s">
        <v>664</v>
      </c>
      <c r="B544" s="73" t="s">
        <v>487</v>
      </c>
      <c r="C544" s="49">
        <v>1</v>
      </c>
      <c r="D544" s="49" t="s">
        <v>214</v>
      </c>
      <c r="E544" s="1"/>
      <c r="F544" s="200">
        <f t="shared" si="21"/>
        <v>0</v>
      </c>
    </row>
    <row r="545" spans="1:6" x14ac:dyDescent="0.35">
      <c r="A545" s="52" t="s">
        <v>665</v>
      </c>
      <c r="B545" s="73" t="s">
        <v>216</v>
      </c>
      <c r="C545" s="49">
        <v>1</v>
      </c>
      <c r="D545" s="49" t="s">
        <v>214</v>
      </c>
      <c r="E545" s="1"/>
      <c r="F545" s="200">
        <f t="shared" si="21"/>
        <v>0</v>
      </c>
    </row>
    <row r="546" spans="1:6" x14ac:dyDescent="0.35">
      <c r="A546" s="52" t="s">
        <v>666</v>
      </c>
      <c r="B546" s="73" t="s">
        <v>490</v>
      </c>
      <c r="C546" s="95">
        <v>22.8</v>
      </c>
      <c r="D546" s="49" t="s">
        <v>168</v>
      </c>
      <c r="E546" s="1"/>
      <c r="F546" s="200">
        <f t="shared" si="21"/>
        <v>0</v>
      </c>
    </row>
    <row r="547" spans="1:6" x14ac:dyDescent="0.35">
      <c r="A547" s="54">
        <v>5.4</v>
      </c>
      <c r="B547" s="55" t="s">
        <v>491</v>
      </c>
      <c r="C547" s="56"/>
      <c r="D547" s="57"/>
      <c r="E547" s="11"/>
      <c r="F547" s="185">
        <f>SUM(F550:F572)</f>
        <v>0</v>
      </c>
    </row>
    <row r="548" spans="1:6" x14ac:dyDescent="0.35">
      <c r="A548" s="75"/>
      <c r="B548" s="74" t="s">
        <v>492</v>
      </c>
      <c r="C548" s="49"/>
      <c r="D548" s="49"/>
      <c r="E548" s="1"/>
      <c r="F548" s="196"/>
    </row>
    <row r="549" spans="1:6" ht="28" x14ac:dyDescent="0.35">
      <c r="A549" s="88"/>
      <c r="B549" s="87" t="s">
        <v>493</v>
      </c>
      <c r="C549" s="49"/>
      <c r="D549" s="49"/>
      <c r="E549" s="1"/>
      <c r="F549" s="196"/>
    </row>
    <row r="550" spans="1:6" ht="56" x14ac:dyDescent="0.35">
      <c r="A550" s="49">
        <v>5.41</v>
      </c>
      <c r="B550" s="73" t="s">
        <v>495</v>
      </c>
      <c r="C550" s="49">
        <v>2</v>
      </c>
      <c r="D550" s="52" t="s">
        <v>474</v>
      </c>
      <c r="E550" s="1"/>
      <c r="F550" s="196">
        <f>E550*C550</f>
        <v>0</v>
      </c>
    </row>
    <row r="551" spans="1:6" ht="56" x14ac:dyDescent="0.35">
      <c r="A551" s="49" t="s">
        <v>667</v>
      </c>
      <c r="B551" s="73" t="s">
        <v>497</v>
      </c>
      <c r="C551" s="49">
        <v>1</v>
      </c>
      <c r="D551" s="52" t="s">
        <v>474</v>
      </c>
      <c r="E551" s="1"/>
      <c r="F551" s="196">
        <f t="shared" ref="F551:F572" si="22">E551*C551</f>
        <v>0</v>
      </c>
    </row>
    <row r="552" spans="1:6" ht="56" x14ac:dyDescent="0.35">
      <c r="A552" s="49" t="s">
        <v>668</v>
      </c>
      <c r="B552" s="73" t="s">
        <v>499</v>
      </c>
      <c r="C552" s="49">
        <v>1</v>
      </c>
      <c r="D552" s="52" t="s">
        <v>474</v>
      </c>
      <c r="E552" s="1"/>
      <c r="F552" s="196">
        <f t="shared" si="22"/>
        <v>0</v>
      </c>
    </row>
    <row r="553" spans="1:6" x14ac:dyDescent="0.35">
      <c r="A553" s="49"/>
      <c r="B553" s="74" t="s">
        <v>500</v>
      </c>
      <c r="C553" s="49"/>
      <c r="D553" s="49"/>
      <c r="E553" s="1"/>
      <c r="F553" s="196"/>
    </row>
    <row r="554" spans="1:6" ht="28" x14ac:dyDescent="0.35">
      <c r="A554" s="49" t="s">
        <v>669</v>
      </c>
      <c r="B554" s="73" t="s">
        <v>670</v>
      </c>
      <c r="C554" s="49">
        <v>3</v>
      </c>
      <c r="D554" s="52" t="s">
        <v>474</v>
      </c>
      <c r="E554" s="12"/>
      <c r="F554" s="196">
        <f t="shared" si="22"/>
        <v>0</v>
      </c>
    </row>
    <row r="555" spans="1:6" x14ac:dyDescent="0.35">
      <c r="A555" s="49"/>
      <c r="B555" s="48" t="s">
        <v>503</v>
      </c>
      <c r="C555" s="49"/>
      <c r="D555" s="49"/>
      <c r="E555" s="1"/>
      <c r="F555" s="196"/>
    </row>
    <row r="556" spans="1:6" x14ac:dyDescent="0.35">
      <c r="A556" s="52"/>
      <c r="B556" s="48" t="s">
        <v>504</v>
      </c>
      <c r="C556" s="49"/>
      <c r="D556" s="49"/>
      <c r="E556" s="1"/>
      <c r="F556" s="196"/>
    </row>
    <row r="557" spans="1:6" x14ac:dyDescent="0.35">
      <c r="A557" s="52"/>
      <c r="B557" s="87" t="s">
        <v>505</v>
      </c>
      <c r="C557" s="49"/>
      <c r="D557" s="52"/>
      <c r="E557" s="1"/>
      <c r="F557" s="196"/>
    </row>
    <row r="558" spans="1:6" x14ac:dyDescent="0.35">
      <c r="A558" s="49" t="s">
        <v>671</v>
      </c>
      <c r="B558" s="73" t="s">
        <v>507</v>
      </c>
      <c r="C558" s="52">
        <v>40.31</v>
      </c>
      <c r="D558" s="52" t="s">
        <v>354</v>
      </c>
      <c r="E558" s="12"/>
      <c r="F558" s="196">
        <f t="shared" si="22"/>
        <v>0</v>
      </c>
    </row>
    <row r="559" spans="1:6" x14ac:dyDescent="0.35">
      <c r="A559" s="49"/>
      <c r="B559" s="48" t="s">
        <v>508</v>
      </c>
      <c r="C559" s="49"/>
      <c r="D559" s="52"/>
      <c r="E559" s="1"/>
      <c r="F559" s="196"/>
    </row>
    <row r="560" spans="1:6" ht="28" x14ac:dyDescent="0.35">
      <c r="A560" s="52"/>
      <c r="B560" s="87" t="s">
        <v>509</v>
      </c>
      <c r="C560" s="49"/>
      <c r="D560" s="52"/>
      <c r="E560" s="1"/>
      <c r="F560" s="196"/>
    </row>
    <row r="561" spans="1:6" x14ac:dyDescent="0.35">
      <c r="A561" s="49" t="s">
        <v>672</v>
      </c>
      <c r="B561" s="73" t="s">
        <v>511</v>
      </c>
      <c r="C561" s="49">
        <v>88.73</v>
      </c>
      <c r="D561" s="52" t="s">
        <v>354</v>
      </c>
      <c r="E561" s="12"/>
      <c r="F561" s="196">
        <f t="shared" si="22"/>
        <v>0</v>
      </c>
    </row>
    <row r="562" spans="1:6" x14ac:dyDescent="0.35">
      <c r="A562" s="49" t="s">
        <v>673</v>
      </c>
      <c r="B562" s="73" t="s">
        <v>513</v>
      </c>
      <c r="C562" s="49">
        <v>46.31</v>
      </c>
      <c r="D562" s="52" t="s">
        <v>354</v>
      </c>
      <c r="E562" s="12"/>
      <c r="F562" s="196">
        <f t="shared" si="22"/>
        <v>0</v>
      </c>
    </row>
    <row r="563" spans="1:6" x14ac:dyDescent="0.35">
      <c r="A563" s="49" t="s">
        <v>674</v>
      </c>
      <c r="B563" s="73" t="s">
        <v>515</v>
      </c>
      <c r="C563" s="49">
        <v>5.48</v>
      </c>
      <c r="D563" s="52" t="s">
        <v>354</v>
      </c>
      <c r="E563" s="12"/>
      <c r="F563" s="196">
        <f t="shared" si="22"/>
        <v>0</v>
      </c>
    </row>
    <row r="564" spans="1:6" x14ac:dyDescent="0.35">
      <c r="A564" s="49"/>
      <c r="B564" s="48" t="s">
        <v>516</v>
      </c>
      <c r="C564" s="49"/>
      <c r="D564" s="49"/>
      <c r="E564" s="1"/>
      <c r="F564" s="196"/>
    </row>
    <row r="565" spans="1:6" x14ac:dyDescent="0.35">
      <c r="A565" s="49" t="s">
        <v>675</v>
      </c>
      <c r="B565" s="73" t="s">
        <v>518</v>
      </c>
      <c r="C565" s="52">
        <v>1</v>
      </c>
      <c r="D565" s="49" t="s">
        <v>474</v>
      </c>
      <c r="E565" s="1"/>
      <c r="F565" s="196">
        <f t="shared" si="22"/>
        <v>0</v>
      </c>
    </row>
    <row r="566" spans="1:6" x14ac:dyDescent="0.35">
      <c r="A566" s="49"/>
      <c r="B566" s="74" t="s">
        <v>519</v>
      </c>
      <c r="C566" s="49"/>
      <c r="D566" s="49"/>
      <c r="E566" s="1"/>
      <c r="F566" s="196"/>
    </row>
    <row r="567" spans="1:6" ht="28" x14ac:dyDescent="0.35">
      <c r="A567" s="49" t="s">
        <v>676</v>
      </c>
      <c r="B567" s="73" t="s">
        <v>521</v>
      </c>
      <c r="C567" s="49">
        <v>1</v>
      </c>
      <c r="D567" s="49" t="s">
        <v>474</v>
      </c>
      <c r="E567" s="1"/>
      <c r="F567" s="196">
        <f t="shared" si="22"/>
        <v>0</v>
      </c>
    </row>
    <row r="568" spans="1:6" ht="28" x14ac:dyDescent="0.35">
      <c r="A568" s="49" t="s">
        <v>677</v>
      </c>
      <c r="B568" s="73" t="s">
        <v>523</v>
      </c>
      <c r="C568" s="49">
        <v>1</v>
      </c>
      <c r="D568" s="49" t="s">
        <v>214</v>
      </c>
      <c r="E568" s="1"/>
      <c r="F568" s="196">
        <f t="shared" si="22"/>
        <v>0</v>
      </c>
    </row>
    <row r="569" spans="1:6" ht="28" x14ac:dyDescent="0.35">
      <c r="A569" s="49" t="s">
        <v>678</v>
      </c>
      <c r="B569" s="73" t="s">
        <v>525</v>
      </c>
      <c r="C569" s="49">
        <v>1</v>
      </c>
      <c r="D569" s="49" t="s">
        <v>214</v>
      </c>
      <c r="E569" s="1"/>
      <c r="F569" s="196">
        <f t="shared" si="22"/>
        <v>0</v>
      </c>
    </row>
    <row r="570" spans="1:6" x14ac:dyDescent="0.35">
      <c r="A570" s="49" t="s">
        <v>679</v>
      </c>
      <c r="B570" s="73" t="s">
        <v>527</v>
      </c>
      <c r="C570" s="49">
        <v>1</v>
      </c>
      <c r="D570" s="49" t="s">
        <v>474</v>
      </c>
      <c r="E570" s="1"/>
      <c r="F570" s="196">
        <f t="shared" si="22"/>
        <v>0</v>
      </c>
    </row>
    <row r="571" spans="1:6" x14ac:dyDescent="0.35">
      <c r="A571" s="49" t="s">
        <v>680</v>
      </c>
      <c r="B571" s="77" t="s">
        <v>529</v>
      </c>
      <c r="C571" s="49">
        <v>21.08</v>
      </c>
      <c r="D571" s="49" t="s">
        <v>168</v>
      </c>
      <c r="E571" s="1"/>
      <c r="F571" s="196">
        <f t="shared" si="22"/>
        <v>0</v>
      </c>
    </row>
    <row r="572" spans="1:6" x14ac:dyDescent="0.35">
      <c r="A572" s="49" t="s">
        <v>681</v>
      </c>
      <c r="B572" s="77" t="s">
        <v>531</v>
      </c>
      <c r="C572" s="49">
        <v>2</v>
      </c>
      <c r="D572" s="49" t="s">
        <v>532</v>
      </c>
      <c r="E572" s="1"/>
      <c r="F572" s="196">
        <f t="shared" si="22"/>
        <v>0</v>
      </c>
    </row>
    <row r="573" spans="1:6" x14ac:dyDescent="0.35">
      <c r="A573" s="49"/>
      <c r="B573" s="77"/>
      <c r="C573" s="81"/>
      <c r="D573" s="49"/>
      <c r="E573" s="5"/>
      <c r="F573" s="196"/>
    </row>
    <row r="574" spans="1:6" x14ac:dyDescent="0.35">
      <c r="A574" s="44" t="s">
        <v>682</v>
      </c>
      <c r="B574" s="45" t="s">
        <v>683</v>
      </c>
      <c r="C574" s="46"/>
      <c r="D574" s="46"/>
      <c r="E574" s="10"/>
      <c r="F574" s="183">
        <f>SUM(F579:F621)/2</f>
        <v>0</v>
      </c>
    </row>
    <row r="575" spans="1:6" x14ac:dyDescent="0.35">
      <c r="A575" s="52"/>
      <c r="B575" s="48" t="s">
        <v>684</v>
      </c>
      <c r="C575" s="76"/>
      <c r="D575" s="52"/>
      <c r="E575" s="12"/>
      <c r="F575" s="194"/>
    </row>
    <row r="576" spans="1:6" x14ac:dyDescent="0.35">
      <c r="A576" s="88"/>
      <c r="B576" s="96" t="s">
        <v>685</v>
      </c>
      <c r="C576" s="81"/>
      <c r="D576" s="97"/>
      <c r="E576" s="1"/>
      <c r="F576" s="196"/>
    </row>
    <row r="577" spans="1:6" ht="28" x14ac:dyDescent="0.35">
      <c r="A577" s="88"/>
      <c r="B577" s="96" t="s">
        <v>686</v>
      </c>
      <c r="C577" s="81"/>
      <c r="D577" s="97"/>
      <c r="E577" s="1"/>
      <c r="F577" s="196"/>
    </row>
    <row r="578" spans="1:6" x14ac:dyDescent="0.35">
      <c r="A578" s="88"/>
      <c r="B578" s="96" t="s">
        <v>687</v>
      </c>
      <c r="C578" s="81"/>
      <c r="D578" s="97"/>
      <c r="E578" s="1"/>
      <c r="F578" s="196"/>
    </row>
    <row r="579" spans="1:6" x14ac:dyDescent="0.35">
      <c r="A579" s="54">
        <v>6.1</v>
      </c>
      <c r="B579" s="55" t="s">
        <v>688</v>
      </c>
      <c r="C579" s="56"/>
      <c r="D579" s="57"/>
      <c r="E579" s="11"/>
      <c r="F579" s="185">
        <f>SUM(F580:F601)</f>
        <v>0</v>
      </c>
    </row>
    <row r="580" spans="1:6" ht="28" x14ac:dyDescent="0.35">
      <c r="A580" s="52" t="s">
        <v>689</v>
      </c>
      <c r="B580" s="73" t="s">
        <v>690</v>
      </c>
      <c r="C580" s="60" t="s">
        <v>359</v>
      </c>
      <c r="D580" s="76">
        <v>13.37</v>
      </c>
      <c r="E580" s="12"/>
      <c r="F580" s="201">
        <f>E580*D580</f>
        <v>0</v>
      </c>
    </row>
    <row r="581" spans="1:6" x14ac:dyDescent="0.35">
      <c r="A581" s="52" t="s">
        <v>691</v>
      </c>
      <c r="B581" s="98" t="s">
        <v>692</v>
      </c>
      <c r="C581" s="60" t="s">
        <v>359</v>
      </c>
      <c r="D581" s="76">
        <v>3.5910000000000002</v>
      </c>
      <c r="E581" s="12"/>
      <c r="F581" s="201">
        <f>E581*D581</f>
        <v>0</v>
      </c>
    </row>
    <row r="582" spans="1:6" x14ac:dyDescent="0.35">
      <c r="A582" s="52" t="s">
        <v>693</v>
      </c>
      <c r="B582" s="99" t="s">
        <v>694</v>
      </c>
      <c r="C582" s="100" t="s">
        <v>359</v>
      </c>
      <c r="D582" s="101">
        <v>7.1340000000000003</v>
      </c>
      <c r="E582" s="25"/>
      <c r="F582" s="201">
        <f>E582*D582</f>
        <v>0</v>
      </c>
    </row>
    <row r="583" spans="1:6" x14ac:dyDescent="0.35">
      <c r="A583" s="52" t="s">
        <v>695</v>
      </c>
      <c r="B583" s="102" t="s">
        <v>696</v>
      </c>
      <c r="C583" s="100" t="s">
        <v>359</v>
      </c>
      <c r="D583" s="101">
        <v>0.432</v>
      </c>
      <c r="E583" s="25"/>
      <c r="F583" s="201">
        <f>E583*D583</f>
        <v>0</v>
      </c>
    </row>
    <row r="584" spans="1:6" x14ac:dyDescent="0.35">
      <c r="A584" s="103"/>
      <c r="B584" s="104" t="s">
        <v>697</v>
      </c>
      <c r="C584" s="105"/>
      <c r="D584" s="106"/>
      <c r="E584" s="26"/>
      <c r="F584" s="202"/>
    </row>
    <row r="585" spans="1:6" x14ac:dyDescent="0.35">
      <c r="A585" s="52" t="s">
        <v>698</v>
      </c>
      <c r="B585" s="107" t="s">
        <v>699</v>
      </c>
      <c r="C585" s="108" t="s">
        <v>359</v>
      </c>
      <c r="D585" s="109">
        <v>13.37</v>
      </c>
      <c r="E585" s="24"/>
      <c r="F585" s="201">
        <f>E585*D585</f>
        <v>0</v>
      </c>
    </row>
    <row r="586" spans="1:6" x14ac:dyDescent="0.35">
      <c r="A586" s="103"/>
      <c r="B586" s="110" t="s">
        <v>700</v>
      </c>
      <c r="C586" s="111"/>
      <c r="D586" s="109"/>
      <c r="E586" s="24"/>
      <c r="F586" s="201"/>
    </row>
    <row r="587" spans="1:6" x14ac:dyDescent="0.35">
      <c r="A587" s="52" t="s">
        <v>701</v>
      </c>
      <c r="B587" s="107" t="s">
        <v>702</v>
      </c>
      <c r="C587" s="100" t="s">
        <v>359</v>
      </c>
      <c r="D587" s="101">
        <v>0.14399999999999999</v>
      </c>
      <c r="E587" s="26"/>
      <c r="F587" s="201">
        <f>E587*D587</f>
        <v>0</v>
      </c>
    </row>
    <row r="588" spans="1:6" x14ac:dyDescent="0.35">
      <c r="A588" s="103"/>
      <c r="B588" s="110" t="s">
        <v>703</v>
      </c>
      <c r="C588" s="112"/>
      <c r="D588" s="113"/>
      <c r="E588" s="24"/>
      <c r="F588" s="201"/>
    </row>
    <row r="589" spans="1:6" x14ac:dyDescent="0.35">
      <c r="A589" s="52" t="s">
        <v>704</v>
      </c>
      <c r="B589" s="114" t="s">
        <v>705</v>
      </c>
      <c r="C589" s="115" t="s">
        <v>359</v>
      </c>
      <c r="D589" s="109">
        <v>0.57599999999999996</v>
      </c>
      <c r="E589" s="24"/>
      <c r="F589" s="201">
        <f>E589*D589</f>
        <v>0</v>
      </c>
    </row>
    <row r="590" spans="1:6" x14ac:dyDescent="0.35">
      <c r="A590" s="52" t="s">
        <v>706</v>
      </c>
      <c r="B590" s="116" t="s">
        <v>707</v>
      </c>
      <c r="C590" s="115" t="s">
        <v>359</v>
      </c>
      <c r="D590" s="109">
        <v>0.25600000000000006</v>
      </c>
      <c r="E590" s="24"/>
      <c r="F590" s="201">
        <f>E590*D590</f>
        <v>0</v>
      </c>
    </row>
    <row r="591" spans="1:6" x14ac:dyDescent="0.35">
      <c r="A591" s="52" t="s">
        <v>708</v>
      </c>
      <c r="B591" s="117" t="s">
        <v>709</v>
      </c>
      <c r="C591" s="115" t="s">
        <v>359</v>
      </c>
      <c r="D591" s="109">
        <v>0.8</v>
      </c>
      <c r="E591" s="24"/>
      <c r="F591" s="201">
        <f>E591*D591</f>
        <v>0</v>
      </c>
    </row>
    <row r="592" spans="1:6" x14ac:dyDescent="0.35">
      <c r="A592" s="52" t="s">
        <v>710</v>
      </c>
      <c r="B592" s="118" t="s">
        <v>711</v>
      </c>
      <c r="C592" s="115"/>
      <c r="D592" s="109"/>
      <c r="E592" s="24"/>
      <c r="F592" s="201"/>
    </row>
    <row r="593" spans="1:6" ht="28" x14ac:dyDescent="0.35">
      <c r="A593" s="52" t="s">
        <v>712</v>
      </c>
      <c r="B593" s="99" t="s">
        <v>713</v>
      </c>
      <c r="C593" s="100" t="s">
        <v>354</v>
      </c>
      <c r="D593" s="101">
        <v>8</v>
      </c>
      <c r="E593" s="25"/>
      <c r="F593" s="201">
        <f>E593*D593</f>
        <v>0</v>
      </c>
    </row>
    <row r="594" spans="1:6" x14ac:dyDescent="0.35">
      <c r="A594" s="103"/>
      <c r="B594" s="104" t="s">
        <v>418</v>
      </c>
      <c r="C594" s="105"/>
      <c r="D594" s="106"/>
      <c r="E594" s="26"/>
      <c r="F594" s="202"/>
    </row>
    <row r="595" spans="1:6" x14ac:dyDescent="0.35">
      <c r="A595" s="52" t="s">
        <v>714</v>
      </c>
      <c r="B595" s="107" t="s">
        <v>715</v>
      </c>
      <c r="C595" s="108" t="s">
        <v>354</v>
      </c>
      <c r="D595" s="109">
        <v>1.92</v>
      </c>
      <c r="E595" s="24"/>
      <c r="F595" s="201">
        <f>E595*D595</f>
        <v>0</v>
      </c>
    </row>
    <row r="596" spans="1:6" x14ac:dyDescent="0.35">
      <c r="A596" s="52" t="s">
        <v>716</v>
      </c>
      <c r="B596" s="119" t="s">
        <v>717</v>
      </c>
      <c r="C596" s="108" t="s">
        <v>354</v>
      </c>
      <c r="D596" s="109">
        <v>3.84</v>
      </c>
      <c r="E596" s="24"/>
      <c r="F596" s="201">
        <f>E596*D596</f>
        <v>0</v>
      </c>
    </row>
    <row r="597" spans="1:6" x14ac:dyDescent="0.35">
      <c r="A597" s="64" t="s">
        <v>718</v>
      </c>
      <c r="B597" s="107" t="s">
        <v>719</v>
      </c>
      <c r="C597" s="120" t="s">
        <v>354</v>
      </c>
      <c r="D597" s="101">
        <v>8</v>
      </c>
      <c r="E597" s="24"/>
      <c r="F597" s="201">
        <f>E597*D597</f>
        <v>0</v>
      </c>
    </row>
    <row r="598" spans="1:6" x14ac:dyDescent="0.35">
      <c r="A598" s="121"/>
      <c r="B598" s="104" t="s">
        <v>720</v>
      </c>
      <c r="C598" s="120"/>
      <c r="D598" s="101"/>
      <c r="E598" s="24"/>
      <c r="F598" s="203"/>
    </row>
    <row r="599" spans="1:6" ht="28" x14ac:dyDescent="0.35">
      <c r="A599" s="122"/>
      <c r="B599" s="123" t="s">
        <v>721</v>
      </c>
      <c r="C599" s="97"/>
      <c r="D599" s="81"/>
      <c r="E599" s="1"/>
      <c r="F599" s="196"/>
    </row>
    <row r="600" spans="1:6" x14ac:dyDescent="0.35">
      <c r="A600" s="52" t="s">
        <v>722</v>
      </c>
      <c r="B600" s="124" t="s">
        <v>407</v>
      </c>
      <c r="C600" s="52" t="s">
        <v>408</v>
      </c>
      <c r="D600" s="76">
        <v>27.650000000000002</v>
      </c>
      <c r="E600" s="1"/>
      <c r="F600" s="201">
        <f>E600*D600</f>
        <v>0</v>
      </c>
    </row>
    <row r="601" spans="1:6" x14ac:dyDescent="0.35">
      <c r="A601" s="52" t="s">
        <v>723</v>
      </c>
      <c r="B601" s="125" t="s">
        <v>412</v>
      </c>
      <c r="C601" s="52" t="s">
        <v>408</v>
      </c>
      <c r="D601" s="76">
        <v>141.9016</v>
      </c>
      <c r="E601" s="1"/>
      <c r="F601" s="201">
        <f>E601*D601</f>
        <v>0</v>
      </c>
    </row>
    <row r="602" spans="1:6" x14ac:dyDescent="0.35">
      <c r="A602" s="54">
        <v>6.2</v>
      </c>
      <c r="B602" s="55" t="s">
        <v>724</v>
      </c>
      <c r="C602" s="56"/>
      <c r="D602" s="57"/>
      <c r="E602" s="11"/>
      <c r="F602" s="185">
        <f>SUM(F605:F608)</f>
        <v>0</v>
      </c>
    </row>
    <row r="603" spans="1:6" ht="28" x14ac:dyDescent="0.35">
      <c r="A603" s="49"/>
      <c r="B603" s="126" t="s">
        <v>725</v>
      </c>
      <c r="C603" s="52"/>
      <c r="D603" s="76"/>
      <c r="E603" s="1"/>
      <c r="F603" s="201"/>
    </row>
    <row r="604" spans="1:6" ht="42" x14ac:dyDescent="0.35">
      <c r="A604" s="49"/>
      <c r="B604" s="123" t="s">
        <v>726</v>
      </c>
      <c r="C604" s="52"/>
      <c r="D604" s="76"/>
      <c r="E604" s="1"/>
      <c r="F604" s="201"/>
    </row>
    <row r="605" spans="1:6" ht="70" x14ac:dyDescent="0.35">
      <c r="A605" s="49" t="s">
        <v>727</v>
      </c>
      <c r="B605" s="127" t="s">
        <v>728</v>
      </c>
      <c r="C605" s="128" t="s">
        <v>168</v>
      </c>
      <c r="D605" s="129">
        <v>544.5</v>
      </c>
      <c r="E605" s="1"/>
      <c r="F605" s="201">
        <f>E605*D605</f>
        <v>0</v>
      </c>
    </row>
    <row r="606" spans="1:6" x14ac:dyDescent="0.35">
      <c r="A606" s="49" t="s">
        <v>729</v>
      </c>
      <c r="B606" s="130" t="s">
        <v>730</v>
      </c>
      <c r="C606" s="52" t="s">
        <v>168</v>
      </c>
      <c r="D606" s="76">
        <v>118.8</v>
      </c>
      <c r="E606" s="1"/>
      <c r="F606" s="201">
        <f>E606*D606</f>
        <v>0</v>
      </c>
    </row>
    <row r="607" spans="1:6" ht="42" x14ac:dyDescent="0.35">
      <c r="A607" s="49" t="s">
        <v>731</v>
      </c>
      <c r="B607" s="124" t="s">
        <v>732</v>
      </c>
      <c r="C607" s="64" t="s">
        <v>168</v>
      </c>
      <c r="D607" s="131">
        <v>75.47</v>
      </c>
      <c r="E607" s="27"/>
      <c r="F607" s="201">
        <f>E607*D607</f>
        <v>0</v>
      </c>
    </row>
    <row r="608" spans="1:6" ht="56" x14ac:dyDescent="0.35">
      <c r="A608" s="49" t="s">
        <v>733</v>
      </c>
      <c r="B608" s="107" t="s">
        <v>734</v>
      </c>
      <c r="C608" s="64" t="s">
        <v>168</v>
      </c>
      <c r="D608" s="132">
        <v>157.6</v>
      </c>
      <c r="E608" s="24"/>
      <c r="F608" s="201">
        <f>E608*D608</f>
        <v>0</v>
      </c>
    </row>
    <row r="609" spans="1:6" x14ac:dyDescent="0.35">
      <c r="A609" s="54">
        <v>6.3</v>
      </c>
      <c r="B609" s="55" t="s">
        <v>735</v>
      </c>
      <c r="C609" s="56"/>
      <c r="D609" s="57"/>
      <c r="E609" s="11"/>
      <c r="F609" s="185">
        <f>SUM(F610:F621)</f>
        <v>0</v>
      </c>
    </row>
    <row r="610" spans="1:6" ht="42" x14ac:dyDescent="0.35">
      <c r="A610" s="133" t="s">
        <v>736</v>
      </c>
      <c r="B610" s="134" t="s">
        <v>737</v>
      </c>
      <c r="C610" s="135" t="s">
        <v>168</v>
      </c>
      <c r="D610" s="76">
        <v>494</v>
      </c>
      <c r="E610" s="1"/>
      <c r="F610" s="204">
        <f>E610*D610</f>
        <v>0</v>
      </c>
    </row>
    <row r="611" spans="1:6" x14ac:dyDescent="0.35">
      <c r="A611" s="103"/>
      <c r="B611" s="104" t="s">
        <v>738</v>
      </c>
      <c r="C611" s="115"/>
      <c r="D611" s="136"/>
      <c r="E611" s="24"/>
      <c r="F611" s="204"/>
    </row>
    <row r="612" spans="1:6" ht="28" x14ac:dyDescent="0.35">
      <c r="A612" s="133" t="s">
        <v>739</v>
      </c>
      <c r="B612" s="107" t="s">
        <v>740</v>
      </c>
      <c r="C612" s="115" t="s">
        <v>168</v>
      </c>
      <c r="D612" s="136">
        <v>988</v>
      </c>
      <c r="E612" s="24"/>
      <c r="F612" s="201">
        <f>E612*D612</f>
        <v>0</v>
      </c>
    </row>
    <row r="613" spans="1:6" x14ac:dyDescent="0.35">
      <c r="A613" s="103"/>
      <c r="B613" s="104" t="s">
        <v>741</v>
      </c>
      <c r="C613" s="115"/>
      <c r="D613" s="136"/>
      <c r="E613" s="24"/>
      <c r="F613" s="201"/>
    </row>
    <row r="614" spans="1:6" ht="28" x14ac:dyDescent="0.35">
      <c r="A614" s="133" t="s">
        <v>742</v>
      </c>
      <c r="B614" s="107" t="s">
        <v>743</v>
      </c>
      <c r="C614" s="137" t="s">
        <v>168</v>
      </c>
      <c r="D614" s="76">
        <v>1482</v>
      </c>
      <c r="E614" s="24"/>
      <c r="F614" s="201">
        <f>E614*D614</f>
        <v>0</v>
      </c>
    </row>
    <row r="615" spans="1:6" x14ac:dyDescent="0.35">
      <c r="A615" s="133" t="s">
        <v>744</v>
      </c>
      <c r="B615" s="124" t="s">
        <v>745</v>
      </c>
      <c r="C615" s="137" t="s">
        <v>168</v>
      </c>
      <c r="D615" s="76">
        <v>988</v>
      </c>
      <c r="E615" s="24"/>
      <c r="F615" s="201">
        <f>E615*D615</f>
        <v>0</v>
      </c>
    </row>
    <row r="616" spans="1:6" x14ac:dyDescent="0.35">
      <c r="A616" s="121"/>
      <c r="B616" s="138" t="s">
        <v>746</v>
      </c>
      <c r="C616" s="115"/>
      <c r="D616" s="136"/>
      <c r="E616" s="24"/>
      <c r="F616" s="201"/>
    </row>
    <row r="617" spans="1:6" x14ac:dyDescent="0.35">
      <c r="A617" s="103"/>
      <c r="B617" s="139" t="s">
        <v>747</v>
      </c>
      <c r="C617" s="115"/>
      <c r="D617" s="136"/>
      <c r="E617" s="24"/>
      <c r="F617" s="201"/>
    </row>
    <row r="618" spans="1:6" ht="42" x14ac:dyDescent="0.35">
      <c r="A618" s="140"/>
      <c r="B618" s="141" t="s">
        <v>748</v>
      </c>
      <c r="C618" s="115"/>
      <c r="D618" s="136"/>
      <c r="E618" s="24"/>
      <c r="F618" s="204"/>
    </row>
    <row r="619" spans="1:6" ht="56" x14ac:dyDescent="0.35">
      <c r="A619" s="140"/>
      <c r="B619" s="141" t="s">
        <v>749</v>
      </c>
      <c r="C619" s="115"/>
      <c r="D619" s="136"/>
      <c r="E619" s="24"/>
      <c r="F619" s="204"/>
    </row>
    <row r="620" spans="1:6" ht="84" x14ac:dyDescent="0.35">
      <c r="A620" s="133" t="s">
        <v>750</v>
      </c>
      <c r="B620" s="107" t="s">
        <v>751</v>
      </c>
      <c r="C620" s="142" t="s">
        <v>159</v>
      </c>
      <c r="D620" s="81">
        <v>1</v>
      </c>
      <c r="E620" s="24"/>
      <c r="F620" s="201">
        <f>D620*E620</f>
        <v>0</v>
      </c>
    </row>
    <row r="621" spans="1:6" x14ac:dyDescent="0.35">
      <c r="A621" s="133" t="s">
        <v>752</v>
      </c>
      <c r="B621" s="143" t="s">
        <v>753</v>
      </c>
      <c r="C621" s="144" t="s">
        <v>159</v>
      </c>
      <c r="D621" s="145">
        <v>1</v>
      </c>
      <c r="E621" s="25"/>
      <c r="F621" s="201">
        <f>D621*E621</f>
        <v>0</v>
      </c>
    </row>
    <row r="622" spans="1:6" x14ac:dyDescent="0.35">
      <c r="A622" s="44" t="s">
        <v>754</v>
      </c>
      <c r="B622" s="45" t="s">
        <v>755</v>
      </c>
      <c r="C622" s="46"/>
      <c r="D622" s="46"/>
      <c r="E622" s="10"/>
      <c r="F622" s="183">
        <f>SUM(F623:F710)/2</f>
        <v>0</v>
      </c>
    </row>
    <row r="623" spans="1:6" x14ac:dyDescent="0.35">
      <c r="A623" s="54">
        <v>7.1</v>
      </c>
      <c r="B623" s="55" t="s">
        <v>756</v>
      </c>
      <c r="C623" s="56"/>
      <c r="D623" s="57"/>
      <c r="E623" s="11"/>
      <c r="F623" s="185">
        <f>SUM(F624:F663)</f>
        <v>0</v>
      </c>
    </row>
    <row r="624" spans="1:6" x14ac:dyDescent="0.35">
      <c r="A624" s="146"/>
      <c r="B624" s="147" t="s">
        <v>757</v>
      </c>
      <c r="C624" s="148"/>
      <c r="D624" s="146"/>
      <c r="E624" s="28"/>
      <c r="F624" s="205"/>
    </row>
    <row r="625" spans="1:6" x14ac:dyDescent="0.35">
      <c r="A625" s="149" t="s">
        <v>758</v>
      </c>
      <c r="B625" s="150" t="s">
        <v>65</v>
      </c>
      <c r="C625" s="151">
        <v>200</v>
      </c>
      <c r="D625" s="146" t="s">
        <v>354</v>
      </c>
      <c r="E625" s="29"/>
      <c r="F625" s="206">
        <f t="shared" ref="F625:F626" si="23">E625*C625</f>
        <v>0</v>
      </c>
    </row>
    <row r="626" spans="1:6" x14ac:dyDescent="0.35">
      <c r="A626" s="149" t="s">
        <v>759</v>
      </c>
      <c r="B626" s="150" t="s">
        <v>68</v>
      </c>
      <c r="C626" s="151">
        <v>112</v>
      </c>
      <c r="D626" s="146" t="s">
        <v>354</v>
      </c>
      <c r="E626" s="29"/>
      <c r="F626" s="206">
        <f t="shared" si="23"/>
        <v>0</v>
      </c>
    </row>
    <row r="627" spans="1:6" x14ac:dyDescent="0.35">
      <c r="A627" s="149" t="s">
        <v>760</v>
      </c>
      <c r="B627" s="150" t="s">
        <v>761</v>
      </c>
      <c r="C627" s="151">
        <v>16.350000000000001</v>
      </c>
      <c r="D627" s="146" t="s">
        <v>359</v>
      </c>
      <c r="E627" s="29"/>
      <c r="F627" s="206">
        <f>E627*C627</f>
        <v>0</v>
      </c>
    </row>
    <row r="628" spans="1:6" x14ac:dyDescent="0.35">
      <c r="A628" s="149"/>
      <c r="B628" s="150" t="s">
        <v>762</v>
      </c>
      <c r="C628" s="151">
        <v>0.5</v>
      </c>
      <c r="D628" s="146" t="s">
        <v>359</v>
      </c>
      <c r="E628" s="29"/>
      <c r="F628" s="206">
        <f>E628*C628</f>
        <v>0</v>
      </c>
    </row>
    <row r="629" spans="1:6" x14ac:dyDescent="0.35">
      <c r="A629" s="149"/>
      <c r="B629" s="150" t="s">
        <v>763</v>
      </c>
      <c r="C629" s="151">
        <v>9.84</v>
      </c>
      <c r="D629" s="146" t="s">
        <v>359</v>
      </c>
      <c r="E629" s="29"/>
      <c r="F629" s="206">
        <f>E629*C629</f>
        <v>0</v>
      </c>
    </row>
    <row r="630" spans="1:6" x14ac:dyDescent="0.35">
      <c r="A630" s="146"/>
      <c r="B630" s="147" t="s">
        <v>74</v>
      </c>
      <c r="C630" s="148"/>
      <c r="D630" s="146"/>
      <c r="E630" s="28"/>
      <c r="F630" s="206"/>
    </row>
    <row r="631" spans="1:6" x14ac:dyDescent="0.35">
      <c r="A631" s="149" t="s">
        <v>764</v>
      </c>
      <c r="B631" s="150" t="s">
        <v>765</v>
      </c>
      <c r="C631" s="151">
        <v>7.12</v>
      </c>
      <c r="D631" s="146" t="s">
        <v>359</v>
      </c>
      <c r="E631" s="29"/>
      <c r="F631" s="206">
        <f>E631*C631</f>
        <v>0</v>
      </c>
    </row>
    <row r="632" spans="1:6" x14ac:dyDescent="0.35">
      <c r="A632" s="146"/>
      <c r="B632" s="147" t="s">
        <v>79</v>
      </c>
      <c r="C632" s="148"/>
      <c r="D632" s="146"/>
      <c r="E632" s="28"/>
      <c r="F632" s="206"/>
    </row>
    <row r="633" spans="1:6" x14ac:dyDescent="0.35">
      <c r="A633" s="149" t="s">
        <v>766</v>
      </c>
      <c r="B633" s="150" t="s">
        <v>81</v>
      </c>
      <c r="C633" s="151">
        <v>19.57</v>
      </c>
      <c r="D633" s="146" t="s">
        <v>359</v>
      </c>
      <c r="E633" s="29"/>
      <c r="F633" s="206">
        <f t="shared" ref="F633:F635" si="24">E633*C633</f>
        <v>0</v>
      </c>
    </row>
    <row r="634" spans="1:6" x14ac:dyDescent="0.35">
      <c r="A634" s="146"/>
      <c r="B634" s="147" t="s">
        <v>767</v>
      </c>
      <c r="C634" s="148"/>
      <c r="D634" s="146"/>
      <c r="E634" s="28"/>
      <c r="F634" s="206"/>
    </row>
    <row r="635" spans="1:6" x14ac:dyDescent="0.35">
      <c r="A635" s="149" t="s">
        <v>768</v>
      </c>
      <c r="B635" s="150" t="s">
        <v>769</v>
      </c>
      <c r="C635" s="151">
        <v>11.2</v>
      </c>
      <c r="D635" s="146" t="s">
        <v>359</v>
      </c>
      <c r="E635" s="29"/>
      <c r="F635" s="206">
        <f t="shared" si="24"/>
        <v>0</v>
      </c>
    </row>
    <row r="636" spans="1:6" x14ac:dyDescent="0.35">
      <c r="A636" s="146"/>
      <c r="B636" s="147" t="s">
        <v>770</v>
      </c>
      <c r="C636" s="148"/>
      <c r="D636" s="146"/>
      <c r="E636" s="28"/>
      <c r="F636" s="206"/>
    </row>
    <row r="637" spans="1:6" x14ac:dyDescent="0.35">
      <c r="A637" s="149" t="s">
        <v>771</v>
      </c>
      <c r="B637" s="150" t="s">
        <v>772</v>
      </c>
      <c r="C637" s="151">
        <v>6.08</v>
      </c>
      <c r="D637" s="146" t="s">
        <v>359</v>
      </c>
      <c r="E637" s="29"/>
      <c r="F637" s="206">
        <f t="shared" ref="F637" si="25">E637*C637</f>
        <v>0</v>
      </c>
    </row>
    <row r="638" spans="1:6" x14ac:dyDescent="0.35">
      <c r="A638" s="146"/>
      <c r="B638" s="147" t="s">
        <v>89</v>
      </c>
      <c r="C638" s="148"/>
      <c r="D638" s="152"/>
      <c r="E638" s="28"/>
      <c r="F638" s="206"/>
    </row>
    <row r="639" spans="1:6" ht="28" x14ac:dyDescent="0.35">
      <c r="A639" s="149" t="s">
        <v>773</v>
      </c>
      <c r="B639" s="150" t="s">
        <v>774</v>
      </c>
      <c r="C639" s="151">
        <v>112</v>
      </c>
      <c r="D639" s="146" t="s">
        <v>354</v>
      </c>
      <c r="E639" s="29"/>
      <c r="F639" s="206">
        <f t="shared" ref="F639:F643" si="26">E639*C639</f>
        <v>0</v>
      </c>
    </row>
    <row r="640" spans="1:6" x14ac:dyDescent="0.35">
      <c r="A640" s="149" t="s">
        <v>775</v>
      </c>
      <c r="B640" s="150" t="s">
        <v>86</v>
      </c>
      <c r="C640" s="151">
        <v>4.8</v>
      </c>
      <c r="D640" s="146" t="s">
        <v>354</v>
      </c>
      <c r="E640" s="29"/>
      <c r="F640" s="206">
        <f t="shared" si="26"/>
        <v>0</v>
      </c>
    </row>
    <row r="641" spans="1:6" x14ac:dyDescent="0.35">
      <c r="A641" s="146"/>
      <c r="B641" s="147" t="s">
        <v>93</v>
      </c>
      <c r="C641" s="148"/>
      <c r="D641" s="152"/>
      <c r="E641" s="28"/>
      <c r="F641" s="206"/>
    </row>
    <row r="642" spans="1:6" ht="42" x14ac:dyDescent="0.35">
      <c r="A642" s="149" t="s">
        <v>776</v>
      </c>
      <c r="B642" s="150" t="s">
        <v>95</v>
      </c>
      <c r="C642" s="151">
        <v>112</v>
      </c>
      <c r="D642" s="146" t="s">
        <v>354</v>
      </c>
      <c r="E642" s="29"/>
      <c r="F642" s="206">
        <f t="shared" si="26"/>
        <v>0</v>
      </c>
    </row>
    <row r="643" spans="1:6" x14ac:dyDescent="0.35">
      <c r="A643" s="149" t="s">
        <v>777</v>
      </c>
      <c r="B643" s="150" t="s">
        <v>86</v>
      </c>
      <c r="C643" s="151">
        <v>4.8</v>
      </c>
      <c r="D643" s="146" t="s">
        <v>354</v>
      </c>
      <c r="E643" s="29"/>
      <c r="F643" s="206">
        <f t="shared" si="26"/>
        <v>0</v>
      </c>
    </row>
    <row r="644" spans="1:6" x14ac:dyDescent="0.35">
      <c r="A644" s="149"/>
      <c r="B644" s="147" t="s">
        <v>97</v>
      </c>
      <c r="C644" s="148"/>
      <c r="D644" s="146"/>
      <c r="E644" s="28"/>
      <c r="F644" s="206"/>
    </row>
    <row r="645" spans="1:6" x14ac:dyDescent="0.35">
      <c r="A645" s="149"/>
      <c r="B645" s="153" t="s">
        <v>778</v>
      </c>
      <c r="C645" s="148"/>
      <c r="D645" s="146"/>
      <c r="E645" s="28"/>
      <c r="F645" s="206"/>
    </row>
    <row r="646" spans="1:6" x14ac:dyDescent="0.35">
      <c r="A646" s="149" t="s">
        <v>779</v>
      </c>
      <c r="B646" s="150" t="s">
        <v>100</v>
      </c>
      <c r="C646" s="151">
        <v>1.26</v>
      </c>
      <c r="D646" s="146" t="s">
        <v>359</v>
      </c>
      <c r="E646" s="29"/>
      <c r="F646" s="206">
        <f t="shared" ref="F646" si="27">E646*C646</f>
        <v>0</v>
      </c>
    </row>
    <row r="647" spans="1:6" x14ac:dyDescent="0.35">
      <c r="A647" s="149"/>
      <c r="B647" s="153" t="s">
        <v>780</v>
      </c>
      <c r="C647" s="148"/>
      <c r="D647" s="146"/>
      <c r="E647" s="28"/>
      <c r="F647" s="206"/>
    </row>
    <row r="648" spans="1:6" x14ac:dyDescent="0.35">
      <c r="A648" s="149" t="s">
        <v>781</v>
      </c>
      <c r="B648" s="150" t="s">
        <v>782</v>
      </c>
      <c r="C648" s="151">
        <v>0.48</v>
      </c>
      <c r="D648" s="146" t="s">
        <v>359</v>
      </c>
      <c r="E648" s="29"/>
      <c r="F648" s="206">
        <f t="shared" ref="F648:F650" si="28">E648*C648</f>
        <v>0</v>
      </c>
    </row>
    <row r="649" spans="1:6" x14ac:dyDescent="0.35">
      <c r="A649" s="149" t="s">
        <v>783</v>
      </c>
      <c r="B649" s="150" t="s">
        <v>784</v>
      </c>
      <c r="C649" s="151">
        <v>11.2</v>
      </c>
      <c r="D649" s="146" t="s">
        <v>359</v>
      </c>
      <c r="E649" s="29"/>
      <c r="F649" s="206">
        <f t="shared" si="28"/>
        <v>0</v>
      </c>
    </row>
    <row r="650" spans="1:6" x14ac:dyDescent="0.35">
      <c r="A650" s="149" t="s">
        <v>785</v>
      </c>
      <c r="B650" s="150" t="s">
        <v>786</v>
      </c>
      <c r="C650" s="151">
        <v>1.97</v>
      </c>
      <c r="D650" s="146" t="s">
        <v>359</v>
      </c>
      <c r="E650" s="29"/>
      <c r="F650" s="206">
        <f t="shared" si="28"/>
        <v>0</v>
      </c>
    </row>
    <row r="651" spans="1:6" x14ac:dyDescent="0.35">
      <c r="A651" s="146"/>
      <c r="B651" s="147" t="s">
        <v>120</v>
      </c>
      <c r="C651" s="148"/>
      <c r="D651" s="146"/>
      <c r="E651" s="28"/>
      <c r="F651" s="206"/>
    </row>
    <row r="652" spans="1:6" ht="28" x14ac:dyDescent="0.35">
      <c r="A652" s="149"/>
      <c r="B652" s="154" t="s">
        <v>787</v>
      </c>
      <c r="C652" s="148"/>
      <c r="D652" s="155"/>
      <c r="E652" s="30"/>
      <c r="F652" s="206"/>
    </row>
    <row r="653" spans="1:6" x14ac:dyDescent="0.35">
      <c r="A653" s="149" t="s">
        <v>788</v>
      </c>
      <c r="B653" s="156" t="s">
        <v>789</v>
      </c>
      <c r="C653" s="151">
        <v>112</v>
      </c>
      <c r="D653" s="155" t="s">
        <v>354</v>
      </c>
      <c r="E653" s="31"/>
      <c r="F653" s="206">
        <f t="shared" ref="F653:F654" si="29">E653*C653</f>
        <v>0</v>
      </c>
    </row>
    <row r="654" spans="1:6" x14ac:dyDescent="0.35">
      <c r="A654" s="149" t="s">
        <v>790</v>
      </c>
      <c r="B654" s="156" t="s">
        <v>86</v>
      </c>
      <c r="C654" s="151">
        <v>4.8</v>
      </c>
      <c r="D654" s="155" t="s">
        <v>354</v>
      </c>
      <c r="E654" s="32"/>
      <c r="F654" s="206">
        <f t="shared" si="29"/>
        <v>0</v>
      </c>
    </row>
    <row r="655" spans="1:6" x14ac:dyDescent="0.35">
      <c r="A655" s="146"/>
      <c r="B655" s="147" t="s">
        <v>418</v>
      </c>
      <c r="C655" s="148"/>
      <c r="D655" s="146"/>
      <c r="E655" s="28"/>
      <c r="F655" s="206"/>
    </row>
    <row r="656" spans="1:6" x14ac:dyDescent="0.35">
      <c r="A656" s="149" t="s">
        <v>791</v>
      </c>
      <c r="B656" s="150" t="s">
        <v>792</v>
      </c>
      <c r="C656" s="151">
        <v>10.6</v>
      </c>
      <c r="D656" s="146" t="s">
        <v>354</v>
      </c>
      <c r="E656" s="29"/>
      <c r="F656" s="206">
        <f t="shared" ref="F656:F657" si="30">E656*C656</f>
        <v>0</v>
      </c>
    </row>
    <row r="657" spans="1:6" x14ac:dyDescent="0.35">
      <c r="A657" s="149" t="s">
        <v>793</v>
      </c>
      <c r="B657" s="150" t="s">
        <v>137</v>
      </c>
      <c r="C657" s="151">
        <v>2.08</v>
      </c>
      <c r="D657" s="146" t="s">
        <v>354</v>
      </c>
      <c r="E657" s="29"/>
      <c r="F657" s="206">
        <f t="shared" si="30"/>
        <v>0</v>
      </c>
    </row>
    <row r="658" spans="1:6" x14ac:dyDescent="0.35">
      <c r="A658" s="146"/>
      <c r="B658" s="147" t="s">
        <v>138</v>
      </c>
      <c r="C658" s="148"/>
      <c r="D658" s="146"/>
      <c r="E658" s="28"/>
      <c r="F658" s="206"/>
    </row>
    <row r="659" spans="1:6" ht="42" x14ac:dyDescent="0.35">
      <c r="A659" s="149"/>
      <c r="B659" s="153" t="s">
        <v>139</v>
      </c>
      <c r="C659" s="148"/>
      <c r="D659" s="146"/>
      <c r="E659" s="28"/>
      <c r="F659" s="206"/>
    </row>
    <row r="660" spans="1:6" x14ac:dyDescent="0.35">
      <c r="A660" s="149" t="s">
        <v>794</v>
      </c>
      <c r="B660" s="150" t="s">
        <v>795</v>
      </c>
      <c r="C660" s="151">
        <v>40.24</v>
      </c>
      <c r="D660" s="146" t="s">
        <v>354</v>
      </c>
      <c r="E660" s="29"/>
      <c r="F660" s="206">
        <f>E660*C660</f>
        <v>0</v>
      </c>
    </row>
    <row r="661" spans="1:6" x14ac:dyDescent="0.35">
      <c r="A661" s="146"/>
      <c r="B661" s="147" t="s">
        <v>796</v>
      </c>
      <c r="C661" s="148"/>
      <c r="D661" s="146"/>
      <c r="E661" s="28"/>
      <c r="F661" s="206"/>
    </row>
    <row r="662" spans="1:6" x14ac:dyDescent="0.35">
      <c r="A662" s="149" t="s">
        <v>797</v>
      </c>
      <c r="B662" s="150" t="s">
        <v>143</v>
      </c>
      <c r="C662" s="151">
        <v>84.8</v>
      </c>
      <c r="D662" s="146" t="s">
        <v>354</v>
      </c>
      <c r="E662" s="29"/>
      <c r="F662" s="206">
        <f t="shared" ref="F662:F663" si="31">E662*C662</f>
        <v>0</v>
      </c>
    </row>
    <row r="663" spans="1:6" x14ac:dyDescent="0.35">
      <c r="A663" s="149" t="s">
        <v>798</v>
      </c>
      <c r="B663" s="150" t="s">
        <v>145</v>
      </c>
      <c r="C663" s="151">
        <f>C662</f>
        <v>84.8</v>
      </c>
      <c r="D663" s="146" t="s">
        <v>354</v>
      </c>
      <c r="E663" s="29"/>
      <c r="F663" s="206">
        <f t="shared" si="31"/>
        <v>0</v>
      </c>
    </row>
    <row r="664" spans="1:6" x14ac:dyDescent="0.35">
      <c r="A664" s="54">
        <v>7.2</v>
      </c>
      <c r="B664" s="55" t="s">
        <v>799</v>
      </c>
      <c r="C664" s="56"/>
      <c r="D664" s="57"/>
      <c r="E664" s="11"/>
      <c r="F664" s="185">
        <f>SUM(F665:F672)</f>
        <v>0</v>
      </c>
    </row>
    <row r="665" spans="1:6" x14ac:dyDescent="0.35">
      <c r="A665" s="157"/>
      <c r="B665" s="158" t="s">
        <v>800</v>
      </c>
      <c r="C665" s="159"/>
      <c r="D665" s="157"/>
      <c r="E665" s="33"/>
      <c r="F665" s="207"/>
    </row>
    <row r="666" spans="1:6" x14ac:dyDescent="0.35">
      <c r="A666" s="149" t="s">
        <v>801</v>
      </c>
      <c r="B666" s="150" t="s">
        <v>802</v>
      </c>
      <c r="C666" s="151">
        <v>0.36</v>
      </c>
      <c r="D666" s="146" t="s">
        <v>359</v>
      </c>
      <c r="E666" s="29"/>
      <c r="F666" s="206">
        <f t="shared" ref="F666" si="32">E666*C666</f>
        <v>0</v>
      </c>
    </row>
    <row r="667" spans="1:6" x14ac:dyDescent="0.35">
      <c r="A667" s="160"/>
      <c r="B667" s="161" t="s">
        <v>803</v>
      </c>
      <c r="C667" s="71"/>
      <c r="D667" s="69"/>
      <c r="E667" s="18"/>
      <c r="F667" s="197"/>
    </row>
    <row r="668" spans="1:6" ht="28" x14ac:dyDescent="0.35">
      <c r="A668" s="162"/>
      <c r="B668" s="154" t="s">
        <v>121</v>
      </c>
      <c r="C668" s="148"/>
      <c r="D668" s="155"/>
      <c r="E668" s="30"/>
      <c r="F668" s="206"/>
    </row>
    <row r="669" spans="1:6" x14ac:dyDescent="0.35">
      <c r="A669" s="149" t="s">
        <v>804</v>
      </c>
      <c r="B669" s="156" t="s">
        <v>123</v>
      </c>
      <c r="C669" s="151">
        <v>16</v>
      </c>
      <c r="D669" s="155" t="s">
        <v>408</v>
      </c>
      <c r="E669" s="32"/>
      <c r="F669" s="206">
        <f>E669*C669</f>
        <v>0</v>
      </c>
    </row>
    <row r="670" spans="1:6" x14ac:dyDescent="0.35">
      <c r="A670" s="149" t="s">
        <v>805</v>
      </c>
      <c r="B670" s="156" t="s">
        <v>128</v>
      </c>
      <c r="C670" s="151">
        <v>49</v>
      </c>
      <c r="D670" s="155" t="s">
        <v>408</v>
      </c>
      <c r="E670" s="32"/>
      <c r="F670" s="206">
        <f>E670*C670</f>
        <v>0</v>
      </c>
    </row>
    <row r="671" spans="1:6" x14ac:dyDescent="0.35">
      <c r="A671" s="149"/>
      <c r="B671" s="147" t="s">
        <v>418</v>
      </c>
      <c r="C671" s="148"/>
      <c r="D671" s="146"/>
      <c r="E671" s="28"/>
      <c r="F671" s="206"/>
    </row>
    <row r="672" spans="1:6" x14ac:dyDescent="0.35">
      <c r="A672" s="149" t="s">
        <v>806</v>
      </c>
      <c r="B672" s="85" t="s">
        <v>462</v>
      </c>
      <c r="C672" s="151">
        <v>9.1999999999999993</v>
      </c>
      <c r="D672" s="146" t="s">
        <v>354</v>
      </c>
      <c r="E672" s="29"/>
      <c r="F672" s="206">
        <f t="shared" ref="F672" si="33">E672*C672</f>
        <v>0</v>
      </c>
    </row>
    <row r="673" spans="1:6" x14ac:dyDescent="0.35">
      <c r="A673" s="54">
        <v>7.3</v>
      </c>
      <c r="B673" s="55" t="s">
        <v>807</v>
      </c>
      <c r="C673" s="56"/>
      <c r="D673" s="57"/>
      <c r="E673" s="11"/>
      <c r="F673" s="185">
        <f>SUM(F675:F678)</f>
        <v>0</v>
      </c>
    </row>
    <row r="674" spans="1:6" x14ac:dyDescent="0.35">
      <c r="A674" s="146"/>
      <c r="B674" s="163" t="s">
        <v>808</v>
      </c>
      <c r="C674" s="148"/>
      <c r="D674" s="146"/>
      <c r="E674" s="28"/>
      <c r="F674" s="206"/>
    </row>
    <row r="675" spans="1:6" ht="28" x14ac:dyDescent="0.35">
      <c r="A675" s="164"/>
      <c r="B675" s="153" t="s">
        <v>165</v>
      </c>
      <c r="C675" s="148"/>
      <c r="D675" s="152"/>
      <c r="E675" s="28"/>
      <c r="F675" s="206"/>
    </row>
    <row r="676" spans="1:6" x14ac:dyDescent="0.35">
      <c r="A676" s="149" t="s">
        <v>809</v>
      </c>
      <c r="B676" s="150" t="s">
        <v>167</v>
      </c>
      <c r="C676" s="151">
        <v>50.4</v>
      </c>
      <c r="D676" s="146" t="s">
        <v>168</v>
      </c>
      <c r="E676" s="29"/>
      <c r="F676" s="206">
        <f>E676*C676</f>
        <v>0</v>
      </c>
    </row>
    <row r="677" spans="1:6" ht="28" x14ac:dyDescent="0.35">
      <c r="A677" s="146"/>
      <c r="B677" s="153" t="s">
        <v>429</v>
      </c>
      <c r="C677" s="165"/>
      <c r="D677" s="146"/>
      <c r="E677" s="34"/>
      <c r="F677" s="208"/>
    </row>
    <row r="678" spans="1:6" x14ac:dyDescent="0.35">
      <c r="A678" s="149" t="s">
        <v>810</v>
      </c>
      <c r="B678" s="150" t="s">
        <v>811</v>
      </c>
      <c r="C678" s="151">
        <v>130.80000000000001</v>
      </c>
      <c r="D678" s="146" t="s">
        <v>354</v>
      </c>
      <c r="E678" s="29"/>
      <c r="F678" s="206">
        <f t="shared" ref="F678" si="34">E678*C678</f>
        <v>0</v>
      </c>
    </row>
    <row r="679" spans="1:6" x14ac:dyDescent="0.35">
      <c r="A679" s="54">
        <v>7.4</v>
      </c>
      <c r="B679" s="55" t="s">
        <v>812</v>
      </c>
      <c r="C679" s="56"/>
      <c r="D679" s="57"/>
      <c r="E679" s="11"/>
      <c r="F679" s="185">
        <f>SUM(F681:F683)</f>
        <v>0</v>
      </c>
    </row>
    <row r="680" spans="1:6" x14ac:dyDescent="0.35">
      <c r="A680" s="166"/>
      <c r="B680" s="167" t="s">
        <v>813</v>
      </c>
      <c r="C680" s="168"/>
      <c r="D680" s="108"/>
      <c r="E680" s="35"/>
      <c r="F680" s="209"/>
    </row>
    <row r="681" spans="1:6" ht="42" x14ac:dyDescent="0.35">
      <c r="A681" s="166" t="s">
        <v>814</v>
      </c>
      <c r="B681" s="169" t="s">
        <v>815</v>
      </c>
      <c r="C681" s="168">
        <v>1</v>
      </c>
      <c r="D681" s="170" t="s">
        <v>816</v>
      </c>
      <c r="E681" s="36"/>
      <c r="F681" s="209">
        <f>E681*C681</f>
        <v>0</v>
      </c>
    </row>
    <row r="682" spans="1:6" x14ac:dyDescent="0.35">
      <c r="A682" s="166" t="s">
        <v>817</v>
      </c>
      <c r="B682" s="167" t="s">
        <v>818</v>
      </c>
      <c r="C682" s="168"/>
      <c r="D682" s="108"/>
      <c r="E682" s="35"/>
      <c r="F682" s="209"/>
    </row>
    <row r="683" spans="1:6" x14ac:dyDescent="0.35">
      <c r="A683" s="166" t="s">
        <v>819</v>
      </c>
      <c r="B683" s="169" t="s">
        <v>820</v>
      </c>
      <c r="C683" s="168">
        <v>1</v>
      </c>
      <c r="D683" s="170" t="s">
        <v>816</v>
      </c>
      <c r="E683" s="35"/>
      <c r="F683" s="209">
        <f t="shared" ref="F683" si="35">E683*C683</f>
        <v>0</v>
      </c>
    </row>
    <row r="684" spans="1:6" x14ac:dyDescent="0.35">
      <c r="A684" s="54">
        <v>7.5</v>
      </c>
      <c r="B684" s="55" t="s">
        <v>251</v>
      </c>
      <c r="C684" s="56"/>
      <c r="D684" s="57"/>
      <c r="E684" s="11"/>
      <c r="F684" s="185">
        <f>SUM(F685:F699)</f>
        <v>0</v>
      </c>
    </row>
    <row r="685" spans="1:6" x14ac:dyDescent="0.35">
      <c r="A685" s="146"/>
      <c r="B685" s="147" t="s">
        <v>821</v>
      </c>
      <c r="C685" s="148"/>
      <c r="D685" s="146"/>
      <c r="E685" s="28"/>
      <c r="F685" s="205"/>
    </row>
    <row r="686" spans="1:6" x14ac:dyDescent="0.35">
      <c r="A686" s="164"/>
      <c r="B686" s="153" t="s">
        <v>822</v>
      </c>
      <c r="C686" s="148"/>
      <c r="D686" s="146"/>
      <c r="E686" s="28"/>
      <c r="F686" s="205"/>
    </row>
    <row r="687" spans="1:6" x14ac:dyDescent="0.35">
      <c r="A687" s="164" t="s">
        <v>823</v>
      </c>
      <c r="B687" s="150" t="s">
        <v>824</v>
      </c>
      <c r="C687" s="151">
        <v>100.32</v>
      </c>
      <c r="D687" s="152" t="s">
        <v>354</v>
      </c>
      <c r="E687" s="29"/>
      <c r="F687" s="210">
        <f>E687*C687</f>
        <v>0</v>
      </c>
    </row>
    <row r="688" spans="1:6" x14ac:dyDescent="0.35">
      <c r="A688" s="164" t="s">
        <v>825</v>
      </c>
      <c r="B688" s="169" t="s">
        <v>255</v>
      </c>
      <c r="C688" s="168"/>
      <c r="D688" s="108"/>
      <c r="E688" s="35"/>
      <c r="F688" s="211"/>
    </row>
    <row r="689" spans="1:6" x14ac:dyDescent="0.35">
      <c r="A689" s="164" t="s">
        <v>826</v>
      </c>
      <c r="B689" s="169" t="s">
        <v>257</v>
      </c>
      <c r="C689" s="151">
        <v>115.7</v>
      </c>
      <c r="D689" s="108" t="s">
        <v>354</v>
      </c>
      <c r="E689" s="35"/>
      <c r="F689" s="211">
        <f t="shared" ref="F689:F699" si="36">E689*C689</f>
        <v>0</v>
      </c>
    </row>
    <row r="690" spans="1:6" x14ac:dyDescent="0.35">
      <c r="A690" s="164" t="s">
        <v>827</v>
      </c>
      <c r="B690" s="169" t="s">
        <v>259</v>
      </c>
      <c r="C690" s="151">
        <v>46</v>
      </c>
      <c r="D690" s="108" t="s">
        <v>168</v>
      </c>
      <c r="E690" s="35"/>
      <c r="F690" s="211">
        <f t="shared" si="36"/>
        <v>0</v>
      </c>
    </row>
    <row r="691" spans="1:6" x14ac:dyDescent="0.35">
      <c r="A691" s="103"/>
      <c r="B691" s="171" t="s">
        <v>828</v>
      </c>
      <c r="C691" s="168"/>
      <c r="D691" s="108"/>
      <c r="E691" s="35"/>
      <c r="F691" s="211"/>
    </row>
    <row r="692" spans="1:6" x14ac:dyDescent="0.35">
      <c r="A692" s="172"/>
      <c r="B692" s="171" t="s">
        <v>260</v>
      </c>
      <c r="C692" s="168"/>
      <c r="D692" s="108"/>
      <c r="E692" s="35"/>
      <c r="F692" s="211"/>
    </row>
    <row r="693" spans="1:6" x14ac:dyDescent="0.35">
      <c r="A693" s="164" t="s">
        <v>829</v>
      </c>
      <c r="B693" s="169" t="s">
        <v>830</v>
      </c>
      <c r="C693" s="168">
        <f>C689</f>
        <v>115.7</v>
      </c>
      <c r="D693" s="108" t="s">
        <v>354</v>
      </c>
      <c r="E693" s="35"/>
      <c r="F693" s="211">
        <f t="shared" si="36"/>
        <v>0</v>
      </c>
    </row>
    <row r="694" spans="1:6" x14ac:dyDescent="0.35">
      <c r="A694" s="103"/>
      <c r="B694" s="169" t="s">
        <v>831</v>
      </c>
      <c r="C694" s="168"/>
      <c r="D694" s="108"/>
      <c r="E694" s="35"/>
      <c r="F694" s="211"/>
    </row>
    <row r="695" spans="1:6" x14ac:dyDescent="0.35">
      <c r="A695" s="172"/>
      <c r="B695" s="171" t="s">
        <v>832</v>
      </c>
      <c r="C695" s="168"/>
      <c r="D695" s="172"/>
      <c r="E695" s="35"/>
      <c r="F695" s="211"/>
    </row>
    <row r="696" spans="1:6" x14ac:dyDescent="0.35">
      <c r="A696" s="164" t="s">
        <v>833</v>
      </c>
      <c r="B696" s="169" t="s">
        <v>831</v>
      </c>
      <c r="C696" s="168">
        <v>54.7</v>
      </c>
      <c r="D696" s="172" t="s">
        <v>168</v>
      </c>
      <c r="E696" s="35"/>
      <c r="F696" s="211">
        <f t="shared" si="36"/>
        <v>0</v>
      </c>
    </row>
    <row r="697" spans="1:6" x14ac:dyDescent="0.35">
      <c r="A697" s="103"/>
      <c r="B697" s="171" t="s">
        <v>265</v>
      </c>
      <c r="C697" s="168"/>
      <c r="D697" s="172"/>
      <c r="E697" s="35"/>
      <c r="F697" s="211"/>
    </row>
    <row r="698" spans="1:6" x14ac:dyDescent="0.35">
      <c r="A698" s="164" t="s">
        <v>834</v>
      </c>
      <c r="B698" s="169" t="s">
        <v>267</v>
      </c>
      <c r="C698" s="151">
        <v>152</v>
      </c>
      <c r="D698" s="172" t="s">
        <v>354</v>
      </c>
      <c r="E698" s="35"/>
      <c r="F698" s="211">
        <f t="shared" si="36"/>
        <v>0</v>
      </c>
    </row>
    <row r="699" spans="1:6" ht="28" x14ac:dyDescent="0.35">
      <c r="A699" s="164" t="s">
        <v>835</v>
      </c>
      <c r="B699" s="169" t="s">
        <v>268</v>
      </c>
      <c r="C699" s="151">
        <v>152</v>
      </c>
      <c r="D699" s="172" t="s">
        <v>168</v>
      </c>
      <c r="E699" s="35"/>
      <c r="F699" s="211">
        <f t="shared" si="36"/>
        <v>0</v>
      </c>
    </row>
    <row r="700" spans="1:6" x14ac:dyDescent="0.35">
      <c r="A700" s="54">
        <v>7.6</v>
      </c>
      <c r="B700" s="55" t="s">
        <v>836</v>
      </c>
      <c r="C700" s="56"/>
      <c r="D700" s="57"/>
      <c r="E700" s="11"/>
      <c r="F700" s="185">
        <f>SUM(F701:F705)</f>
        <v>0</v>
      </c>
    </row>
    <row r="701" spans="1:6" x14ac:dyDescent="0.35">
      <c r="A701" s="173" t="s">
        <v>837</v>
      </c>
      <c r="B701" s="169" t="s">
        <v>838</v>
      </c>
      <c r="C701" s="168">
        <v>7.2</v>
      </c>
      <c r="D701" s="108" t="s">
        <v>354</v>
      </c>
      <c r="E701" s="35"/>
      <c r="F701" s="211">
        <f>E701*C701</f>
        <v>0</v>
      </c>
    </row>
    <row r="702" spans="1:6" x14ac:dyDescent="0.35">
      <c r="A702" s="173" t="s">
        <v>839</v>
      </c>
      <c r="B702" s="150" t="s">
        <v>840</v>
      </c>
      <c r="C702" s="168">
        <v>7.2</v>
      </c>
      <c r="D702" s="108" t="s">
        <v>359</v>
      </c>
      <c r="E702" s="35"/>
      <c r="F702" s="211">
        <f>E702*C702</f>
        <v>0</v>
      </c>
    </row>
    <row r="703" spans="1:6" x14ac:dyDescent="0.35">
      <c r="A703" s="173" t="s">
        <v>841</v>
      </c>
      <c r="B703" s="169" t="s">
        <v>842</v>
      </c>
      <c r="C703" s="168">
        <v>7.2</v>
      </c>
      <c r="D703" s="108" t="s">
        <v>354</v>
      </c>
      <c r="E703" s="35"/>
      <c r="F703" s="211">
        <f t="shared" ref="F703" si="37">E703*C703</f>
        <v>0</v>
      </c>
    </row>
    <row r="704" spans="1:6" x14ac:dyDescent="0.35">
      <c r="A704" s="173" t="s">
        <v>843</v>
      </c>
      <c r="B704" s="147" t="s">
        <v>281</v>
      </c>
      <c r="C704" s="151"/>
      <c r="D704" s="152"/>
      <c r="E704" s="37"/>
      <c r="F704" s="206"/>
    </row>
    <row r="705" spans="1:6" ht="42" x14ac:dyDescent="0.35">
      <c r="A705" s="173" t="s">
        <v>844</v>
      </c>
      <c r="B705" s="150" t="s">
        <v>845</v>
      </c>
      <c r="C705" s="151">
        <v>2</v>
      </c>
      <c r="D705" s="152" t="s">
        <v>846</v>
      </c>
      <c r="E705" s="37"/>
      <c r="F705" s="206">
        <f t="shared" ref="F705" si="38">E705*C705</f>
        <v>0</v>
      </c>
    </row>
    <row r="706" spans="1:6" x14ac:dyDescent="0.35">
      <c r="A706" s="54">
        <v>7.7</v>
      </c>
      <c r="B706" s="55" t="s">
        <v>847</v>
      </c>
      <c r="C706" s="56"/>
      <c r="D706" s="57"/>
      <c r="E706" s="11"/>
      <c r="F706" s="185">
        <f>SUM(F707:F710)</f>
        <v>0</v>
      </c>
    </row>
    <row r="707" spans="1:6" ht="28" x14ac:dyDescent="0.35">
      <c r="A707" s="149"/>
      <c r="B707" s="153" t="s">
        <v>290</v>
      </c>
      <c r="C707" s="148"/>
      <c r="D707" s="174"/>
      <c r="E707" s="37"/>
      <c r="F707" s="205"/>
    </row>
    <row r="708" spans="1:6" ht="28" x14ac:dyDescent="0.35">
      <c r="A708" s="164" t="s">
        <v>848</v>
      </c>
      <c r="B708" s="150" t="s">
        <v>849</v>
      </c>
      <c r="C708" s="151">
        <v>96</v>
      </c>
      <c r="D708" s="174" t="s">
        <v>474</v>
      </c>
      <c r="E708" s="28"/>
      <c r="F708" s="206">
        <f t="shared" ref="F708:F710" si="39">E708*C708</f>
        <v>0</v>
      </c>
    </row>
    <row r="709" spans="1:6" x14ac:dyDescent="0.35">
      <c r="A709" s="164" t="s">
        <v>850</v>
      </c>
      <c r="B709" s="150" t="s">
        <v>851</v>
      </c>
      <c r="C709" s="151">
        <v>2</v>
      </c>
      <c r="D709" s="174" t="s">
        <v>474</v>
      </c>
      <c r="E709" s="28"/>
      <c r="F709" s="206">
        <f t="shared" si="39"/>
        <v>0</v>
      </c>
    </row>
    <row r="710" spans="1:6" x14ac:dyDescent="0.35">
      <c r="A710" s="164" t="s">
        <v>852</v>
      </c>
      <c r="B710" s="150" t="s">
        <v>853</v>
      </c>
      <c r="C710" s="151">
        <v>2</v>
      </c>
      <c r="D710" s="174" t="s">
        <v>474</v>
      </c>
      <c r="E710" s="28"/>
      <c r="F710" s="206">
        <f t="shared" si="39"/>
        <v>0</v>
      </c>
    </row>
    <row r="711" spans="1:6" x14ac:dyDescent="0.35">
      <c r="A711" s="52"/>
      <c r="B711" s="175" t="s">
        <v>854</v>
      </c>
      <c r="C711" s="176"/>
      <c r="D711" s="176"/>
      <c r="E711" s="38"/>
      <c r="F711" s="212"/>
    </row>
    <row r="712" spans="1:6" ht="62.25" customHeight="1" x14ac:dyDescent="0.35">
      <c r="A712" s="52"/>
      <c r="B712" s="224" t="str">
        <f>B4</f>
        <v>Project Description: Construction of Alilang PHCU block, construction of 50x50m chain link fence, construction of 2 blocks of 3 stances VIP latrines, and construction of incinerator; Completing the remaining unfinished 3 blocks of 2 classrooms, construction of administration block, construction of 2 blocks of 4 stances VIP latrines, construction of 1 block of 2 stances VIP latrine, construction of 100x100m chain link fence, Wunkur Boma, Aliini Payam in Pariang.</v>
      </c>
      <c r="C712" s="225"/>
      <c r="D712" s="226"/>
      <c r="E712" s="38"/>
      <c r="F712" s="182" t="s">
        <v>2</v>
      </c>
    </row>
    <row r="713" spans="1:6" x14ac:dyDescent="0.35">
      <c r="A713" s="177" t="str">
        <f>A7</f>
        <v>BILL No. 1</v>
      </c>
      <c r="B713" s="178" t="str">
        <f>B7</f>
        <v>PRELIMINARIES (for all sites combined)</v>
      </c>
      <c r="C713" s="179">
        <v>1</v>
      </c>
      <c r="D713" s="176" t="s">
        <v>6</v>
      </c>
      <c r="E713" s="38">
        <f>F7</f>
        <v>0</v>
      </c>
      <c r="F713" s="212">
        <f>C713*E713</f>
        <v>0</v>
      </c>
    </row>
    <row r="714" spans="1:6" x14ac:dyDescent="0.35">
      <c r="A714" s="177" t="str">
        <f>A36</f>
        <v>BILL NO. 2</v>
      </c>
      <c r="B714" s="180" t="str">
        <f>B36</f>
        <v xml:space="preserve"> BoQ For construction of an administration block at Manajong Primary School</v>
      </c>
      <c r="C714" s="109">
        <v>1</v>
      </c>
      <c r="D714" s="181" t="s">
        <v>6</v>
      </c>
      <c r="E714" s="38">
        <f>F36</f>
        <v>0</v>
      </c>
      <c r="F714" s="203">
        <f>E714*C714</f>
        <v>0</v>
      </c>
    </row>
    <row r="715" spans="1:6" x14ac:dyDescent="0.35">
      <c r="A715" s="177" t="str">
        <f>A210</f>
        <v>BILL NO. 3</v>
      </c>
      <c r="B715" s="180" t="str">
        <f>B210</f>
        <v>BoQ for construction of 1 block of 4 stances with urinal for boys at Manajong primary School</v>
      </c>
      <c r="C715" s="109">
        <v>1</v>
      </c>
      <c r="D715" s="181" t="s">
        <v>6</v>
      </c>
      <c r="E715" s="38">
        <f>F210</f>
        <v>0</v>
      </c>
      <c r="F715" s="203">
        <f t="shared" ref="F715:F718" si="40">C715*E715</f>
        <v>0</v>
      </c>
    </row>
    <row r="716" spans="1:6" x14ac:dyDescent="0.35">
      <c r="A716" s="177" t="str">
        <f>A334</f>
        <v>BILL NO. 4</v>
      </c>
      <c r="B716" s="180" t="str">
        <f>B334</f>
        <v>BoQ for construction of 1 block of 4 stances with washroom for girls at Manajong Primary School</v>
      </c>
      <c r="C716" s="109">
        <v>1</v>
      </c>
      <c r="D716" s="181" t="s">
        <v>6</v>
      </c>
      <c r="E716" s="38">
        <f>F334</f>
        <v>0</v>
      </c>
      <c r="F716" s="203">
        <f t="shared" si="40"/>
        <v>0</v>
      </c>
    </row>
    <row r="717" spans="1:6" ht="28.5" customHeight="1" x14ac:dyDescent="0.35">
      <c r="A717" s="177" t="str">
        <f>A456</f>
        <v>BILL NO. 5</v>
      </c>
      <c r="B717" s="180" t="str">
        <f>B456</f>
        <v>BoQ For the construction of one block of latrine with 2 stances and washroom for teachers at Manajong Primary School</v>
      </c>
      <c r="C717" s="109">
        <v>1</v>
      </c>
      <c r="D717" s="181" t="s">
        <v>6</v>
      </c>
      <c r="E717" s="38">
        <f>F456</f>
        <v>0</v>
      </c>
      <c r="F717" s="203">
        <f t="shared" si="40"/>
        <v>0</v>
      </c>
    </row>
    <row r="718" spans="1:6" x14ac:dyDescent="0.35">
      <c r="A718" s="177" t="str">
        <f>A574</f>
        <v>BILL No. 6</v>
      </c>
      <c r="B718" s="180" t="str">
        <f>B574</f>
        <v>Construction of chain-link fence (100mx100m) with vehicular gate  at Manajong Primary School</v>
      </c>
      <c r="C718" s="109">
        <v>1</v>
      </c>
      <c r="D718" s="181" t="s">
        <v>6</v>
      </c>
      <c r="E718" s="38">
        <f>F574</f>
        <v>0</v>
      </c>
      <c r="F718" s="203">
        <f t="shared" si="40"/>
        <v>0</v>
      </c>
    </row>
    <row r="719" spans="1:6" x14ac:dyDescent="0.35">
      <c r="A719" s="177" t="str">
        <f>A622</f>
        <v>BILL No.7</v>
      </c>
      <c r="B719" s="180" t="str">
        <f>B622</f>
        <v>BoQ for rehabilitation of  1 block of 2 classrooms  at Manajong Primary School</v>
      </c>
      <c r="C719" s="109">
        <v>3</v>
      </c>
      <c r="D719" s="181" t="s">
        <v>6</v>
      </c>
      <c r="E719" s="38">
        <f>F622</f>
        <v>0</v>
      </c>
      <c r="F719" s="203">
        <f>C719*E719</f>
        <v>0</v>
      </c>
    </row>
    <row r="720" spans="1:6" x14ac:dyDescent="0.35">
      <c r="A720" s="39"/>
      <c r="B720" s="40"/>
      <c r="C720" s="214" t="s">
        <v>855</v>
      </c>
      <c r="D720" s="214"/>
      <c r="E720" s="214"/>
      <c r="F720" s="213">
        <f>SUM(F713:F719)</f>
        <v>0</v>
      </c>
    </row>
  </sheetData>
  <sheetProtection algorithmName="SHA-512" hashValue="PwwZVGBORNIJv7FS60koVUgHOVznD15Yzs333WcpkgMSe2c5sGsc3cklzziwJbRu/olFa0nUluhwwZz/DgE3Ng==" saltValue="rriw60imnQEpADuPQrSVwQ==" spinCount="100000" sheet="1" objects="1" scenarios="1"/>
  <mergeCells count="6">
    <mergeCell ref="C720:E720"/>
    <mergeCell ref="A2:F2"/>
    <mergeCell ref="A3:F3"/>
    <mergeCell ref="B4:E4"/>
    <mergeCell ref="B5:E5"/>
    <mergeCell ref="B712:D712"/>
  </mergeCells>
  <printOptions horizontalCentered="1"/>
  <pageMargins left="0.2" right="0.2" top="0.5" bottom="0.5" header="0.3" footer="0.3"/>
  <pageSetup paperSize="9" scale="6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b806e36a-9eaf-4e03-aa32-8944e14bcd8b">
      <Terms xmlns="http://schemas.microsoft.com/office/infopath/2007/PartnerControls"/>
    </lcf76f155ced4ddcb4097134ff3c332f>
    <TaxCatchAll xmlns="0ae84525-964a-4873-ac2a-8c5b655d4796" xsi:nil="true"/>
    <SharedWithUsers xmlns="0ae84525-964a-4873-ac2a-8c5b655d4796">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E60B015CB131F46833F5B6159C15C12" ma:contentTypeVersion="15" ma:contentTypeDescription="Create a new document." ma:contentTypeScope="" ma:versionID="32b6ac0081edefc36513842903cbd7d8">
  <xsd:schema xmlns:xsd="http://www.w3.org/2001/XMLSchema" xmlns:xs="http://www.w3.org/2001/XMLSchema" xmlns:p="http://schemas.microsoft.com/office/2006/metadata/properties" xmlns:ns1="http://schemas.microsoft.com/sharepoint/v3" xmlns:ns2="b806e36a-9eaf-4e03-aa32-8944e14bcd8b" xmlns:ns3="0ae84525-964a-4873-ac2a-8c5b655d4796" targetNamespace="http://schemas.microsoft.com/office/2006/metadata/properties" ma:root="true" ma:fieldsID="8b2626b29ec59447cc9a5f58ec4483b3" ns1:_="" ns2:_="" ns3:_="">
    <xsd:import namespace="http://schemas.microsoft.com/sharepoint/v3"/>
    <xsd:import namespace="b806e36a-9eaf-4e03-aa32-8944e14bcd8b"/>
    <xsd:import namespace="0ae84525-964a-4873-ac2a-8c5b655d479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xsd:simpleType>
        <xsd:restriction base="dms:Note"/>
      </xsd:simpleType>
    </xsd:element>
    <xsd:element name="_ip_UnifiedCompliancePolicyUIAction" ma:index="2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806e36a-9eaf-4e03-aa32-8944e14bcd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553f610b-9ee9-4302-9a9e-eaae0f0c7bd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ae84525-964a-4873-ac2a-8c5b655d479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370b9ad3-9b9a-43e7-a0d3-82497a35ceb4}" ma:internalName="TaxCatchAll" ma:showField="CatchAllData" ma:web="0ae84525-964a-4873-ac2a-8c5b655d479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CE2518-0CA2-4A23-8598-A5B62E4036AB}">
  <ds:schemaRefs>
    <ds:schemaRef ds:uri="http://schemas.microsoft.com/office/2006/metadata/properties"/>
    <ds:schemaRef ds:uri="http://schemas.microsoft.com/office/infopath/2007/PartnerControls"/>
    <ds:schemaRef ds:uri="http://schemas.microsoft.com/sharepoint/v3"/>
    <ds:schemaRef ds:uri="2b198572-fe03-4e02-95fc-2624567f0a4d"/>
    <ds:schemaRef ds:uri="67f1c9f4-a9df-4a2c-8908-dc0596f28c56"/>
    <ds:schemaRef ds:uri="b806e36a-9eaf-4e03-aa32-8944e14bcd8b"/>
    <ds:schemaRef ds:uri="0ae84525-964a-4873-ac2a-8c5b655d4796"/>
  </ds:schemaRefs>
</ds:datastoreItem>
</file>

<file path=customXml/itemProps2.xml><?xml version="1.0" encoding="utf-8"?>
<ds:datastoreItem xmlns:ds="http://schemas.openxmlformats.org/officeDocument/2006/customXml" ds:itemID="{BB9857DC-5A72-43BC-8FB4-9EBA80574B88}">
  <ds:schemaRefs>
    <ds:schemaRef ds:uri="http://schemas.microsoft.com/sharepoint/v3/contenttype/forms"/>
  </ds:schemaRefs>
</ds:datastoreItem>
</file>

<file path=customXml/itemProps3.xml><?xml version="1.0" encoding="utf-8"?>
<ds:datastoreItem xmlns:ds="http://schemas.openxmlformats.org/officeDocument/2006/customXml" ds:itemID="{30250144-3DF3-4A7C-B1BF-B47EAA235F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806e36a-9eaf-4e03-aa32-8944e14bcd8b"/>
    <ds:schemaRef ds:uri="0ae84525-964a-4873-ac2a-8c5b655d47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1B BoQ ITB4200814508 TP34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MUNAVAROV Manuchehr</cp:lastModifiedBy>
  <cp:revision/>
  <cp:lastPrinted>2024-12-26T14:36:20Z</cp:lastPrinted>
  <dcterms:created xsi:type="dcterms:W3CDTF">2024-06-24T11:25:31Z</dcterms:created>
  <dcterms:modified xsi:type="dcterms:W3CDTF">2024-12-26T14:37:31Z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2024-07-04T05:58:36Z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bb89b077-8600-46b9-bb0f-c8e6f258a76e</vt:lpwstr>
  </property>
  <property fmtid="{D5CDD505-2E9C-101B-9397-08002B2CF9AE}" pid="8" name="MSIP_Label_2059aa38-f392-4105-be92-628035578272_ContentBits">
    <vt:lpwstr>0</vt:lpwstr>
  </property>
  <property fmtid="{D5CDD505-2E9C-101B-9397-08002B2CF9AE}" pid="9" name="ContentTypeId">
    <vt:lpwstr>0x010100DE60B015CB131F46833F5B6159C15C12</vt:lpwstr>
  </property>
  <property fmtid="{D5CDD505-2E9C-101B-9397-08002B2CF9AE}" pid="10" name="MediaServiceImageTags">
    <vt:lpwstr/>
  </property>
  <property fmtid="{D5CDD505-2E9C-101B-9397-08002B2CF9AE}" pid="11" name="Order">
    <vt:r8>11529700</vt:r8>
  </property>
  <property fmtid="{D5CDD505-2E9C-101B-9397-08002B2CF9AE}" pid="12" name="xd_Signature">
    <vt:bool>false</vt:bool>
  </property>
  <property fmtid="{D5CDD505-2E9C-101B-9397-08002B2CF9AE}" pid="13" name="xd_ProgID">
    <vt:lpwstr/>
  </property>
  <property fmtid="{D5CDD505-2E9C-101B-9397-08002B2CF9AE}" pid="14" name="_SourceUrl">
    <vt:lpwstr/>
  </property>
  <property fmtid="{D5CDD505-2E9C-101B-9397-08002B2CF9AE}" pid="15" name="_SharedFileIndex">
    <vt:lpwstr/>
  </property>
  <property fmtid="{D5CDD505-2E9C-101B-9397-08002B2CF9AE}" pid="16" name="ComplianceAssetId">
    <vt:lpwstr/>
  </property>
  <property fmtid="{D5CDD505-2E9C-101B-9397-08002B2CF9AE}" pid="17" name="TemplateUrl">
    <vt:lpwstr/>
  </property>
  <property fmtid="{D5CDD505-2E9C-101B-9397-08002B2CF9AE}" pid="18" name="_ExtendedDescription">
    <vt:lpwstr/>
  </property>
  <property fmtid="{D5CDD505-2E9C-101B-9397-08002B2CF9AE}" pid="19" name="TriggerFlowInfo">
    <vt:lpwstr/>
  </property>
</Properties>
</file>