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hcr365.sharepoint.com/teams/amer-mosu-COMEX/Shared Documents/COMEX/003 Tenders/2024/137 RFQ Servicio de limpieza Saltillo/01. Tendering docs/"/>
    </mc:Choice>
  </mc:AlternateContent>
  <xr:revisionPtr revIDLastSave="149" documentId="8_{6616EB56-A3F8-4D36-B131-2DD01D114481}" xr6:coauthVersionLast="47" xr6:coauthVersionMax="47" xr10:uidLastSave="{0D6D3079-3C88-45FC-9ABE-0EAEA72A5CBF}"/>
  <bookViews>
    <workbookView xWindow="-110" yWindow="-110" windowWidth="19420" windowHeight="10300" tabRatio="814" xr2:uid="{00000000-000D-0000-FFFF-FFFF00000000}"/>
  </bookViews>
  <sheets>
    <sheet name="Formato cotización" sheetId="5" r:id="rId1"/>
  </sheets>
  <externalReferences>
    <externalReference r:id="rId2"/>
  </externalReferences>
  <definedNames>
    <definedName name="\c">#REF!</definedName>
    <definedName name="\d">#REF!</definedName>
    <definedName name="\i">#REF!</definedName>
    <definedName name="_Fill" hidden="1">#REF!</definedName>
    <definedName name="A_impresión_IM">#REF!</definedName>
    <definedName name="BdEst">#REF!</definedName>
    <definedName name="CC">#REF!</definedName>
    <definedName name="_xlnm.Database">#REF!</definedName>
    <definedName name="MES">#REF!</definedName>
    <definedName name="MMES">#REF!</definedName>
    <definedName name="_xlnm.Print_Area" localSheetId="0">#N/A</definedName>
    <definedName name="_xlnm.Print_Area">#REF!</definedName>
    <definedName name="_xlnm.Print_Titles">#N/A</definedName>
    <definedName name="programa">'[1]Cedula de Registro'!$AL$54:$AL$66</definedName>
    <definedName name="TabLet">#REF!</definedName>
    <definedName name="Titulos">#REF!</definedName>
    <definedName name="UBICACION">#REF!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9" i="5" l="1"/>
  <c r="K106" i="5"/>
  <c r="K101" i="5"/>
  <c r="K100" i="5"/>
  <c r="K99" i="5"/>
  <c r="K98" i="5"/>
  <c r="K97" i="5"/>
  <c r="K96" i="5"/>
  <c r="K95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54" i="5"/>
  <c r="K53" i="5"/>
  <c r="K52" i="5"/>
  <c r="K51" i="5"/>
  <c r="K50" i="5"/>
  <c r="K49" i="5"/>
  <c r="K48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I29" i="5"/>
  <c r="K29" i="5"/>
  <c r="J76" i="5"/>
  <c r="K75" i="5"/>
  <c r="K74" i="5"/>
  <c r="K73" i="5"/>
  <c r="K71" i="5"/>
  <c r="K70" i="5"/>
  <c r="K69" i="5"/>
  <c r="K68" i="5"/>
  <c r="K76" i="5" s="1"/>
  <c r="J27" i="5"/>
  <c r="K26" i="5"/>
  <c r="K25" i="5"/>
  <c r="K24" i="5"/>
  <c r="K23" i="5"/>
  <c r="K22" i="5"/>
  <c r="K21" i="5"/>
  <c r="K20" i="5"/>
  <c r="K19" i="5"/>
  <c r="H27" i="5"/>
  <c r="F27" i="5"/>
  <c r="F76" i="5"/>
  <c r="K102" i="5" l="1"/>
  <c r="K103" i="5" s="1"/>
  <c r="K104" i="5" s="1"/>
  <c r="K27" i="5"/>
  <c r="K55" i="5" s="1"/>
  <c r="G45" i="5"/>
  <c r="I45" i="5"/>
  <c r="G29" i="5"/>
  <c r="G30" i="5"/>
  <c r="I30" i="5"/>
  <c r="G31" i="5"/>
  <c r="I31" i="5"/>
  <c r="I46" i="5"/>
  <c r="G46" i="5"/>
  <c r="I93" i="5"/>
  <c r="I92" i="5"/>
  <c r="I91" i="5"/>
  <c r="I90" i="5"/>
  <c r="I89" i="5"/>
  <c r="I88" i="5"/>
  <c r="I87" i="5"/>
  <c r="I86" i="5"/>
  <c r="I85" i="5"/>
  <c r="I84" i="5"/>
  <c r="I83" i="5"/>
  <c r="I82" i="5"/>
  <c r="I80" i="5"/>
  <c r="I79" i="5"/>
  <c r="I78" i="5"/>
  <c r="I75" i="5"/>
  <c r="I74" i="5"/>
  <c r="I73" i="5"/>
  <c r="I71" i="5"/>
  <c r="I70" i="5"/>
  <c r="I69" i="5"/>
  <c r="I68" i="5"/>
  <c r="H76" i="5"/>
  <c r="I37" i="5"/>
  <c r="I36" i="5"/>
  <c r="I35" i="5"/>
  <c r="I34" i="5"/>
  <c r="I33" i="5"/>
  <c r="I32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78" i="5"/>
  <c r="G69" i="5"/>
  <c r="G70" i="5"/>
  <c r="G71" i="5"/>
  <c r="G73" i="5"/>
  <c r="G74" i="5"/>
  <c r="G75" i="5"/>
  <c r="G68" i="5"/>
  <c r="G19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26" i="5"/>
  <c r="G25" i="5"/>
  <c r="G24" i="5"/>
  <c r="G23" i="5"/>
  <c r="G22" i="5"/>
  <c r="G21" i="5"/>
  <c r="G20" i="5"/>
  <c r="I26" i="5"/>
  <c r="I25" i="5"/>
  <c r="I24" i="5"/>
  <c r="I23" i="5"/>
  <c r="I22" i="5"/>
  <c r="I21" i="5"/>
  <c r="I20" i="5"/>
  <c r="I19" i="5"/>
  <c r="K56" i="5" l="1"/>
  <c r="K57" i="5" s="1"/>
  <c r="G27" i="5"/>
  <c r="I27" i="5"/>
  <c r="I76" i="5"/>
  <c r="G76" i="5"/>
  <c r="I101" i="5"/>
  <c r="G101" i="5"/>
  <c r="I100" i="5"/>
  <c r="G100" i="5"/>
  <c r="I99" i="5"/>
  <c r="G99" i="5"/>
  <c r="I98" i="5"/>
  <c r="G98" i="5"/>
  <c r="I97" i="5"/>
  <c r="G97" i="5"/>
  <c r="I96" i="5"/>
  <c r="G96" i="5"/>
  <c r="I95" i="5"/>
  <c r="G95" i="5"/>
  <c r="G102" i="5" l="1"/>
  <c r="G103" i="5" s="1"/>
  <c r="G104" i="5" s="1"/>
  <c r="I102" i="5"/>
  <c r="I103" i="5" l="1"/>
  <c r="I104" i="5" s="1"/>
  <c r="I54" i="5"/>
  <c r="G54" i="5"/>
  <c r="I53" i="5"/>
  <c r="G53" i="5"/>
  <c r="I52" i="5"/>
  <c r="G52" i="5"/>
  <c r="I51" i="5"/>
  <c r="G51" i="5"/>
  <c r="I50" i="5"/>
  <c r="G50" i="5"/>
  <c r="I49" i="5"/>
  <c r="G49" i="5"/>
  <c r="I48" i="5"/>
  <c r="G48" i="5"/>
  <c r="G55" i="5" s="1"/>
  <c r="I44" i="5"/>
  <c r="I43" i="5"/>
  <c r="I42" i="5"/>
  <c r="I41" i="5"/>
  <c r="I40" i="5"/>
  <c r="I39" i="5"/>
  <c r="I38" i="5"/>
  <c r="I55" i="5" s="1"/>
  <c r="I56" i="5" l="1"/>
  <c r="I57" i="5" s="1"/>
  <c r="G56" i="5"/>
  <c r="G57" i="5" s="1"/>
</calcChain>
</file>

<file path=xl/sharedStrings.xml><?xml version="1.0" encoding="utf-8"?>
<sst xmlns="http://schemas.openxmlformats.org/spreadsheetml/2006/main" count="180" uniqueCount="75">
  <si>
    <t>Anexo "D": Formato cotización</t>
  </si>
  <si>
    <t xml:space="preserve">RFQ/ACNUR/MEX/2024/137 - Establecimiento de Contrato Marco de 2 años con posibilidad de extensión 1 más para la provisión de servicio de limpieza y materiales en la Oficina del ACNUR en Saltillo y la presencia del ACNUR en el Biblioparque Sur de Saltillo. </t>
  </si>
  <si>
    <t>Nombre de la empresa:</t>
  </si>
  <si>
    <t>Razón Social de la empresa:</t>
  </si>
  <si>
    <t>Dirección del proveedor empresa:</t>
  </si>
  <si>
    <t>Persona de contacto (Teléfono - email):</t>
  </si>
  <si>
    <t>A: Servicio de Limpieza - 1.	Oficina del ACNUR en Blvr. Galerías #200 segundo piso local #22, Edificio XP, Col. Villa Olímpica CP 25230, Saltillo, Coahuila</t>
  </si>
  <si>
    <t>Año 2025 (enero - diciembre)</t>
  </si>
  <si>
    <t>Año 2026 (enero - diciembre)</t>
  </si>
  <si>
    <t>Año 2027 (enero - diciembre)</t>
  </si>
  <si>
    <t>Servicio de limpieza -  número de personas requeridas</t>
  </si>
  <si>
    <t xml:space="preserve">No. </t>
  </si>
  <si>
    <t>Cantidad Estimada</t>
  </si>
  <si>
    <t>Unidad</t>
  </si>
  <si>
    <t>Concepto</t>
  </si>
  <si>
    <t>Costo Unitario Mensual
(En MXN sin IVA)</t>
  </si>
  <si>
    <t>Costo total por 12 meses
(En MXN sin IVA)</t>
  </si>
  <si>
    <t>Sueldo mensual de personal de limpieza</t>
  </si>
  <si>
    <t>IMSS</t>
  </si>
  <si>
    <t>Sat (ISR retención salarios)</t>
  </si>
  <si>
    <t>Impuestos sobre nomina</t>
  </si>
  <si>
    <t>Prestaciones (Vacaciones, bonos, vales de despensa, bonos etc)</t>
  </si>
  <si>
    <t>Gastos administrativos</t>
  </si>
  <si>
    <t>Uniforme</t>
  </si>
  <si>
    <t>FEE - Utilidad de la empresa</t>
  </si>
  <si>
    <t xml:space="preserve">Costo total por personal asignado medio tiempoo (4 hrs) - 1 persona - Lunes a Viernes (5 días) - 8:30 a 12:30 hrs. </t>
  </si>
  <si>
    <t>Insumos entrega mensual ACNUR</t>
  </si>
  <si>
    <t>Lts</t>
  </si>
  <si>
    <t>Limpiador y desinfectante para pisos</t>
  </si>
  <si>
    <t>Cloro</t>
  </si>
  <si>
    <t>Kg</t>
  </si>
  <si>
    <t>De jabón en polvo</t>
  </si>
  <si>
    <t>Pza</t>
  </si>
  <si>
    <t>Pastillas desinfectantes aromatizantes para baño</t>
  </si>
  <si>
    <t>Jabón líquido para manos</t>
  </si>
  <si>
    <t>Detergente líquido cortagrasa para trastes de 900ml</t>
  </si>
  <si>
    <t>Papel higiénico institucional biodegradable (200mts x 8.5cm)</t>
  </si>
  <si>
    <t>Paquete de Toallas interdobladas</t>
  </si>
  <si>
    <t>Paño de Microfibra.</t>
  </si>
  <si>
    <t>Aerosol limpiador de muebles de madera</t>
  </si>
  <si>
    <t>Liquido limpia vidrios</t>
  </si>
  <si>
    <t>Paquete de 20 piezas bolsas grandes 60*90 biodegradables para basura (recolección)</t>
  </si>
  <si>
    <t>Paquete de 20 piezas de bolsa de basura para cesto de basura baños y módulos de trabajo.</t>
  </si>
  <si>
    <t>Fibras/esponjas</t>
  </si>
  <si>
    <t>Aerosol desinfectante</t>
  </si>
  <si>
    <t>Aerosol aromatizante para dispensador.</t>
  </si>
  <si>
    <t>Aceite de muebles para puertas y divisiones de madera.</t>
  </si>
  <si>
    <t>Sarrigel o quita sarro para baños</t>
  </si>
  <si>
    <t>Insumos entrega trimestral ACNUR</t>
  </si>
  <si>
    <t>Trapeador de microfibra</t>
  </si>
  <si>
    <t>Escoba</t>
  </si>
  <si>
    <t>Funda repuesta Mop 90 cm</t>
  </si>
  <si>
    <t>pza</t>
  </si>
  <si>
    <t>Recojedor</t>
  </si>
  <si>
    <t>Cepillo de mano para baño</t>
  </si>
  <si>
    <t>Par</t>
  </si>
  <si>
    <t>Guantes de latex.</t>
  </si>
  <si>
    <t>Tina para trapear con exprimidor.</t>
  </si>
  <si>
    <t>SUB-TOTAL</t>
  </si>
  <si>
    <t>IVA (Indicar %)</t>
  </si>
  <si>
    <t>TOTAL</t>
  </si>
  <si>
    <t xml:space="preserve">COSTO TOTAL DEL SERVICIO POR 12 MESES IVA Incluido </t>
  </si>
  <si>
    <t>B: Servicio de Limpieza - Oficina (presencia) del ACNUR en el cuarto piso del Biblioparque Sur, ubicado en Blvd. Otilio Zurdo Galván 102, U.H. 26 de marzo, 25086 Saltillo, Coah</t>
  </si>
  <si>
    <t>Año 2025</t>
  </si>
  <si>
    <t>Año 2026</t>
  </si>
  <si>
    <t>Año 2027</t>
  </si>
  <si>
    <t>Servicio de limpieza -  número de personas requridas</t>
  </si>
  <si>
    <t xml:space="preserve">Insumos entrega mensual ACNUR </t>
  </si>
  <si>
    <t>1/2</t>
  </si>
  <si>
    <t>Total</t>
  </si>
  <si>
    <t xml:space="preserve">Comentarios del Proveedor: </t>
  </si>
  <si>
    <t>Nombre y firma del representante Legal:</t>
  </si>
  <si>
    <t>Nombre de la Empresa:</t>
  </si>
  <si>
    <t>Fecha:</t>
  </si>
  <si>
    <t>Acepta las condiciones de pago del ACNUR (SI /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</si>
</sst>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$&quot;#,##0.00_);[Red]\(&quot;$&quot;#,##0.00\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"/>
    <numFmt numFmtId="167" formatCode="_-[$€-2]* #,##0.00_-;\-[$€-2]* #,##0.00_-;_-[$€-2]* &quot;-&quot;??_-"/>
    <numFmt numFmtId="168" formatCode="#.##000"/>
    <numFmt numFmtId="169" formatCode="\$#,#00"/>
    <numFmt numFmtId="170" formatCode="&quot;$&quot;#,##0\ ;\(&quot;$&quot;#,##0\)"/>
    <numFmt numFmtId="171" formatCode="[$MXN]\ #,##0.00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24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u/>
      <sz val="10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FF00"/>
      <name val="Arial"/>
      <family val="2"/>
    </font>
    <font>
      <b/>
      <sz val="16"/>
      <color theme="0"/>
      <name val="Arial"/>
      <family val="2"/>
    </font>
    <font>
      <i/>
      <sz val="12"/>
      <name val="Arial"/>
      <family val="2"/>
    </font>
    <font>
      <b/>
      <sz val="12"/>
      <name val="Arial"/>
      <family val="2"/>
    </font>
    <font>
      <sz val="1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8" fontId="1" fillId="0" borderId="0" applyFont="0" applyFill="0" applyProtection="0"/>
    <xf numFmtId="0" fontId="5" fillId="0" borderId="0">
      <protection locked="0"/>
    </xf>
    <xf numFmtId="166" fontId="6" fillId="0" borderId="0">
      <protection locked="0"/>
    </xf>
    <xf numFmtId="166" fontId="6" fillId="0" borderId="0">
      <protection locked="0"/>
    </xf>
    <xf numFmtId="167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168" fontId="5" fillId="0" borderId="0">
      <protection locked="0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5" fillId="0" borderId="0">
      <protection locked="0"/>
    </xf>
    <xf numFmtId="170" fontId="7" fillId="0" borderId="0" applyFont="0" applyFill="0" applyBorder="0" applyAlignment="0" applyProtection="0"/>
    <xf numFmtId="0" fontId="1" fillId="0" borderId="0"/>
    <xf numFmtId="0" fontId="1" fillId="0" borderId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3" fontId="7" fillId="0" borderId="0" applyFont="0" applyFill="0" applyBorder="0" applyAlignment="0" applyProtection="0"/>
  </cellStyleXfs>
  <cellXfs count="152">
    <xf numFmtId="0" fontId="0" fillId="0" borderId="0" xfId="0"/>
    <xf numFmtId="0" fontId="0" fillId="2" borderId="0" xfId="0" applyFill="1"/>
    <xf numFmtId="0" fontId="8" fillId="2" borderId="6" xfId="0" applyFont="1" applyFill="1" applyBorder="1" applyAlignment="1">
      <alignment horizontal="right" vertical="top" wrapText="1"/>
    </xf>
    <xf numFmtId="0" fontId="8" fillId="2" borderId="0" xfId="0" applyFont="1" applyFill="1" applyAlignment="1">
      <alignment horizontal="right" vertical="top" wrapText="1"/>
    </xf>
    <xf numFmtId="0" fontId="8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/>
    </xf>
    <xf numFmtId="0" fontId="8" fillId="2" borderId="6" xfId="0" applyFont="1" applyFill="1" applyBorder="1" applyAlignment="1">
      <alignment vertical="top" wrapText="1"/>
    </xf>
    <xf numFmtId="0" fontId="10" fillId="0" borderId="0" xfId="0" applyFont="1"/>
    <xf numFmtId="0" fontId="16" fillId="2" borderId="2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2" fillId="6" borderId="0" xfId="0" applyFont="1" applyFill="1" applyAlignment="1">
      <alignment horizontal="lef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top"/>
    </xf>
    <xf numFmtId="0" fontId="16" fillId="2" borderId="13" xfId="0" applyFont="1" applyFill="1" applyBorder="1" applyAlignment="1">
      <alignment horizontal="center" vertical="top"/>
    </xf>
    <xf numFmtId="0" fontId="15" fillId="2" borderId="15" xfId="0" applyFont="1" applyFill="1" applyBorder="1" applyAlignment="1">
      <alignment horizontal="center" vertical="top"/>
    </xf>
    <xf numFmtId="0" fontId="16" fillId="2" borderId="16" xfId="0" applyFont="1" applyFill="1" applyBorder="1" applyAlignment="1">
      <alignment horizontal="center" vertical="top"/>
    </xf>
    <xf numFmtId="0" fontId="16" fillId="2" borderId="13" xfId="0" applyFont="1" applyFill="1" applyBorder="1" applyAlignment="1">
      <alignment horizontal="left" vertical="top"/>
    </xf>
    <xf numFmtId="171" fontId="1" fillId="8" borderId="21" xfId="3" applyNumberFormat="1" applyFont="1" applyFill="1" applyBorder="1" applyAlignment="1">
      <alignment horizontal="right" vertical="top"/>
    </xf>
    <xf numFmtId="171" fontId="1" fillId="8" borderId="22" xfId="3" applyNumberFormat="1" applyFont="1" applyFill="1" applyBorder="1" applyAlignment="1">
      <alignment horizontal="right" vertical="top"/>
    </xf>
    <xf numFmtId="0" fontId="14" fillId="3" borderId="3" xfId="0" applyFont="1" applyFill="1" applyBorder="1" applyAlignment="1">
      <alignment vertical="top"/>
    </xf>
    <xf numFmtId="0" fontId="14" fillId="3" borderId="9" xfId="0" applyFont="1" applyFill="1" applyBorder="1" applyAlignment="1">
      <alignment vertical="top"/>
    </xf>
    <xf numFmtId="0" fontId="14" fillId="3" borderId="4" xfId="0" applyFont="1" applyFill="1" applyBorder="1" applyAlignment="1">
      <alignment vertical="top"/>
    </xf>
    <xf numFmtId="171" fontId="1" fillId="8" borderId="20" xfId="3" applyNumberFormat="1" applyFont="1" applyFill="1" applyBorder="1" applyAlignment="1">
      <alignment horizontal="center" vertical="center"/>
    </xf>
    <xf numFmtId="171" fontId="1" fillId="8" borderId="21" xfId="3" applyNumberFormat="1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vertical="top"/>
    </xf>
    <xf numFmtId="171" fontId="1" fillId="8" borderId="23" xfId="3" applyNumberFormat="1" applyFont="1" applyFill="1" applyBorder="1" applyAlignment="1">
      <alignment horizontal="right" vertical="top"/>
    </xf>
    <xf numFmtId="0" fontId="16" fillId="2" borderId="16" xfId="0" applyFont="1" applyFill="1" applyBorder="1" applyAlignment="1">
      <alignment horizontal="left" vertical="top"/>
    </xf>
    <xf numFmtId="171" fontId="1" fillId="8" borderId="22" xfId="3" applyNumberFormat="1" applyFont="1" applyFill="1" applyBorder="1" applyAlignment="1">
      <alignment horizontal="center" vertical="center"/>
    </xf>
    <xf numFmtId="171" fontId="1" fillId="7" borderId="24" xfId="3" applyNumberFormat="1" applyFont="1" applyFill="1" applyBorder="1" applyAlignment="1">
      <alignment horizontal="center" vertical="center"/>
    </xf>
    <xf numFmtId="171" fontId="1" fillId="7" borderId="9" xfId="3" applyNumberFormat="1" applyFont="1" applyFill="1" applyBorder="1" applyAlignment="1">
      <alignment horizontal="center" vertical="center"/>
    </xf>
    <xf numFmtId="171" fontId="1" fillId="8" borderId="9" xfId="3" applyNumberFormat="1" applyFont="1" applyFill="1" applyBorder="1" applyAlignment="1">
      <alignment horizontal="center" vertical="center"/>
    </xf>
    <xf numFmtId="171" fontId="1" fillId="7" borderId="25" xfId="3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16" fillId="0" borderId="5" xfId="0" applyFont="1" applyBorder="1" applyAlignment="1">
      <alignment horizontal="left" vertical="top"/>
    </xf>
    <xf numFmtId="0" fontId="16" fillId="2" borderId="5" xfId="0" applyFont="1" applyFill="1" applyBorder="1" applyAlignment="1">
      <alignment horizontal="left" vertical="top"/>
    </xf>
    <xf numFmtId="0" fontId="16" fillId="2" borderId="8" xfId="0" applyFont="1" applyFill="1" applyBorder="1" applyAlignment="1">
      <alignment horizontal="left" vertical="top"/>
    </xf>
    <xf numFmtId="171" fontId="16" fillId="8" borderId="21" xfId="0" applyNumberFormat="1" applyFont="1" applyFill="1" applyBorder="1" applyAlignment="1">
      <alignment horizontal="center" vertical="center"/>
    </xf>
    <xf numFmtId="171" fontId="16" fillId="8" borderId="22" xfId="0" applyNumberFormat="1" applyFont="1" applyFill="1" applyBorder="1" applyAlignment="1">
      <alignment horizontal="center" vertical="center"/>
    </xf>
    <xf numFmtId="0" fontId="14" fillId="3" borderId="26" xfId="0" applyFont="1" applyFill="1" applyBorder="1" applyAlignment="1">
      <alignment horizontal="center" vertical="center"/>
    </xf>
    <xf numFmtId="0" fontId="14" fillId="3" borderId="27" xfId="0" applyFont="1" applyFill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center" vertical="center"/>
    </xf>
    <xf numFmtId="0" fontId="14" fillId="3" borderId="28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 wrapText="1"/>
    </xf>
    <xf numFmtId="0" fontId="14" fillId="3" borderId="30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left" vertical="top"/>
    </xf>
    <xf numFmtId="171" fontId="16" fillId="8" borderId="20" xfId="0" applyNumberFormat="1" applyFont="1" applyFill="1" applyBorder="1" applyAlignment="1">
      <alignment horizontal="center" vertical="center"/>
    </xf>
    <xf numFmtId="0" fontId="14" fillId="3" borderId="18" xfId="0" applyFont="1" applyFill="1" applyBorder="1" applyAlignment="1">
      <alignment vertical="top"/>
    </xf>
    <xf numFmtId="0" fontId="14" fillId="3" borderId="32" xfId="0" applyFont="1" applyFill="1" applyBorder="1" applyAlignment="1">
      <alignment vertical="top"/>
    </xf>
    <xf numFmtId="0" fontId="17" fillId="3" borderId="18" xfId="0" applyFont="1" applyFill="1" applyBorder="1" applyAlignment="1">
      <alignment horizontal="left" vertical="top"/>
    </xf>
    <xf numFmtId="0" fontId="17" fillId="3" borderId="19" xfId="0" applyFont="1" applyFill="1" applyBorder="1" applyAlignment="1">
      <alignment horizontal="left" vertical="top"/>
    </xf>
    <xf numFmtId="0" fontId="21" fillId="0" borderId="14" xfId="0" applyFont="1" applyBorder="1"/>
    <xf numFmtId="0" fontId="21" fillId="0" borderId="5" xfId="0" applyFont="1" applyBorder="1"/>
    <xf numFmtId="0" fontId="8" fillId="4" borderId="27" xfId="0" applyFont="1" applyFill="1" applyBorder="1" applyAlignment="1">
      <alignment horizontal="center"/>
    </xf>
    <xf numFmtId="0" fontId="8" fillId="4" borderId="33" xfId="0" applyFont="1" applyFill="1" applyBorder="1" applyAlignment="1">
      <alignment horizontal="center"/>
    </xf>
    <xf numFmtId="0" fontId="8" fillId="4" borderId="35" xfId="0" applyFont="1" applyFill="1" applyBorder="1" applyAlignment="1">
      <alignment horizont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7" fillId="3" borderId="17" xfId="0" applyFont="1" applyFill="1" applyBorder="1" applyAlignment="1">
      <alignment horizontal="left" vertical="top"/>
    </xf>
    <xf numFmtId="0" fontId="17" fillId="3" borderId="18" xfId="0" applyFont="1" applyFill="1" applyBorder="1" applyAlignment="1">
      <alignment horizontal="left" vertical="top"/>
    </xf>
    <xf numFmtId="0" fontId="17" fillId="3" borderId="19" xfId="0" applyFont="1" applyFill="1" applyBorder="1" applyAlignment="1">
      <alignment horizontal="left" vertical="top"/>
    </xf>
    <xf numFmtId="0" fontId="8" fillId="4" borderId="26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right" vertical="top" wrapText="1"/>
    </xf>
    <xf numFmtId="0" fontId="8" fillId="2" borderId="11" xfId="0" applyFont="1" applyFill="1" applyBorder="1" applyAlignment="1">
      <alignment horizontal="right" vertical="top" wrapText="1"/>
    </xf>
    <xf numFmtId="0" fontId="8" fillId="2" borderId="36" xfId="0" applyFont="1" applyFill="1" applyBorder="1" applyAlignment="1">
      <alignment horizontal="right" vertical="top" wrapText="1"/>
    </xf>
    <xf numFmtId="0" fontId="8" fillId="4" borderId="34" xfId="0" applyFont="1" applyFill="1" applyBorder="1" applyAlignment="1">
      <alignment horizontal="center"/>
    </xf>
    <xf numFmtId="0" fontId="19" fillId="6" borderId="17" xfId="0" applyFont="1" applyFill="1" applyBorder="1" applyAlignment="1">
      <alignment horizontal="left" vertical="top" wrapText="1"/>
    </xf>
    <xf numFmtId="0" fontId="19" fillId="6" borderId="18" xfId="0" applyFont="1" applyFill="1" applyBorder="1" applyAlignment="1">
      <alignment horizontal="left" vertical="top" wrapText="1"/>
    </xf>
    <xf numFmtId="0" fontId="19" fillId="6" borderId="19" xfId="0" applyFont="1" applyFill="1" applyBorder="1" applyAlignment="1">
      <alignment horizontal="left" vertical="top" wrapText="1"/>
    </xf>
    <xf numFmtId="0" fontId="19" fillId="6" borderId="6" xfId="0" applyFont="1" applyFill="1" applyBorder="1" applyAlignment="1">
      <alignment horizontal="left" vertical="top" wrapText="1"/>
    </xf>
    <xf numFmtId="0" fontId="19" fillId="6" borderId="7" xfId="0" applyFont="1" applyFill="1" applyBorder="1" applyAlignment="1">
      <alignment horizontal="left" vertical="top" wrapText="1"/>
    </xf>
    <xf numFmtId="0" fontId="19" fillId="6" borderId="10" xfId="0" applyFont="1" applyFill="1" applyBorder="1" applyAlignment="1">
      <alignment horizontal="left" vertical="top" wrapText="1"/>
    </xf>
    <xf numFmtId="0" fontId="19" fillId="6" borderId="11" xfId="0" applyFont="1" applyFill="1" applyBorder="1" applyAlignment="1">
      <alignment horizontal="left" vertical="top" wrapText="1"/>
    </xf>
    <xf numFmtId="0" fontId="19" fillId="6" borderId="36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right" vertical="top" wrapText="1"/>
    </xf>
    <xf numFmtId="0" fontId="18" fillId="5" borderId="17" xfId="0" applyFont="1" applyFill="1" applyBorder="1" applyAlignment="1">
      <alignment horizontal="center" vertical="center"/>
    </xf>
    <xf numFmtId="0" fontId="18" fillId="5" borderId="18" xfId="0" applyFont="1" applyFill="1" applyBorder="1" applyAlignment="1">
      <alignment horizontal="center" vertical="center"/>
    </xf>
    <xf numFmtId="0" fontId="18" fillId="5" borderId="19" xfId="0" applyFont="1" applyFill="1" applyBorder="1" applyAlignment="1">
      <alignment horizontal="center" vertical="center"/>
    </xf>
    <xf numFmtId="0" fontId="18" fillId="5" borderId="37" xfId="0" applyFont="1" applyFill="1" applyBorder="1" applyAlignment="1">
      <alignment horizontal="center" vertical="center"/>
    </xf>
    <xf numFmtId="0" fontId="18" fillId="5" borderId="38" xfId="0" applyFont="1" applyFill="1" applyBorder="1" applyAlignment="1">
      <alignment horizontal="center" vertical="center"/>
    </xf>
    <xf numFmtId="0" fontId="18" fillId="5" borderId="39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top"/>
    </xf>
    <xf numFmtId="0" fontId="9" fillId="2" borderId="9" xfId="0" applyFont="1" applyFill="1" applyBorder="1" applyAlignment="1">
      <alignment horizontal="left" vertical="top"/>
    </xf>
    <xf numFmtId="0" fontId="9" fillId="2" borderId="4" xfId="0" applyFont="1" applyFill="1" applyBorder="1" applyAlignment="1">
      <alignment horizontal="left" vertical="top"/>
    </xf>
    <xf numFmtId="0" fontId="12" fillId="0" borderId="3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9" fillId="2" borderId="40" xfId="0" applyFont="1" applyFill="1" applyBorder="1" applyAlignment="1">
      <alignment horizontal="left" vertical="top"/>
    </xf>
    <xf numFmtId="0" fontId="9" fillId="2" borderId="25" xfId="0" applyFont="1" applyFill="1" applyBorder="1" applyAlignment="1">
      <alignment horizontal="left" vertical="top"/>
    </xf>
    <xf numFmtId="0" fontId="9" fillId="2" borderId="41" xfId="0" applyFont="1" applyFill="1" applyBorder="1" applyAlignment="1">
      <alignment horizontal="left" vertical="top"/>
    </xf>
    <xf numFmtId="0" fontId="11" fillId="4" borderId="42" xfId="0" applyFont="1" applyFill="1" applyBorder="1" applyAlignment="1">
      <alignment horizontal="left"/>
    </xf>
    <xf numFmtId="0" fontId="11" fillId="4" borderId="9" xfId="0" applyFont="1" applyFill="1" applyBorder="1" applyAlignment="1">
      <alignment horizontal="left"/>
    </xf>
    <xf numFmtId="0" fontId="11" fillId="4" borderId="43" xfId="0" applyFont="1" applyFill="1" applyBorder="1" applyAlignment="1">
      <alignment horizontal="left"/>
    </xf>
    <xf numFmtId="0" fontId="21" fillId="0" borderId="2" xfId="0" applyFont="1" applyBorder="1"/>
    <xf numFmtId="0" fontId="8" fillId="0" borderId="2" xfId="0" applyFont="1" applyBorder="1" applyAlignment="1">
      <alignment wrapText="1"/>
    </xf>
    <xf numFmtId="0" fontId="14" fillId="3" borderId="2" xfId="0" applyFont="1" applyFill="1" applyBorder="1" applyAlignment="1">
      <alignment vertical="top"/>
    </xf>
    <xf numFmtId="0" fontId="14" fillId="3" borderId="12" xfId="0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vertical="top"/>
    </xf>
    <xf numFmtId="0" fontId="8" fillId="2" borderId="6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right" vertical="top" wrapText="1"/>
    </xf>
    <xf numFmtId="0" fontId="8" fillId="2" borderId="9" xfId="0" applyFont="1" applyFill="1" applyBorder="1" applyAlignment="1">
      <alignment horizontal="right" vertical="top" wrapText="1"/>
    </xf>
    <xf numFmtId="0" fontId="8" fillId="2" borderId="9" xfId="0" applyFont="1" applyFill="1" applyBorder="1" applyAlignment="1">
      <alignment horizontal="right" vertical="top" wrapText="1"/>
    </xf>
    <xf numFmtId="0" fontId="8" fillId="2" borderId="48" xfId="0" applyFont="1" applyFill="1" applyBorder="1" applyAlignment="1">
      <alignment horizontal="right" vertical="top" wrapText="1"/>
    </xf>
    <xf numFmtId="0" fontId="8" fillId="2" borderId="49" xfId="0" applyFont="1" applyFill="1" applyBorder="1" applyAlignment="1">
      <alignment horizontal="right" vertical="top" wrapText="1"/>
    </xf>
    <xf numFmtId="0" fontId="15" fillId="2" borderId="50" xfId="0" applyFont="1" applyFill="1" applyBorder="1" applyAlignment="1">
      <alignment horizontal="center" vertical="top"/>
    </xf>
    <xf numFmtId="0" fontId="16" fillId="2" borderId="47" xfId="0" applyFont="1" applyFill="1" applyBorder="1" applyAlignment="1">
      <alignment horizontal="center" vertical="top"/>
    </xf>
    <xf numFmtId="0" fontId="1" fillId="0" borderId="47" xfId="0" applyFont="1" applyBorder="1" applyAlignment="1">
      <alignment wrapText="1"/>
    </xf>
    <xf numFmtId="0" fontId="8" fillId="2" borderId="40" xfId="0" applyFont="1" applyFill="1" applyBorder="1" applyAlignment="1">
      <alignment horizontal="right" vertical="top" wrapText="1"/>
    </xf>
    <xf numFmtId="0" fontId="8" fillId="2" borderId="25" xfId="0" applyFont="1" applyFill="1" applyBorder="1" applyAlignment="1">
      <alignment horizontal="right" vertical="top" wrapText="1"/>
    </xf>
    <xf numFmtId="0" fontId="8" fillId="2" borderId="51" xfId="0" applyFont="1" applyFill="1" applyBorder="1" applyAlignment="1">
      <alignment horizontal="right" vertical="top" wrapText="1"/>
    </xf>
    <xf numFmtId="0" fontId="8" fillId="2" borderId="7" xfId="0" applyFont="1" applyFill="1" applyBorder="1" applyAlignment="1">
      <alignment horizontal="center" vertical="top" wrapText="1"/>
    </xf>
    <xf numFmtId="0" fontId="14" fillId="3" borderId="33" xfId="0" applyFont="1" applyFill="1" applyBorder="1" applyAlignment="1">
      <alignment vertical="top"/>
    </xf>
    <xf numFmtId="0" fontId="14" fillId="3" borderId="52" xfId="0" applyFont="1" applyFill="1" applyBorder="1" applyAlignment="1">
      <alignment vertical="top"/>
    </xf>
    <xf numFmtId="0" fontId="8" fillId="2" borderId="37" xfId="0" applyFont="1" applyFill="1" applyBorder="1" applyAlignment="1">
      <alignment horizontal="right" vertical="top" wrapText="1"/>
    </xf>
    <xf numFmtId="0" fontId="8" fillId="2" borderId="38" xfId="0" applyFont="1" applyFill="1" applyBorder="1" applyAlignment="1">
      <alignment horizontal="right" vertical="top" wrapText="1"/>
    </xf>
    <xf numFmtId="0" fontId="19" fillId="6" borderId="0" xfId="0" applyFont="1" applyFill="1" applyBorder="1" applyAlignment="1">
      <alignment horizontal="left" vertical="top" wrapText="1"/>
    </xf>
    <xf numFmtId="0" fontId="20" fillId="6" borderId="53" xfId="0" applyFont="1" applyFill="1" applyBorder="1" applyAlignment="1">
      <alignment horizontal="left" vertical="top"/>
    </xf>
    <xf numFmtId="0" fontId="20" fillId="6" borderId="24" xfId="0" applyFont="1" applyFill="1" applyBorder="1" applyAlignment="1">
      <alignment horizontal="left" vertical="top"/>
    </xf>
    <xf numFmtId="0" fontId="20" fillId="6" borderId="54" xfId="0" applyFont="1" applyFill="1" applyBorder="1" applyAlignment="1">
      <alignment horizontal="left" vertical="top"/>
    </xf>
    <xf numFmtId="0" fontId="20" fillId="6" borderId="3" xfId="0" applyFont="1" applyFill="1" applyBorder="1" applyAlignment="1">
      <alignment horizontal="left" vertical="top"/>
    </xf>
    <xf numFmtId="0" fontId="20" fillId="6" borderId="9" xfId="0" applyFont="1" applyFill="1" applyBorder="1" applyAlignment="1">
      <alignment horizontal="left" vertical="top"/>
    </xf>
    <xf numFmtId="0" fontId="20" fillId="6" borderId="4" xfId="0" applyFont="1" applyFill="1" applyBorder="1" applyAlignment="1">
      <alignment horizontal="left" vertical="top"/>
    </xf>
    <xf numFmtId="0" fontId="20" fillId="2" borderId="40" xfId="0" applyFont="1" applyFill="1" applyBorder="1" applyAlignment="1">
      <alignment horizontal="left" vertical="top"/>
    </xf>
    <xf numFmtId="0" fontId="20" fillId="2" borderId="25" xfId="0" applyFont="1" applyFill="1" applyBorder="1" applyAlignment="1">
      <alignment horizontal="left" vertical="top"/>
    </xf>
    <xf numFmtId="0" fontId="20" fillId="2" borderId="41" xfId="0" applyFont="1" applyFill="1" applyBorder="1" applyAlignment="1">
      <alignment horizontal="left" vertical="top"/>
    </xf>
    <xf numFmtId="171" fontId="8" fillId="8" borderId="44" xfId="3" applyNumberFormat="1" applyFont="1" applyFill="1" applyBorder="1" applyAlignment="1">
      <alignment horizontal="right" vertical="top"/>
    </xf>
    <xf numFmtId="171" fontId="8" fillId="8" borderId="22" xfId="3" applyNumberFormat="1" applyFont="1" applyFill="1" applyBorder="1" applyAlignment="1">
      <alignment horizontal="right" vertical="top"/>
    </xf>
    <xf numFmtId="0" fontId="14" fillId="3" borderId="45" xfId="0" applyFont="1" applyFill="1" applyBorder="1" applyAlignment="1">
      <alignment vertical="top"/>
    </xf>
    <xf numFmtId="0" fontId="14" fillId="3" borderId="46" xfId="0" applyFont="1" applyFill="1" applyBorder="1" applyAlignment="1">
      <alignment vertical="top"/>
    </xf>
    <xf numFmtId="0" fontId="14" fillId="3" borderId="55" xfId="0" applyFont="1" applyFill="1" applyBorder="1" applyAlignment="1">
      <alignment vertical="top"/>
    </xf>
    <xf numFmtId="0" fontId="14" fillId="3" borderId="56" xfId="0" applyFont="1" applyFill="1" applyBorder="1" applyAlignment="1">
      <alignment vertical="top"/>
    </xf>
    <xf numFmtId="171" fontId="1" fillId="7" borderId="42" xfId="3" applyNumberFormat="1" applyFont="1" applyFill="1" applyBorder="1" applyAlignment="1">
      <alignment horizontal="center" vertical="center"/>
    </xf>
    <xf numFmtId="171" fontId="1" fillId="8" borderId="42" xfId="3" applyNumberFormat="1" applyFont="1" applyFill="1" applyBorder="1" applyAlignment="1">
      <alignment horizontal="center" vertical="center"/>
    </xf>
    <xf numFmtId="0" fontId="14" fillId="3" borderId="42" xfId="0" applyFont="1" applyFill="1" applyBorder="1" applyAlignment="1">
      <alignment vertical="top"/>
    </xf>
    <xf numFmtId="171" fontId="1" fillId="7" borderId="57" xfId="3" applyNumberFormat="1" applyFont="1" applyFill="1" applyBorder="1" applyAlignment="1">
      <alignment horizontal="center" vertical="center"/>
    </xf>
    <xf numFmtId="0" fontId="14" fillId="3" borderId="34" xfId="0" applyFont="1" applyFill="1" applyBorder="1" applyAlignment="1">
      <alignment vertical="top"/>
    </xf>
    <xf numFmtId="171" fontId="1" fillId="7" borderId="58" xfId="3" applyNumberFormat="1" applyFont="1" applyFill="1" applyBorder="1" applyAlignment="1">
      <alignment horizontal="center" vertical="center"/>
    </xf>
    <xf numFmtId="171" fontId="1" fillId="7" borderId="59" xfId="3" applyNumberFormat="1" applyFont="1" applyFill="1" applyBorder="1" applyAlignment="1">
      <alignment horizontal="center" vertical="center"/>
    </xf>
    <xf numFmtId="0" fontId="14" fillId="3" borderId="52" xfId="0" applyFont="1" applyFill="1" applyBorder="1" applyAlignment="1">
      <alignment horizontal="center" vertical="center" wrapText="1"/>
    </xf>
    <xf numFmtId="171" fontId="1" fillId="8" borderId="56" xfId="3" applyNumberFormat="1" applyFont="1" applyFill="1" applyBorder="1" applyAlignment="1">
      <alignment horizontal="center" vertical="center"/>
    </xf>
    <xf numFmtId="171" fontId="1" fillId="7" borderId="46" xfId="3" applyNumberFormat="1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right" vertical="top" wrapText="1"/>
    </xf>
    <xf numFmtId="0" fontId="8" fillId="2" borderId="25" xfId="0" applyFont="1" applyFill="1" applyBorder="1" applyAlignment="1">
      <alignment horizontal="right" vertical="top" wrapText="1"/>
    </xf>
    <xf numFmtId="171" fontId="16" fillId="8" borderId="56" xfId="0" applyNumberFormat="1" applyFont="1" applyFill="1" applyBorder="1" applyAlignment="1">
      <alignment horizontal="center" vertical="center"/>
    </xf>
    <xf numFmtId="0" fontId="14" fillId="3" borderId="35" xfId="0" applyFont="1" applyFill="1" applyBorder="1" applyAlignment="1">
      <alignment horizontal="center" vertical="center" wrapText="1"/>
    </xf>
  </cellXfs>
  <cellStyles count="23">
    <cellStyle name="Cabecera 1" xfId="1" xr:uid="{00000000-0005-0000-0000-000000000000}"/>
    <cellStyle name="Cabecera 2" xfId="2" xr:uid="{00000000-0005-0000-0000-000001000000}"/>
    <cellStyle name="Currency" xfId="3" builtinId="4"/>
    <cellStyle name="Dia" xfId="4" xr:uid="{00000000-0005-0000-0000-000002000000}"/>
    <cellStyle name="Encabez1" xfId="5" xr:uid="{00000000-0005-0000-0000-000003000000}"/>
    <cellStyle name="Encabez2" xfId="6" xr:uid="{00000000-0005-0000-0000-000004000000}"/>
    <cellStyle name="Euro" xfId="7" xr:uid="{00000000-0005-0000-0000-000005000000}"/>
    <cellStyle name="Fecha" xfId="8" xr:uid="{00000000-0005-0000-0000-000006000000}"/>
    <cellStyle name="Fijo" xfId="9" xr:uid="{00000000-0005-0000-0000-000007000000}"/>
    <cellStyle name="Financiero" xfId="10" xr:uid="{00000000-0005-0000-0000-000008000000}"/>
    <cellStyle name="Millares 2" xfId="11" xr:uid="{00000000-0005-0000-0000-000009000000}"/>
    <cellStyle name="Millares 3" xfId="12" xr:uid="{00000000-0005-0000-0000-00000A000000}"/>
    <cellStyle name="Millares 4 2" xfId="13" xr:uid="{00000000-0005-0000-0000-00000B000000}"/>
    <cellStyle name="Moneda 2" xfId="14" xr:uid="{00000000-0005-0000-0000-00000D000000}"/>
    <cellStyle name="Monetario" xfId="15" xr:uid="{00000000-0005-0000-0000-00000E000000}"/>
    <cellStyle name="Monetario0" xfId="16" xr:uid="{00000000-0005-0000-0000-00000F000000}"/>
    <cellStyle name="Normal" xfId="0" builtinId="0"/>
    <cellStyle name="Normal 2" xfId="17" xr:uid="{00000000-0005-0000-0000-000011000000}"/>
    <cellStyle name="Normal 2 2" xfId="18" xr:uid="{00000000-0005-0000-0000-000012000000}"/>
    <cellStyle name="Normal 3 2" xfId="19" xr:uid="{00000000-0005-0000-0000-000013000000}"/>
    <cellStyle name="Normal 4" xfId="20" xr:uid="{00000000-0005-0000-0000-000014000000}"/>
    <cellStyle name="Porcentaje 2" xfId="21" xr:uid="{00000000-0005-0000-0000-000015000000}"/>
    <cellStyle name="Punto0" xfId="22" xr:uid="{00000000-0005-0000-0000-00001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86784</xdr:colOff>
      <xdr:row>0</xdr:row>
      <xdr:rowOff>0</xdr:rowOff>
    </xdr:from>
    <xdr:to>
      <xdr:col>4</xdr:col>
      <xdr:colOff>436246</xdr:colOff>
      <xdr:row>3</xdr:row>
      <xdr:rowOff>104419</xdr:rowOff>
    </xdr:to>
    <xdr:pic>
      <xdr:nvPicPr>
        <xdr:cNvPr id="1041" name="Picture 2" descr="Offic">
          <a:extLst>
            <a:ext uri="{FF2B5EF4-FFF2-40B4-BE49-F238E27FC236}">
              <a16:creationId xmlns:a16="http://schemas.microsoft.com/office/drawing/2014/main" id="{85C7D23B-E7F3-45B6-A655-4107FDA97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6086"/>
        <a:stretch>
          <a:fillRect/>
        </a:stretch>
      </xdr:blipFill>
      <xdr:spPr bwMode="auto">
        <a:xfrm>
          <a:off x="86784" y="0"/>
          <a:ext cx="2273300" cy="6174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UA5401HG3\Acayucan\Users\mario\Documents\EXPEDIENTES%202010\OCOSINGO\AEREAS\RANCHERIA%20SAN%20MARTIN\INTRODUCCION%20DE%20ENERGIA%20ELECTRI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dula de Registro"/>
      <sheetName val="Acta de Priorización 1"/>
      <sheetName val="Acta de Comité"/>
      <sheetName val="Presupuesto"/>
      <sheetName val="Croquis"/>
      <sheetName val="Impacto Ambiental"/>
      <sheetName val="Rel. de Beneficiarios"/>
      <sheetName val="Letr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B121"/>
  <sheetViews>
    <sheetView showGridLines="0" tabSelected="1" zoomScale="63" zoomScaleNormal="86" workbookViewId="0">
      <selection activeCell="F18" sqref="F18"/>
    </sheetView>
  </sheetViews>
  <sheetFormatPr defaultColWidth="8.81640625" defaultRowHeight="12.5" x14ac:dyDescent="0.25"/>
  <cols>
    <col min="1" max="1" width="2.54296875" customWidth="1"/>
    <col min="2" max="2" width="5.453125" bestFit="1" customWidth="1"/>
    <col min="3" max="3" width="12.1796875" customWidth="1"/>
    <col min="4" max="4" width="8.54296875" customWidth="1"/>
    <col min="5" max="5" width="58.81640625" customWidth="1"/>
    <col min="6" max="7" width="24.453125" customWidth="1"/>
    <col min="8" max="9" width="22.90625" customWidth="1"/>
    <col min="10" max="11" width="22.90625" style="1" customWidth="1"/>
    <col min="12" max="28" width="8.81640625" style="1" customWidth="1"/>
  </cols>
  <sheetData>
    <row r="1" spans="2:13" x14ac:dyDescent="0.25">
      <c r="J1"/>
      <c r="K1"/>
    </row>
    <row r="2" spans="2:13" x14ac:dyDescent="0.25">
      <c r="J2"/>
      <c r="K2"/>
    </row>
    <row r="3" spans="2:13" x14ac:dyDescent="0.25">
      <c r="J3"/>
      <c r="K3"/>
    </row>
    <row r="4" spans="2:13" ht="13" thickBot="1" x14ac:dyDescent="0.3">
      <c r="J4"/>
      <c r="K4"/>
    </row>
    <row r="5" spans="2:13" ht="20" customHeight="1" x14ac:dyDescent="0.25">
      <c r="B5" s="79" t="s">
        <v>0</v>
      </c>
      <c r="C5" s="80"/>
      <c r="D5" s="80"/>
      <c r="E5" s="80"/>
      <c r="F5" s="80"/>
      <c r="G5" s="80"/>
      <c r="H5" s="80"/>
      <c r="I5" s="80"/>
      <c r="J5" s="80"/>
      <c r="K5" s="81"/>
    </row>
    <row r="6" spans="2:13" ht="20" customHeight="1" x14ac:dyDescent="0.25">
      <c r="B6" s="82"/>
      <c r="C6" s="83"/>
      <c r="D6" s="83"/>
      <c r="E6" s="83"/>
      <c r="F6" s="83"/>
      <c r="G6" s="83"/>
      <c r="H6" s="83"/>
      <c r="I6" s="83"/>
      <c r="J6" s="83"/>
      <c r="K6" s="84"/>
    </row>
    <row r="7" spans="2:13" ht="40.5" customHeight="1" x14ac:dyDescent="0.25">
      <c r="B7" s="88" t="s">
        <v>1</v>
      </c>
      <c r="C7" s="89"/>
      <c r="D7" s="89"/>
      <c r="E7" s="89"/>
      <c r="F7" s="89"/>
      <c r="G7" s="89"/>
      <c r="H7" s="89"/>
      <c r="I7" s="89"/>
      <c r="J7" s="89"/>
      <c r="K7" s="90"/>
    </row>
    <row r="8" spans="2:13" ht="17.5" x14ac:dyDescent="0.25">
      <c r="B8" s="85" t="s">
        <v>2</v>
      </c>
      <c r="C8" s="86"/>
      <c r="D8" s="86"/>
      <c r="E8" s="86"/>
      <c r="F8" s="86"/>
      <c r="G8" s="86"/>
      <c r="H8" s="86"/>
      <c r="I8" s="86"/>
      <c r="J8" s="86"/>
      <c r="K8" s="87"/>
      <c r="L8" s="5"/>
      <c r="M8" s="5"/>
    </row>
    <row r="9" spans="2:13" ht="17.5" x14ac:dyDescent="0.25">
      <c r="B9" s="85" t="s">
        <v>3</v>
      </c>
      <c r="C9" s="86"/>
      <c r="D9" s="86"/>
      <c r="E9" s="86"/>
      <c r="F9" s="86"/>
      <c r="G9" s="86"/>
      <c r="H9" s="86"/>
      <c r="I9" s="86"/>
      <c r="J9" s="86"/>
      <c r="K9" s="87"/>
      <c r="L9" s="5"/>
      <c r="M9" s="5"/>
    </row>
    <row r="10" spans="2:13" ht="17.5" x14ac:dyDescent="0.25">
      <c r="B10" s="85" t="s">
        <v>4</v>
      </c>
      <c r="C10" s="86"/>
      <c r="D10" s="86"/>
      <c r="E10" s="86"/>
      <c r="F10" s="86"/>
      <c r="G10" s="86"/>
      <c r="H10" s="86"/>
      <c r="I10" s="86"/>
      <c r="J10" s="86"/>
      <c r="K10" s="87"/>
      <c r="L10" s="5"/>
      <c r="M10" s="5"/>
    </row>
    <row r="11" spans="2:13" ht="18" thickBot="1" x14ac:dyDescent="0.3">
      <c r="B11" s="91" t="s">
        <v>5</v>
      </c>
      <c r="C11" s="92"/>
      <c r="D11" s="92"/>
      <c r="E11" s="92"/>
      <c r="F11" s="92"/>
      <c r="G11" s="92"/>
      <c r="H11" s="92"/>
      <c r="I11" s="92"/>
      <c r="J11" s="92"/>
      <c r="K11" s="93"/>
      <c r="L11" s="5"/>
      <c r="M11" s="5"/>
    </row>
    <row r="12" spans="2:13" x14ac:dyDescent="0.25">
      <c r="J12"/>
      <c r="K12"/>
    </row>
    <row r="13" spans="2:13" s="1" customFormat="1" x14ac:dyDescent="0.25">
      <c r="B13"/>
      <c r="C13"/>
      <c r="D13"/>
      <c r="E13"/>
      <c r="F13"/>
      <c r="G13"/>
      <c r="H13"/>
      <c r="I13"/>
      <c r="J13"/>
      <c r="K13"/>
    </row>
    <row r="14" spans="2:13" s="1" customFormat="1" ht="18" x14ac:dyDescent="0.4">
      <c r="B14" s="94" t="s">
        <v>6</v>
      </c>
      <c r="C14" s="95"/>
      <c r="D14" s="95"/>
      <c r="E14" s="95"/>
      <c r="F14" s="95"/>
      <c r="G14" s="95"/>
      <c r="H14" s="95"/>
      <c r="I14" s="95"/>
      <c r="J14" s="95"/>
      <c r="K14" s="96"/>
    </row>
    <row r="15" spans="2:13" s="1" customFormat="1" ht="13.5" thickBot="1" x14ac:dyDescent="0.35">
      <c r="B15" s="7"/>
      <c r="C15"/>
      <c r="D15"/>
      <c r="E15"/>
      <c r="F15"/>
      <c r="G15"/>
      <c r="H15"/>
      <c r="I15"/>
      <c r="J15"/>
      <c r="K15"/>
    </row>
    <row r="16" spans="2:13" s="1" customFormat="1" ht="13.5" thickBot="1" x14ac:dyDescent="0.35">
      <c r="B16"/>
      <c r="C16"/>
      <c r="D16"/>
      <c r="E16"/>
      <c r="F16" s="65" t="s">
        <v>7</v>
      </c>
      <c r="G16" s="57"/>
      <c r="H16" s="57" t="s">
        <v>8</v>
      </c>
      <c r="I16" s="57"/>
      <c r="J16" s="57" t="s">
        <v>9</v>
      </c>
      <c r="K16" s="57"/>
    </row>
    <row r="17" spans="2:11" s="1" customFormat="1" ht="13.5" thickBot="1" x14ac:dyDescent="0.3">
      <c r="B17" s="62" t="s">
        <v>10</v>
      </c>
      <c r="C17" s="63"/>
      <c r="D17" s="63"/>
      <c r="E17" s="63"/>
      <c r="F17" s="63"/>
      <c r="G17" s="63"/>
      <c r="H17" s="63"/>
      <c r="I17" s="64"/>
      <c r="J17" s="53"/>
      <c r="K17" s="54"/>
    </row>
    <row r="18" spans="2:11" s="1" customFormat="1" ht="44.5" customHeight="1" thickBot="1" x14ac:dyDescent="0.3">
      <c r="B18" s="100" t="s">
        <v>11</v>
      </c>
      <c r="C18" s="101" t="s">
        <v>12</v>
      </c>
      <c r="D18" s="102" t="s">
        <v>13</v>
      </c>
      <c r="E18" s="102" t="s">
        <v>14</v>
      </c>
      <c r="F18" s="101" t="s">
        <v>15</v>
      </c>
      <c r="G18" s="145" t="s">
        <v>16</v>
      </c>
      <c r="H18" s="101" t="s">
        <v>15</v>
      </c>
      <c r="I18" s="145" t="s">
        <v>16</v>
      </c>
      <c r="J18" s="101" t="s">
        <v>15</v>
      </c>
      <c r="K18" s="151" t="s">
        <v>16</v>
      </c>
    </row>
    <row r="19" spans="2:11" s="1" customFormat="1" x14ac:dyDescent="0.25">
      <c r="B19" s="61">
        <v>1</v>
      </c>
      <c r="C19" s="11">
        <v>1</v>
      </c>
      <c r="D19" s="12">
        <v>1</v>
      </c>
      <c r="E19" s="97" t="s">
        <v>17</v>
      </c>
      <c r="F19" s="138">
        <v>0</v>
      </c>
      <c r="G19" s="26">
        <f t="shared" ref="G19:G26" si="0">F19*12</f>
        <v>0</v>
      </c>
      <c r="H19" s="33">
        <v>0</v>
      </c>
      <c r="I19" s="26">
        <f t="shared" ref="I19:I26" si="1">H19*12</f>
        <v>0</v>
      </c>
      <c r="J19" s="33">
        <v>0</v>
      </c>
      <c r="K19" s="26">
        <f t="shared" ref="K19:K26" si="2">J19*12</f>
        <v>0</v>
      </c>
    </row>
    <row r="20" spans="2:11" s="1" customFormat="1" x14ac:dyDescent="0.25">
      <c r="B20" s="61"/>
      <c r="C20" s="11">
        <v>1</v>
      </c>
      <c r="D20" s="12">
        <v>1</v>
      </c>
      <c r="E20" s="97" t="s">
        <v>18</v>
      </c>
      <c r="F20" s="138">
        <v>0</v>
      </c>
      <c r="G20" s="27">
        <f t="shared" si="0"/>
        <v>0</v>
      </c>
      <c r="H20" s="33">
        <v>0</v>
      </c>
      <c r="I20" s="27">
        <f t="shared" si="1"/>
        <v>0</v>
      </c>
      <c r="J20" s="33">
        <v>0</v>
      </c>
      <c r="K20" s="27">
        <f t="shared" si="2"/>
        <v>0</v>
      </c>
    </row>
    <row r="21" spans="2:11" s="1" customFormat="1" x14ac:dyDescent="0.25">
      <c r="B21" s="61"/>
      <c r="C21" s="11">
        <v>1</v>
      </c>
      <c r="D21" s="12">
        <v>1</v>
      </c>
      <c r="E21" s="97" t="s">
        <v>19</v>
      </c>
      <c r="F21" s="138">
        <v>0</v>
      </c>
      <c r="G21" s="27">
        <f t="shared" si="0"/>
        <v>0</v>
      </c>
      <c r="H21" s="33">
        <v>0</v>
      </c>
      <c r="I21" s="27">
        <f t="shared" si="1"/>
        <v>0</v>
      </c>
      <c r="J21" s="33">
        <v>0</v>
      </c>
      <c r="K21" s="27">
        <f t="shared" si="2"/>
        <v>0</v>
      </c>
    </row>
    <row r="22" spans="2:11" s="1" customFormat="1" x14ac:dyDescent="0.25">
      <c r="B22" s="61"/>
      <c r="C22" s="11">
        <v>1</v>
      </c>
      <c r="D22" s="12">
        <v>1</v>
      </c>
      <c r="E22" s="97" t="s">
        <v>20</v>
      </c>
      <c r="F22" s="138">
        <v>0</v>
      </c>
      <c r="G22" s="27">
        <f t="shared" si="0"/>
        <v>0</v>
      </c>
      <c r="H22" s="33">
        <v>0</v>
      </c>
      <c r="I22" s="27">
        <f t="shared" si="1"/>
        <v>0</v>
      </c>
      <c r="J22" s="33">
        <v>0</v>
      </c>
      <c r="K22" s="27">
        <f t="shared" si="2"/>
        <v>0</v>
      </c>
    </row>
    <row r="23" spans="2:11" s="1" customFormat="1" x14ac:dyDescent="0.25">
      <c r="B23" s="61"/>
      <c r="C23" s="11">
        <v>1</v>
      </c>
      <c r="D23" s="12">
        <v>1</v>
      </c>
      <c r="E23" s="97" t="s">
        <v>21</v>
      </c>
      <c r="F23" s="138">
        <v>0</v>
      </c>
      <c r="G23" s="27">
        <f t="shared" si="0"/>
        <v>0</v>
      </c>
      <c r="H23" s="33">
        <v>0</v>
      </c>
      <c r="I23" s="27">
        <f t="shared" si="1"/>
        <v>0</v>
      </c>
      <c r="J23" s="33">
        <v>0</v>
      </c>
      <c r="K23" s="27">
        <f t="shared" si="2"/>
        <v>0</v>
      </c>
    </row>
    <row r="24" spans="2:11" s="1" customFormat="1" x14ac:dyDescent="0.25">
      <c r="B24" s="61"/>
      <c r="C24" s="11">
        <v>1</v>
      </c>
      <c r="D24" s="12">
        <v>1</v>
      </c>
      <c r="E24" s="97" t="s">
        <v>22</v>
      </c>
      <c r="F24" s="138">
        <v>0</v>
      </c>
      <c r="G24" s="27">
        <f t="shared" si="0"/>
        <v>0</v>
      </c>
      <c r="H24" s="33">
        <v>0</v>
      </c>
      <c r="I24" s="27">
        <f t="shared" si="1"/>
        <v>0</v>
      </c>
      <c r="J24" s="33">
        <v>0</v>
      </c>
      <c r="K24" s="27">
        <f t="shared" si="2"/>
        <v>0</v>
      </c>
    </row>
    <row r="25" spans="2:11" s="1" customFormat="1" x14ac:dyDescent="0.25">
      <c r="B25" s="61"/>
      <c r="C25" s="11">
        <v>1</v>
      </c>
      <c r="D25" s="12">
        <v>1</v>
      </c>
      <c r="E25" s="97" t="s">
        <v>23</v>
      </c>
      <c r="F25" s="138">
        <v>0</v>
      </c>
      <c r="G25" s="27">
        <f t="shared" si="0"/>
        <v>0</v>
      </c>
      <c r="H25" s="33">
        <v>0</v>
      </c>
      <c r="I25" s="27">
        <f t="shared" si="1"/>
        <v>0</v>
      </c>
      <c r="J25" s="33">
        <v>0</v>
      </c>
      <c r="K25" s="27">
        <f t="shared" si="2"/>
        <v>0</v>
      </c>
    </row>
    <row r="26" spans="2:11" s="1" customFormat="1" x14ac:dyDescent="0.25">
      <c r="B26" s="61"/>
      <c r="C26" s="11">
        <v>1</v>
      </c>
      <c r="D26" s="12">
        <v>1</v>
      </c>
      <c r="E26" s="97" t="s">
        <v>24</v>
      </c>
      <c r="F26" s="138">
        <v>0</v>
      </c>
      <c r="G26" s="27">
        <f t="shared" si="0"/>
        <v>0</v>
      </c>
      <c r="H26" s="33">
        <v>0</v>
      </c>
      <c r="I26" s="27">
        <f t="shared" si="1"/>
        <v>0</v>
      </c>
      <c r="J26" s="33">
        <v>0</v>
      </c>
      <c r="K26" s="27">
        <f t="shared" si="2"/>
        <v>0</v>
      </c>
    </row>
    <row r="27" spans="2:11" s="1" customFormat="1" ht="26" x14ac:dyDescent="0.3">
      <c r="B27" s="61"/>
      <c r="C27" s="11">
        <v>1</v>
      </c>
      <c r="D27" s="12">
        <v>1</v>
      </c>
      <c r="E27" s="98" t="s">
        <v>25</v>
      </c>
      <c r="F27" s="139">
        <f t="shared" ref="F27:K27" si="3">SUM(F19:F26)</f>
        <v>0</v>
      </c>
      <c r="G27" s="27">
        <f t="shared" si="3"/>
        <v>0</v>
      </c>
      <c r="H27" s="34">
        <f t="shared" si="3"/>
        <v>0</v>
      </c>
      <c r="I27" s="27">
        <f t="shared" si="3"/>
        <v>0</v>
      </c>
      <c r="J27" s="34">
        <f t="shared" si="3"/>
        <v>0</v>
      </c>
      <c r="K27" s="27">
        <f t="shared" si="3"/>
        <v>0</v>
      </c>
    </row>
    <row r="28" spans="2:11" s="1" customFormat="1" ht="13" x14ac:dyDescent="0.25">
      <c r="B28" s="103" t="s">
        <v>26</v>
      </c>
      <c r="C28" s="99"/>
      <c r="D28" s="99"/>
      <c r="E28" s="99"/>
      <c r="F28" s="140"/>
      <c r="G28" s="28"/>
      <c r="H28" s="24"/>
      <c r="I28" s="28"/>
      <c r="J28" s="24"/>
      <c r="K28" s="28"/>
    </row>
    <row r="29" spans="2:11" s="1" customFormat="1" x14ac:dyDescent="0.25">
      <c r="B29" s="10">
        <v>1</v>
      </c>
      <c r="C29" s="9">
        <v>5</v>
      </c>
      <c r="D29" s="9" t="s">
        <v>27</v>
      </c>
      <c r="E29" s="8" t="s">
        <v>28</v>
      </c>
      <c r="F29" s="138">
        <v>0</v>
      </c>
      <c r="G29" s="27">
        <f t="shared" ref="G29:G44" si="4">C29*F29*12</f>
        <v>0</v>
      </c>
      <c r="H29" s="33">
        <v>0</v>
      </c>
      <c r="I29" s="40">
        <f>C29*H29*12</f>
        <v>0</v>
      </c>
      <c r="J29" s="33">
        <v>0</v>
      </c>
      <c r="K29" s="40">
        <f>C29*J29*12</f>
        <v>0</v>
      </c>
    </row>
    <row r="30" spans="2:11" s="1" customFormat="1" x14ac:dyDescent="0.25">
      <c r="B30" s="10">
        <v>2</v>
      </c>
      <c r="C30" s="9">
        <v>4</v>
      </c>
      <c r="D30" s="9" t="s">
        <v>27</v>
      </c>
      <c r="E30" s="8" t="s">
        <v>29</v>
      </c>
      <c r="F30" s="138">
        <v>0</v>
      </c>
      <c r="G30" s="27">
        <f t="shared" si="4"/>
        <v>0</v>
      </c>
      <c r="H30" s="33">
        <v>0</v>
      </c>
      <c r="I30" s="40">
        <f t="shared" ref="I30:I37" si="5">C30*H30*12</f>
        <v>0</v>
      </c>
      <c r="J30" s="33">
        <v>0</v>
      </c>
      <c r="K30" s="40">
        <f t="shared" ref="K30:K46" si="6">C30*J30*12</f>
        <v>0</v>
      </c>
    </row>
    <row r="31" spans="2:11" s="1" customFormat="1" x14ac:dyDescent="0.25">
      <c r="B31" s="10">
        <v>3</v>
      </c>
      <c r="C31" s="9">
        <v>1</v>
      </c>
      <c r="D31" s="9" t="s">
        <v>30</v>
      </c>
      <c r="E31" s="8" t="s">
        <v>31</v>
      </c>
      <c r="F31" s="138">
        <v>0</v>
      </c>
      <c r="G31" s="27">
        <f t="shared" si="4"/>
        <v>0</v>
      </c>
      <c r="H31" s="33">
        <v>0</v>
      </c>
      <c r="I31" s="40">
        <f t="shared" si="5"/>
        <v>0</v>
      </c>
      <c r="J31" s="33">
        <v>0</v>
      </c>
      <c r="K31" s="40">
        <f t="shared" si="6"/>
        <v>0</v>
      </c>
    </row>
    <row r="32" spans="2:11" s="1" customFormat="1" x14ac:dyDescent="0.25">
      <c r="B32" s="10">
        <v>4</v>
      </c>
      <c r="C32" s="9">
        <v>20</v>
      </c>
      <c r="D32" s="9" t="s">
        <v>32</v>
      </c>
      <c r="E32" s="8" t="s">
        <v>33</v>
      </c>
      <c r="F32" s="138">
        <v>0</v>
      </c>
      <c r="G32" s="27">
        <f t="shared" si="4"/>
        <v>0</v>
      </c>
      <c r="H32" s="33">
        <v>0</v>
      </c>
      <c r="I32" s="40">
        <f t="shared" si="5"/>
        <v>0</v>
      </c>
      <c r="J32" s="33">
        <v>0</v>
      </c>
      <c r="K32" s="40">
        <f t="shared" si="6"/>
        <v>0</v>
      </c>
    </row>
    <row r="33" spans="2:11" s="1" customFormat="1" x14ac:dyDescent="0.25">
      <c r="B33" s="10">
        <v>5</v>
      </c>
      <c r="C33" s="9">
        <v>1</v>
      </c>
      <c r="D33" s="9" t="s">
        <v>27</v>
      </c>
      <c r="E33" s="8" t="s">
        <v>34</v>
      </c>
      <c r="F33" s="138">
        <v>0</v>
      </c>
      <c r="G33" s="27">
        <f t="shared" si="4"/>
        <v>0</v>
      </c>
      <c r="H33" s="33">
        <v>0</v>
      </c>
      <c r="I33" s="40">
        <f t="shared" si="5"/>
        <v>0</v>
      </c>
      <c r="J33" s="33">
        <v>0</v>
      </c>
      <c r="K33" s="40">
        <f t="shared" si="6"/>
        <v>0</v>
      </c>
    </row>
    <row r="34" spans="2:11" s="1" customFormat="1" x14ac:dyDescent="0.25">
      <c r="B34" s="10">
        <v>6</v>
      </c>
      <c r="C34" s="9">
        <v>2</v>
      </c>
      <c r="D34" s="9" t="s">
        <v>32</v>
      </c>
      <c r="E34" s="8" t="s">
        <v>35</v>
      </c>
      <c r="F34" s="138">
        <v>0</v>
      </c>
      <c r="G34" s="27">
        <f t="shared" si="4"/>
        <v>0</v>
      </c>
      <c r="H34" s="33">
        <v>0</v>
      </c>
      <c r="I34" s="40">
        <f t="shared" si="5"/>
        <v>0</v>
      </c>
      <c r="J34" s="33">
        <v>0</v>
      </c>
      <c r="K34" s="40">
        <f t="shared" si="6"/>
        <v>0</v>
      </c>
    </row>
    <row r="35" spans="2:11" s="1" customFormat="1" x14ac:dyDescent="0.25">
      <c r="B35" s="10">
        <v>7</v>
      </c>
      <c r="C35" s="9">
        <v>10</v>
      </c>
      <c r="D35" s="9" t="s">
        <v>32</v>
      </c>
      <c r="E35" s="8" t="s">
        <v>36</v>
      </c>
      <c r="F35" s="138">
        <v>0</v>
      </c>
      <c r="G35" s="27">
        <f t="shared" si="4"/>
        <v>0</v>
      </c>
      <c r="H35" s="33">
        <v>0</v>
      </c>
      <c r="I35" s="40">
        <f t="shared" si="5"/>
        <v>0</v>
      </c>
      <c r="J35" s="33">
        <v>0</v>
      </c>
      <c r="K35" s="40">
        <f t="shared" si="6"/>
        <v>0</v>
      </c>
    </row>
    <row r="36" spans="2:11" s="1" customFormat="1" x14ac:dyDescent="0.25">
      <c r="B36" s="10">
        <v>8</v>
      </c>
      <c r="C36" s="9">
        <v>12</v>
      </c>
      <c r="D36" s="9" t="s">
        <v>32</v>
      </c>
      <c r="E36" s="8" t="s">
        <v>37</v>
      </c>
      <c r="F36" s="138">
        <v>0</v>
      </c>
      <c r="G36" s="27">
        <f t="shared" si="4"/>
        <v>0</v>
      </c>
      <c r="H36" s="33">
        <v>0</v>
      </c>
      <c r="I36" s="40">
        <f t="shared" si="5"/>
        <v>0</v>
      </c>
      <c r="J36" s="33">
        <v>0</v>
      </c>
      <c r="K36" s="40">
        <f t="shared" si="6"/>
        <v>0</v>
      </c>
    </row>
    <row r="37" spans="2:11" s="1" customFormat="1" x14ac:dyDescent="0.25">
      <c r="B37" s="10">
        <v>9</v>
      </c>
      <c r="C37" s="9">
        <v>2</v>
      </c>
      <c r="D37" s="9" t="s">
        <v>32</v>
      </c>
      <c r="E37" s="8" t="s">
        <v>38</v>
      </c>
      <c r="F37" s="138">
        <v>0</v>
      </c>
      <c r="G37" s="27">
        <f t="shared" si="4"/>
        <v>0</v>
      </c>
      <c r="H37" s="33">
        <v>0</v>
      </c>
      <c r="I37" s="40">
        <f t="shared" si="5"/>
        <v>0</v>
      </c>
      <c r="J37" s="33">
        <v>0</v>
      </c>
      <c r="K37" s="40">
        <f t="shared" si="6"/>
        <v>0</v>
      </c>
    </row>
    <row r="38" spans="2:11" s="1" customFormat="1" x14ac:dyDescent="0.25">
      <c r="B38" s="10">
        <v>10</v>
      </c>
      <c r="C38" s="9">
        <v>1</v>
      </c>
      <c r="D38" s="9" t="s">
        <v>32</v>
      </c>
      <c r="E38" s="8" t="s">
        <v>39</v>
      </c>
      <c r="F38" s="138">
        <v>0</v>
      </c>
      <c r="G38" s="27">
        <f t="shared" si="4"/>
        <v>0</v>
      </c>
      <c r="H38" s="33">
        <v>0</v>
      </c>
      <c r="I38" s="40">
        <f t="shared" ref="I38:I44" si="7">C38*H38*12</f>
        <v>0</v>
      </c>
      <c r="J38" s="33">
        <v>0</v>
      </c>
      <c r="K38" s="40">
        <f t="shared" si="6"/>
        <v>0</v>
      </c>
    </row>
    <row r="39" spans="2:11" s="1" customFormat="1" x14ac:dyDescent="0.25">
      <c r="B39" s="10">
        <v>11</v>
      </c>
      <c r="C39" s="9">
        <v>2</v>
      </c>
      <c r="D39" s="9" t="s">
        <v>27</v>
      </c>
      <c r="E39" s="8" t="s">
        <v>40</v>
      </c>
      <c r="F39" s="138">
        <v>0</v>
      </c>
      <c r="G39" s="27">
        <f t="shared" si="4"/>
        <v>0</v>
      </c>
      <c r="H39" s="33">
        <v>0</v>
      </c>
      <c r="I39" s="40">
        <f t="shared" si="7"/>
        <v>0</v>
      </c>
      <c r="J39" s="33">
        <v>0</v>
      </c>
      <c r="K39" s="40">
        <f t="shared" si="6"/>
        <v>0</v>
      </c>
    </row>
    <row r="40" spans="2:11" s="1" customFormat="1" x14ac:dyDescent="0.25">
      <c r="B40" s="10">
        <v>12</v>
      </c>
      <c r="C40" s="9">
        <v>2</v>
      </c>
      <c r="D40" s="9" t="s">
        <v>32</v>
      </c>
      <c r="E40" s="8" t="s">
        <v>41</v>
      </c>
      <c r="F40" s="138">
        <v>0</v>
      </c>
      <c r="G40" s="27">
        <f t="shared" si="4"/>
        <v>0</v>
      </c>
      <c r="H40" s="33">
        <v>0</v>
      </c>
      <c r="I40" s="40">
        <f t="shared" si="7"/>
        <v>0</v>
      </c>
      <c r="J40" s="33">
        <v>0</v>
      </c>
      <c r="K40" s="40">
        <f t="shared" si="6"/>
        <v>0</v>
      </c>
    </row>
    <row r="41" spans="2:11" s="1" customFormat="1" x14ac:dyDescent="0.25">
      <c r="B41" s="10">
        <v>13</v>
      </c>
      <c r="C41" s="9">
        <v>2</v>
      </c>
      <c r="D41" s="9" t="s">
        <v>32</v>
      </c>
      <c r="E41" s="8" t="s">
        <v>42</v>
      </c>
      <c r="F41" s="138">
        <v>0</v>
      </c>
      <c r="G41" s="27">
        <f t="shared" si="4"/>
        <v>0</v>
      </c>
      <c r="H41" s="33">
        <v>0</v>
      </c>
      <c r="I41" s="40">
        <f t="shared" si="7"/>
        <v>0</v>
      </c>
      <c r="J41" s="33">
        <v>0</v>
      </c>
      <c r="K41" s="40">
        <f t="shared" si="6"/>
        <v>0</v>
      </c>
    </row>
    <row r="42" spans="2:11" s="1" customFormat="1" x14ac:dyDescent="0.25">
      <c r="B42" s="10">
        <v>14</v>
      </c>
      <c r="C42" s="9">
        <v>2</v>
      </c>
      <c r="D42" s="9" t="s">
        <v>32</v>
      </c>
      <c r="E42" s="8" t="s">
        <v>43</v>
      </c>
      <c r="F42" s="138">
        <v>0</v>
      </c>
      <c r="G42" s="27">
        <f t="shared" si="4"/>
        <v>0</v>
      </c>
      <c r="H42" s="33">
        <v>0</v>
      </c>
      <c r="I42" s="40">
        <f t="shared" si="7"/>
        <v>0</v>
      </c>
      <c r="J42" s="33">
        <v>0</v>
      </c>
      <c r="K42" s="40">
        <f t="shared" si="6"/>
        <v>0</v>
      </c>
    </row>
    <row r="43" spans="2:11" s="1" customFormat="1" x14ac:dyDescent="0.25">
      <c r="B43" s="10">
        <v>15</v>
      </c>
      <c r="C43" s="9">
        <v>2</v>
      </c>
      <c r="D43" s="9" t="s">
        <v>32</v>
      </c>
      <c r="E43" s="8" t="s">
        <v>44</v>
      </c>
      <c r="F43" s="138">
        <v>0</v>
      </c>
      <c r="G43" s="27">
        <f t="shared" si="4"/>
        <v>0</v>
      </c>
      <c r="H43" s="33">
        <v>0</v>
      </c>
      <c r="I43" s="40">
        <f t="shared" si="7"/>
        <v>0</v>
      </c>
      <c r="J43" s="33">
        <v>0</v>
      </c>
      <c r="K43" s="40">
        <f t="shared" si="6"/>
        <v>0</v>
      </c>
    </row>
    <row r="44" spans="2:11" s="1" customFormat="1" x14ac:dyDescent="0.25">
      <c r="B44" s="10">
        <v>16</v>
      </c>
      <c r="C44" s="9">
        <v>2</v>
      </c>
      <c r="D44" s="9" t="s">
        <v>32</v>
      </c>
      <c r="E44" s="8" t="s">
        <v>45</v>
      </c>
      <c r="F44" s="138">
        <v>0</v>
      </c>
      <c r="G44" s="27">
        <f t="shared" si="4"/>
        <v>0</v>
      </c>
      <c r="H44" s="33">
        <v>0</v>
      </c>
      <c r="I44" s="40">
        <f t="shared" si="7"/>
        <v>0</v>
      </c>
      <c r="J44" s="33">
        <v>0</v>
      </c>
      <c r="K44" s="40">
        <f t="shared" si="6"/>
        <v>0</v>
      </c>
    </row>
    <row r="45" spans="2:11" s="1" customFormat="1" x14ac:dyDescent="0.25">
      <c r="B45" s="10">
        <v>17</v>
      </c>
      <c r="C45" s="9">
        <v>1</v>
      </c>
      <c r="D45" s="9" t="s">
        <v>27</v>
      </c>
      <c r="E45" s="8" t="s">
        <v>46</v>
      </c>
      <c r="F45" s="138">
        <v>0</v>
      </c>
      <c r="G45" s="27">
        <f t="shared" ref="G45" si="8">C45*F45*12</f>
        <v>0</v>
      </c>
      <c r="H45" s="33">
        <v>0</v>
      </c>
      <c r="I45" s="40">
        <f t="shared" ref="I45" si="9">C45*H45*12</f>
        <v>0</v>
      </c>
      <c r="J45" s="33">
        <v>0</v>
      </c>
      <c r="K45" s="40">
        <f t="shared" si="6"/>
        <v>0</v>
      </c>
    </row>
    <row r="46" spans="2:11" s="1" customFormat="1" ht="13" thickBot="1" x14ac:dyDescent="0.3">
      <c r="B46" s="111">
        <v>18</v>
      </c>
      <c r="C46" s="112">
        <v>1</v>
      </c>
      <c r="D46" s="112" t="s">
        <v>27</v>
      </c>
      <c r="E46" s="113" t="s">
        <v>47</v>
      </c>
      <c r="F46" s="141">
        <v>0</v>
      </c>
      <c r="G46" s="146">
        <f t="shared" ref="G46" si="10">C46*F46*12</f>
        <v>0</v>
      </c>
      <c r="H46" s="147">
        <v>0</v>
      </c>
      <c r="I46" s="150">
        <f t="shared" ref="I46" si="11">C46*H46*12</f>
        <v>0</v>
      </c>
      <c r="J46" s="147">
        <v>0</v>
      </c>
      <c r="K46" s="150">
        <f t="shared" si="6"/>
        <v>0</v>
      </c>
    </row>
    <row r="47" spans="2:11" s="1" customFormat="1" ht="13.5" thickBot="1" x14ac:dyDescent="0.3">
      <c r="B47" s="118" t="s">
        <v>48</v>
      </c>
      <c r="C47" s="119"/>
      <c r="D47" s="119"/>
      <c r="E47" s="119"/>
      <c r="F47" s="142"/>
      <c r="G47" s="52"/>
      <c r="H47" s="51"/>
      <c r="I47" s="52"/>
      <c r="J47" s="51"/>
      <c r="K47" s="52"/>
    </row>
    <row r="48" spans="2:11" s="1" customFormat="1" x14ac:dyDescent="0.25">
      <c r="B48" s="16">
        <v>1</v>
      </c>
      <c r="C48" s="17">
        <v>1</v>
      </c>
      <c r="D48" s="20" t="s">
        <v>32</v>
      </c>
      <c r="E48" s="20" t="s">
        <v>49</v>
      </c>
      <c r="F48" s="143">
        <v>0</v>
      </c>
      <c r="G48" s="26">
        <f t="shared" ref="G48:G54" si="12">C48*F48*3</f>
        <v>0</v>
      </c>
      <c r="H48" s="32">
        <v>0</v>
      </c>
      <c r="I48" s="50">
        <f t="shared" ref="I48:I54" si="13">C48*H48*3</f>
        <v>0</v>
      </c>
      <c r="J48" s="32">
        <v>0</v>
      </c>
      <c r="K48" s="50">
        <f>C48*J48*3</f>
        <v>0</v>
      </c>
    </row>
    <row r="49" spans="2:11" s="1" customFormat="1" x14ac:dyDescent="0.25">
      <c r="B49" s="10">
        <v>2</v>
      </c>
      <c r="C49" s="9">
        <v>1</v>
      </c>
      <c r="D49" s="8" t="s">
        <v>32</v>
      </c>
      <c r="E49" s="8" t="s">
        <v>50</v>
      </c>
      <c r="F49" s="138">
        <v>0</v>
      </c>
      <c r="G49" s="27">
        <f t="shared" si="12"/>
        <v>0</v>
      </c>
      <c r="H49" s="33">
        <v>0</v>
      </c>
      <c r="I49" s="40">
        <f t="shared" si="13"/>
        <v>0</v>
      </c>
      <c r="J49" s="33">
        <v>0</v>
      </c>
      <c r="K49" s="40">
        <f t="shared" ref="K49:K54" si="14">C49*J49*3</f>
        <v>0</v>
      </c>
    </row>
    <row r="50" spans="2:11" s="1" customFormat="1" x14ac:dyDescent="0.25">
      <c r="B50" s="10">
        <v>3</v>
      </c>
      <c r="C50" s="9">
        <v>1</v>
      </c>
      <c r="D50" s="8" t="s">
        <v>32</v>
      </c>
      <c r="E50" s="8" t="s">
        <v>51</v>
      </c>
      <c r="F50" s="138">
        <v>0</v>
      </c>
      <c r="G50" s="27">
        <f t="shared" si="12"/>
        <v>0</v>
      </c>
      <c r="H50" s="33">
        <v>0</v>
      </c>
      <c r="I50" s="40">
        <f t="shared" si="13"/>
        <v>0</v>
      </c>
      <c r="J50" s="33">
        <v>0</v>
      </c>
      <c r="K50" s="40">
        <f t="shared" si="14"/>
        <v>0</v>
      </c>
    </row>
    <row r="51" spans="2:11" s="1" customFormat="1" x14ac:dyDescent="0.25">
      <c r="B51" s="10">
        <v>4</v>
      </c>
      <c r="C51" s="9">
        <v>1</v>
      </c>
      <c r="D51" s="8" t="s">
        <v>52</v>
      </c>
      <c r="E51" s="8" t="s">
        <v>53</v>
      </c>
      <c r="F51" s="138">
        <v>0</v>
      </c>
      <c r="G51" s="27">
        <f t="shared" si="12"/>
        <v>0</v>
      </c>
      <c r="H51" s="33">
        <v>0</v>
      </c>
      <c r="I51" s="40">
        <f t="shared" si="13"/>
        <v>0</v>
      </c>
      <c r="J51" s="33">
        <v>0</v>
      </c>
      <c r="K51" s="40">
        <f t="shared" si="14"/>
        <v>0</v>
      </c>
    </row>
    <row r="52" spans="2:11" s="1" customFormat="1" x14ac:dyDescent="0.25">
      <c r="B52" s="10">
        <v>5</v>
      </c>
      <c r="C52" s="9">
        <v>1</v>
      </c>
      <c r="D52" s="8" t="s">
        <v>52</v>
      </c>
      <c r="E52" s="8" t="s">
        <v>54</v>
      </c>
      <c r="F52" s="138">
        <v>0</v>
      </c>
      <c r="G52" s="27">
        <f t="shared" si="12"/>
        <v>0</v>
      </c>
      <c r="H52" s="33">
        <v>0</v>
      </c>
      <c r="I52" s="40">
        <f t="shared" si="13"/>
        <v>0</v>
      </c>
      <c r="J52" s="33">
        <v>0</v>
      </c>
      <c r="K52" s="40">
        <f t="shared" si="14"/>
        <v>0</v>
      </c>
    </row>
    <row r="53" spans="2:11" s="1" customFormat="1" x14ac:dyDescent="0.25">
      <c r="B53" s="10">
        <v>6</v>
      </c>
      <c r="C53" s="9">
        <v>1</v>
      </c>
      <c r="D53" s="8" t="s">
        <v>55</v>
      </c>
      <c r="E53" s="8" t="s">
        <v>56</v>
      </c>
      <c r="F53" s="138">
        <v>0</v>
      </c>
      <c r="G53" s="27">
        <f t="shared" si="12"/>
        <v>0</v>
      </c>
      <c r="H53" s="33">
        <v>0</v>
      </c>
      <c r="I53" s="40">
        <f t="shared" si="13"/>
        <v>0</v>
      </c>
      <c r="J53" s="33">
        <v>0</v>
      </c>
      <c r="K53" s="40">
        <f t="shared" si="14"/>
        <v>0</v>
      </c>
    </row>
    <row r="54" spans="2:11" s="1" customFormat="1" ht="13" thickBot="1" x14ac:dyDescent="0.3">
      <c r="B54" s="18">
        <v>7</v>
      </c>
      <c r="C54" s="19">
        <v>1</v>
      </c>
      <c r="D54" s="30" t="s">
        <v>52</v>
      </c>
      <c r="E54" s="30" t="s">
        <v>57</v>
      </c>
      <c r="F54" s="144">
        <v>0</v>
      </c>
      <c r="G54" s="31">
        <f t="shared" si="12"/>
        <v>0</v>
      </c>
      <c r="H54" s="35">
        <v>0</v>
      </c>
      <c r="I54" s="41">
        <f t="shared" si="13"/>
        <v>0</v>
      </c>
      <c r="J54" s="35">
        <v>0</v>
      </c>
      <c r="K54" s="41">
        <f t="shared" si="14"/>
        <v>0</v>
      </c>
    </row>
    <row r="55" spans="2:11" s="1" customFormat="1" ht="13" x14ac:dyDescent="0.25">
      <c r="B55" s="120" t="s">
        <v>58</v>
      </c>
      <c r="C55" s="121"/>
      <c r="D55" s="121"/>
      <c r="E55" s="121"/>
      <c r="F55" s="121"/>
      <c r="G55" s="29">
        <f>SUM(G27,G29:G46,G48:G54)</f>
        <v>0</v>
      </c>
      <c r="H55" s="148" t="s">
        <v>58</v>
      </c>
      <c r="I55" s="29">
        <f>SUM(I27,I29:I46,I48:I54)</f>
        <v>0</v>
      </c>
      <c r="J55" s="148" t="s">
        <v>58</v>
      </c>
      <c r="K55" s="29">
        <f>SUM(K27,K29:K46,K48:K54)</f>
        <v>0</v>
      </c>
    </row>
    <row r="56" spans="2:11" s="1" customFormat="1" ht="13" customHeight="1" x14ac:dyDescent="0.25">
      <c r="B56" s="106" t="s">
        <v>59</v>
      </c>
      <c r="C56" s="107"/>
      <c r="D56" s="107"/>
      <c r="E56" s="107"/>
      <c r="F56" s="107"/>
      <c r="G56" s="21">
        <f>G55*0.16</f>
        <v>0</v>
      </c>
      <c r="H56" s="108" t="s">
        <v>59</v>
      </c>
      <c r="I56" s="21">
        <f>I55*0.16</f>
        <v>0</v>
      </c>
      <c r="J56" s="108" t="s">
        <v>59</v>
      </c>
      <c r="K56" s="21">
        <f>K55*0.16</f>
        <v>0</v>
      </c>
    </row>
    <row r="57" spans="2:11" s="1" customFormat="1" ht="13" customHeight="1" thickBot="1" x14ac:dyDescent="0.3">
      <c r="B57" s="114" t="s">
        <v>60</v>
      </c>
      <c r="C57" s="115"/>
      <c r="D57" s="115"/>
      <c r="E57" s="115"/>
      <c r="F57" s="115"/>
      <c r="G57" s="22">
        <f>SUM(G55:G56)</f>
        <v>0</v>
      </c>
      <c r="H57" s="149" t="s">
        <v>60</v>
      </c>
      <c r="I57" s="22">
        <f>SUM(I55:I56)</f>
        <v>0</v>
      </c>
      <c r="J57" s="149" t="s">
        <v>60</v>
      </c>
      <c r="K57" s="22">
        <f>SUM(K55:K56)</f>
        <v>0</v>
      </c>
    </row>
    <row r="58" spans="2:11" s="1" customFormat="1" ht="13.5" thickBot="1" x14ac:dyDescent="0.3">
      <c r="B58" s="104"/>
      <c r="C58" s="105"/>
      <c r="D58" s="105"/>
      <c r="E58" s="105"/>
      <c r="F58" s="105"/>
      <c r="G58" s="105"/>
      <c r="H58" s="105"/>
      <c r="I58" s="105"/>
      <c r="J58" s="105"/>
      <c r="K58" s="117"/>
    </row>
    <row r="59" spans="2:11" s="1" customFormat="1" ht="13.5" customHeight="1" thickBot="1" x14ac:dyDescent="0.3">
      <c r="B59" s="109" t="s">
        <v>61</v>
      </c>
      <c r="C59" s="110"/>
      <c r="D59" s="110"/>
      <c r="E59" s="110"/>
      <c r="F59" s="110"/>
      <c r="G59" s="110"/>
      <c r="H59" s="110"/>
      <c r="I59" s="110"/>
      <c r="J59" s="116"/>
      <c r="K59" s="132">
        <f>+I57+K57+G57</f>
        <v>0</v>
      </c>
    </row>
    <row r="60" spans="2:11" s="1" customFormat="1" x14ac:dyDescent="0.25"/>
    <row r="61" spans="2:11" s="1" customFormat="1" x14ac:dyDescent="0.25"/>
    <row r="62" spans="2:11" s="1" customFormat="1" x14ac:dyDescent="0.25">
      <c r="B62"/>
      <c r="C62"/>
      <c r="D62"/>
      <c r="E62"/>
      <c r="F62"/>
      <c r="G62"/>
      <c r="H62"/>
      <c r="I62"/>
      <c r="J62"/>
      <c r="K62"/>
    </row>
    <row r="63" spans="2:11" s="1" customFormat="1" ht="18" x14ac:dyDescent="0.4">
      <c r="B63" s="94" t="s">
        <v>62</v>
      </c>
      <c r="C63" s="95"/>
      <c r="D63" s="95"/>
      <c r="E63" s="95"/>
      <c r="F63" s="95"/>
      <c r="G63" s="95"/>
      <c r="H63" s="95"/>
      <c r="I63" s="95"/>
      <c r="J63" s="95"/>
      <c r="K63" s="96"/>
    </row>
    <row r="64" spans="2:11" s="1" customFormat="1" ht="13.5" thickBot="1" x14ac:dyDescent="0.35">
      <c r="B64" s="7"/>
      <c r="C64"/>
      <c r="D64"/>
      <c r="E64"/>
      <c r="F64"/>
      <c r="G64"/>
      <c r="H64"/>
      <c r="I64"/>
      <c r="J64"/>
      <c r="K64"/>
    </row>
    <row r="65" spans="2:11" s="1" customFormat="1" ht="13.5" thickBot="1" x14ac:dyDescent="0.35">
      <c r="B65"/>
      <c r="C65"/>
      <c r="D65"/>
      <c r="E65"/>
      <c r="F65" s="58" t="s">
        <v>63</v>
      </c>
      <c r="G65" s="69"/>
      <c r="H65" s="58" t="s">
        <v>64</v>
      </c>
      <c r="I65" s="59"/>
      <c r="J65" s="58" t="s">
        <v>65</v>
      </c>
      <c r="K65" s="59"/>
    </row>
    <row r="66" spans="2:11" s="1" customFormat="1" ht="27" customHeight="1" thickBot="1" x14ac:dyDescent="0.3">
      <c r="B66" s="62" t="s">
        <v>66</v>
      </c>
      <c r="C66" s="63"/>
      <c r="D66" s="63"/>
      <c r="E66" s="63"/>
      <c r="F66" s="63"/>
      <c r="G66" s="63"/>
      <c r="H66" s="63"/>
      <c r="I66" s="64"/>
      <c r="J66" s="53"/>
      <c r="K66" s="54"/>
    </row>
    <row r="67" spans="2:11" s="1" customFormat="1" ht="43.5" customHeight="1" thickBot="1" x14ac:dyDescent="0.3">
      <c r="B67" s="42" t="s">
        <v>11</v>
      </c>
      <c r="C67" s="43" t="s">
        <v>12</v>
      </c>
      <c r="D67" s="44" t="s">
        <v>13</v>
      </c>
      <c r="E67" s="45" t="s">
        <v>14</v>
      </c>
      <c r="F67" s="46" t="s">
        <v>15</v>
      </c>
      <c r="G67" s="47" t="s">
        <v>16</v>
      </c>
      <c r="H67" s="48" t="s">
        <v>15</v>
      </c>
      <c r="I67" s="47" t="s">
        <v>16</v>
      </c>
      <c r="J67" s="48" t="s">
        <v>15</v>
      </c>
      <c r="K67" s="47" t="s">
        <v>16</v>
      </c>
    </row>
    <row r="68" spans="2:11" s="1" customFormat="1" x14ac:dyDescent="0.25">
      <c r="B68" s="60">
        <v>1</v>
      </c>
      <c r="C68" s="14">
        <v>1</v>
      </c>
      <c r="D68" s="15">
        <v>1</v>
      </c>
      <c r="E68" s="55" t="s">
        <v>17</v>
      </c>
      <c r="F68" s="32">
        <v>0</v>
      </c>
      <c r="G68" s="26">
        <f>F68*12</f>
        <v>0</v>
      </c>
      <c r="H68" s="32">
        <v>0</v>
      </c>
      <c r="I68" s="26">
        <f t="shared" ref="I68:I75" si="15">H68*12</f>
        <v>0</v>
      </c>
      <c r="J68" s="32">
        <v>0</v>
      </c>
      <c r="K68" s="26">
        <f t="shared" ref="K68:K71" si="16">J68*12</f>
        <v>0</v>
      </c>
    </row>
    <row r="69" spans="2:11" s="1" customFormat="1" x14ac:dyDescent="0.25">
      <c r="B69" s="61"/>
      <c r="C69" s="11">
        <v>1</v>
      </c>
      <c r="D69" s="12">
        <v>1</v>
      </c>
      <c r="E69" s="56" t="s">
        <v>18</v>
      </c>
      <c r="F69" s="33">
        <v>0</v>
      </c>
      <c r="G69" s="27">
        <f t="shared" ref="G69:G75" si="17">F69*12</f>
        <v>0</v>
      </c>
      <c r="H69" s="33">
        <v>0</v>
      </c>
      <c r="I69" s="27">
        <f t="shared" si="15"/>
        <v>0</v>
      </c>
      <c r="J69" s="33">
        <v>0</v>
      </c>
      <c r="K69" s="27">
        <f t="shared" si="16"/>
        <v>0</v>
      </c>
    </row>
    <row r="70" spans="2:11" s="1" customFormat="1" x14ac:dyDescent="0.25">
      <c r="B70" s="61"/>
      <c r="C70" s="11">
        <v>1</v>
      </c>
      <c r="D70" s="12">
        <v>1</v>
      </c>
      <c r="E70" s="56" t="s">
        <v>19</v>
      </c>
      <c r="F70" s="33">
        <v>0</v>
      </c>
      <c r="G70" s="27">
        <f t="shared" si="17"/>
        <v>0</v>
      </c>
      <c r="H70" s="33">
        <v>0</v>
      </c>
      <c r="I70" s="27">
        <f t="shared" si="15"/>
        <v>0</v>
      </c>
      <c r="J70" s="33">
        <v>0</v>
      </c>
      <c r="K70" s="27">
        <f t="shared" si="16"/>
        <v>0</v>
      </c>
    </row>
    <row r="71" spans="2:11" s="1" customFormat="1" x14ac:dyDescent="0.25">
      <c r="B71" s="61"/>
      <c r="C71" s="11">
        <v>1</v>
      </c>
      <c r="D71" s="12">
        <v>1</v>
      </c>
      <c r="E71" s="56" t="s">
        <v>20</v>
      </c>
      <c r="F71" s="33">
        <v>0</v>
      </c>
      <c r="G71" s="27">
        <f t="shared" si="17"/>
        <v>0</v>
      </c>
      <c r="H71" s="33">
        <v>0</v>
      </c>
      <c r="I71" s="27">
        <f t="shared" si="15"/>
        <v>0</v>
      </c>
      <c r="J71" s="33">
        <v>0</v>
      </c>
      <c r="K71" s="27">
        <f t="shared" si="16"/>
        <v>0</v>
      </c>
    </row>
    <row r="72" spans="2:11" s="1" customFormat="1" x14ac:dyDescent="0.25">
      <c r="B72" s="61"/>
      <c r="C72" s="11"/>
      <c r="D72" s="12"/>
      <c r="E72" s="56" t="s">
        <v>21</v>
      </c>
      <c r="F72" s="33"/>
      <c r="G72" s="27"/>
      <c r="H72" s="33"/>
      <c r="I72" s="27"/>
      <c r="J72" s="33"/>
      <c r="K72" s="27"/>
    </row>
    <row r="73" spans="2:11" s="1" customFormat="1" x14ac:dyDescent="0.25">
      <c r="B73" s="61"/>
      <c r="C73" s="11">
        <v>1</v>
      </c>
      <c r="D73" s="12">
        <v>1</v>
      </c>
      <c r="E73" s="56" t="s">
        <v>22</v>
      </c>
      <c r="F73" s="33">
        <v>0</v>
      </c>
      <c r="G73" s="27">
        <f t="shared" si="17"/>
        <v>0</v>
      </c>
      <c r="H73" s="33">
        <v>0</v>
      </c>
      <c r="I73" s="27">
        <f t="shared" si="15"/>
        <v>0</v>
      </c>
      <c r="J73" s="33">
        <v>0</v>
      </c>
      <c r="K73" s="27">
        <f t="shared" ref="K73:K75" si="18">J73*12</f>
        <v>0</v>
      </c>
    </row>
    <row r="74" spans="2:11" s="1" customFormat="1" x14ac:dyDescent="0.25">
      <c r="B74" s="61"/>
      <c r="C74" s="11">
        <v>1</v>
      </c>
      <c r="D74" s="12">
        <v>1</v>
      </c>
      <c r="E74" s="56" t="s">
        <v>23</v>
      </c>
      <c r="F74" s="33">
        <v>0</v>
      </c>
      <c r="G74" s="27">
        <f t="shared" si="17"/>
        <v>0</v>
      </c>
      <c r="H74" s="33">
        <v>0</v>
      </c>
      <c r="I74" s="27">
        <f t="shared" si="15"/>
        <v>0</v>
      </c>
      <c r="J74" s="33">
        <v>0</v>
      </c>
      <c r="K74" s="27">
        <f t="shared" si="18"/>
        <v>0</v>
      </c>
    </row>
    <row r="75" spans="2:11" s="1" customFormat="1" x14ac:dyDescent="0.25">
      <c r="B75" s="61"/>
      <c r="C75" s="11">
        <v>1</v>
      </c>
      <c r="D75" s="12">
        <v>1</v>
      </c>
      <c r="E75" s="56" t="s">
        <v>24</v>
      </c>
      <c r="F75" s="33">
        <v>0</v>
      </c>
      <c r="G75" s="27">
        <f t="shared" si="17"/>
        <v>0</v>
      </c>
      <c r="H75" s="33">
        <v>0</v>
      </c>
      <c r="I75" s="27">
        <f t="shared" si="15"/>
        <v>0</v>
      </c>
      <c r="J75" s="33">
        <v>0</v>
      </c>
      <c r="K75" s="27">
        <f t="shared" si="18"/>
        <v>0</v>
      </c>
    </row>
    <row r="76" spans="2:11" s="1" customFormat="1" ht="26.5" thickBot="1" x14ac:dyDescent="0.35">
      <c r="B76" s="61"/>
      <c r="C76" s="11">
        <v>1</v>
      </c>
      <c r="D76" s="12">
        <v>1</v>
      </c>
      <c r="E76" s="36" t="s">
        <v>25</v>
      </c>
      <c r="F76" s="34">
        <f t="shared" ref="F76:K76" si="19">SUM(F68:F75)</f>
        <v>0</v>
      </c>
      <c r="G76" s="27">
        <f t="shared" si="19"/>
        <v>0</v>
      </c>
      <c r="H76" s="34">
        <f t="shared" si="19"/>
        <v>0</v>
      </c>
      <c r="I76" s="27">
        <f t="shared" si="19"/>
        <v>0</v>
      </c>
      <c r="J76" s="34">
        <f t="shared" si="19"/>
        <v>0</v>
      </c>
      <c r="K76" s="27">
        <f t="shared" si="19"/>
        <v>0</v>
      </c>
    </row>
    <row r="77" spans="2:11" s="1" customFormat="1" ht="13" x14ac:dyDescent="0.25">
      <c r="B77" s="23" t="s">
        <v>67</v>
      </c>
      <c r="C77" s="24"/>
      <c r="D77" s="24"/>
      <c r="E77" s="25"/>
      <c r="F77" s="24"/>
      <c r="G77" s="28"/>
      <c r="H77" s="24"/>
      <c r="I77" s="28"/>
      <c r="J77" s="24"/>
      <c r="K77" s="28"/>
    </row>
    <row r="78" spans="2:11" s="1" customFormat="1" x14ac:dyDescent="0.25">
      <c r="B78" s="10">
        <v>1</v>
      </c>
      <c r="C78" s="9">
        <v>5</v>
      </c>
      <c r="D78" s="8" t="s">
        <v>27</v>
      </c>
      <c r="E78" s="37" t="s">
        <v>28</v>
      </c>
      <c r="F78" s="33">
        <v>0</v>
      </c>
      <c r="G78" s="27">
        <f>C78*F78*12</f>
        <v>0</v>
      </c>
      <c r="H78" s="33">
        <v>0</v>
      </c>
      <c r="I78" s="40">
        <f>C78*H78*12</f>
        <v>0</v>
      </c>
      <c r="J78" s="33">
        <v>0</v>
      </c>
      <c r="K78" s="40">
        <f>C78*J78*12</f>
        <v>0</v>
      </c>
    </row>
    <row r="79" spans="2:11" s="1" customFormat="1" x14ac:dyDescent="0.25">
      <c r="B79" s="10">
        <v>2</v>
      </c>
      <c r="C79" s="9">
        <v>4</v>
      </c>
      <c r="D79" s="8" t="s">
        <v>27</v>
      </c>
      <c r="E79" s="37" t="s">
        <v>29</v>
      </c>
      <c r="F79" s="33">
        <v>0</v>
      </c>
      <c r="G79" s="27">
        <f t="shared" ref="G79:G93" si="20">C79*F79*12</f>
        <v>0</v>
      </c>
      <c r="H79" s="33">
        <v>0</v>
      </c>
      <c r="I79" s="40">
        <f>C79*H79*12</f>
        <v>0</v>
      </c>
      <c r="J79" s="33">
        <v>0</v>
      </c>
      <c r="K79" s="40">
        <f t="shared" ref="K79:K93" si="21">C79*J79*12</f>
        <v>0</v>
      </c>
    </row>
    <row r="80" spans="2:11" s="1" customFormat="1" x14ac:dyDescent="0.25">
      <c r="B80" s="10">
        <v>3</v>
      </c>
      <c r="C80" s="9">
        <v>1</v>
      </c>
      <c r="D80" s="8" t="s">
        <v>30</v>
      </c>
      <c r="E80" s="37" t="s">
        <v>31</v>
      </c>
      <c r="F80" s="33">
        <v>0</v>
      </c>
      <c r="G80" s="27">
        <f t="shared" si="20"/>
        <v>0</v>
      </c>
      <c r="H80" s="33">
        <v>0</v>
      </c>
      <c r="I80" s="40">
        <f>C80*H80*12</f>
        <v>0</v>
      </c>
      <c r="J80" s="33">
        <v>0</v>
      </c>
      <c r="K80" s="40">
        <f t="shared" si="21"/>
        <v>0</v>
      </c>
    </row>
    <row r="81" spans="2:11" s="1" customFormat="1" x14ac:dyDescent="0.25">
      <c r="B81" s="10">
        <v>4</v>
      </c>
      <c r="C81" s="9">
        <v>1</v>
      </c>
      <c r="D81" s="8" t="s">
        <v>27</v>
      </c>
      <c r="E81" s="37" t="s">
        <v>34</v>
      </c>
      <c r="F81" s="33">
        <v>0</v>
      </c>
      <c r="G81" s="27">
        <f t="shared" si="20"/>
        <v>0</v>
      </c>
      <c r="H81" s="33">
        <v>0</v>
      </c>
      <c r="I81" s="40">
        <v>0</v>
      </c>
      <c r="J81" s="33">
        <v>0</v>
      </c>
      <c r="K81" s="40">
        <f t="shared" si="21"/>
        <v>0</v>
      </c>
    </row>
    <row r="82" spans="2:11" s="1" customFormat="1" x14ac:dyDescent="0.25">
      <c r="B82" s="10">
        <v>5</v>
      </c>
      <c r="C82" s="9">
        <v>1</v>
      </c>
      <c r="D82" s="8" t="s">
        <v>32</v>
      </c>
      <c r="E82" s="37" t="s">
        <v>35</v>
      </c>
      <c r="F82" s="33">
        <v>0</v>
      </c>
      <c r="G82" s="27">
        <f t="shared" si="20"/>
        <v>0</v>
      </c>
      <c r="H82" s="33">
        <v>0</v>
      </c>
      <c r="I82" s="40">
        <f t="shared" ref="I82:I93" si="22">C82*H82*12</f>
        <v>0</v>
      </c>
      <c r="J82" s="33">
        <v>0</v>
      </c>
      <c r="K82" s="40">
        <f t="shared" si="21"/>
        <v>0</v>
      </c>
    </row>
    <row r="83" spans="2:11" s="1" customFormat="1" x14ac:dyDescent="0.25">
      <c r="B83" s="10">
        <v>6</v>
      </c>
      <c r="C83" s="9">
        <v>8</v>
      </c>
      <c r="D83" s="8" t="s">
        <v>32</v>
      </c>
      <c r="E83" s="37" t="s">
        <v>36</v>
      </c>
      <c r="F83" s="33">
        <v>0</v>
      </c>
      <c r="G83" s="27">
        <f t="shared" si="20"/>
        <v>0</v>
      </c>
      <c r="H83" s="33">
        <v>0</v>
      </c>
      <c r="I83" s="40">
        <f t="shared" si="22"/>
        <v>0</v>
      </c>
      <c r="J83" s="33">
        <v>0</v>
      </c>
      <c r="K83" s="40">
        <f t="shared" si="21"/>
        <v>0</v>
      </c>
    </row>
    <row r="84" spans="2:11" s="1" customFormat="1" x14ac:dyDescent="0.25">
      <c r="B84" s="10">
        <v>7</v>
      </c>
      <c r="C84" s="9">
        <v>8</v>
      </c>
      <c r="D84" s="8" t="s">
        <v>32</v>
      </c>
      <c r="E84" s="37" t="s">
        <v>37</v>
      </c>
      <c r="F84" s="33">
        <v>0</v>
      </c>
      <c r="G84" s="27">
        <f t="shared" si="20"/>
        <v>0</v>
      </c>
      <c r="H84" s="33">
        <v>0</v>
      </c>
      <c r="I84" s="40">
        <f t="shared" si="22"/>
        <v>0</v>
      </c>
      <c r="J84" s="33">
        <v>0</v>
      </c>
      <c r="K84" s="40">
        <f t="shared" si="21"/>
        <v>0</v>
      </c>
    </row>
    <row r="85" spans="2:11" s="1" customFormat="1" x14ac:dyDescent="0.25">
      <c r="B85" s="10">
        <v>8</v>
      </c>
      <c r="C85" s="9">
        <v>2</v>
      </c>
      <c r="D85" s="8" t="s">
        <v>32</v>
      </c>
      <c r="E85" s="37" t="s">
        <v>38</v>
      </c>
      <c r="F85" s="33">
        <v>0</v>
      </c>
      <c r="G85" s="27">
        <f t="shared" si="20"/>
        <v>0</v>
      </c>
      <c r="H85" s="33">
        <v>0</v>
      </c>
      <c r="I85" s="40">
        <f t="shared" si="22"/>
        <v>0</v>
      </c>
      <c r="J85" s="33">
        <v>0</v>
      </c>
      <c r="K85" s="40">
        <f t="shared" si="21"/>
        <v>0</v>
      </c>
    </row>
    <row r="86" spans="2:11" s="1" customFormat="1" x14ac:dyDescent="0.25">
      <c r="B86" s="10">
        <v>9</v>
      </c>
      <c r="C86" s="9">
        <v>1</v>
      </c>
      <c r="D86" s="8" t="s">
        <v>32</v>
      </c>
      <c r="E86" s="37" t="s">
        <v>39</v>
      </c>
      <c r="F86" s="33">
        <v>0</v>
      </c>
      <c r="G86" s="27">
        <f t="shared" si="20"/>
        <v>0</v>
      </c>
      <c r="H86" s="33">
        <v>0</v>
      </c>
      <c r="I86" s="40">
        <f t="shared" si="22"/>
        <v>0</v>
      </c>
      <c r="J86" s="33">
        <v>0</v>
      </c>
      <c r="K86" s="40">
        <f t="shared" si="21"/>
        <v>0</v>
      </c>
    </row>
    <row r="87" spans="2:11" s="1" customFormat="1" x14ac:dyDescent="0.25">
      <c r="B87" s="10">
        <v>10</v>
      </c>
      <c r="C87" s="9">
        <v>1</v>
      </c>
      <c r="D87" s="8" t="s">
        <v>27</v>
      </c>
      <c r="E87" s="37" t="s">
        <v>40</v>
      </c>
      <c r="F87" s="33">
        <v>0</v>
      </c>
      <c r="G87" s="27">
        <f t="shared" si="20"/>
        <v>0</v>
      </c>
      <c r="H87" s="33">
        <v>0</v>
      </c>
      <c r="I87" s="40">
        <f t="shared" si="22"/>
        <v>0</v>
      </c>
      <c r="J87" s="33">
        <v>0</v>
      </c>
      <c r="K87" s="40">
        <f t="shared" si="21"/>
        <v>0</v>
      </c>
    </row>
    <row r="88" spans="2:11" s="1" customFormat="1" x14ac:dyDescent="0.25">
      <c r="B88" s="10">
        <v>11</v>
      </c>
      <c r="C88" s="9">
        <v>2</v>
      </c>
      <c r="D88" s="8" t="s">
        <v>32</v>
      </c>
      <c r="E88" s="37" t="s">
        <v>41</v>
      </c>
      <c r="F88" s="33">
        <v>0</v>
      </c>
      <c r="G88" s="27">
        <f t="shared" si="20"/>
        <v>0</v>
      </c>
      <c r="H88" s="33">
        <v>0</v>
      </c>
      <c r="I88" s="40">
        <f t="shared" si="22"/>
        <v>0</v>
      </c>
      <c r="J88" s="33">
        <v>0</v>
      </c>
      <c r="K88" s="40">
        <f t="shared" si="21"/>
        <v>0</v>
      </c>
    </row>
    <row r="89" spans="2:11" s="1" customFormat="1" x14ac:dyDescent="0.25">
      <c r="B89" s="10">
        <v>12</v>
      </c>
      <c r="C89" s="9">
        <v>2</v>
      </c>
      <c r="D89" s="8" t="s">
        <v>32</v>
      </c>
      <c r="E89" s="37" t="s">
        <v>42</v>
      </c>
      <c r="F89" s="33">
        <v>0</v>
      </c>
      <c r="G89" s="27">
        <f t="shared" si="20"/>
        <v>0</v>
      </c>
      <c r="H89" s="33">
        <v>0</v>
      </c>
      <c r="I89" s="40">
        <f t="shared" si="22"/>
        <v>0</v>
      </c>
      <c r="J89" s="33">
        <v>0</v>
      </c>
      <c r="K89" s="40">
        <f t="shared" si="21"/>
        <v>0</v>
      </c>
    </row>
    <row r="90" spans="2:11" s="1" customFormat="1" x14ac:dyDescent="0.25">
      <c r="B90" s="10">
        <v>13</v>
      </c>
      <c r="C90" s="9">
        <v>2</v>
      </c>
      <c r="D90" s="8" t="s">
        <v>32</v>
      </c>
      <c r="E90" s="37" t="s">
        <v>43</v>
      </c>
      <c r="F90" s="33">
        <v>0</v>
      </c>
      <c r="G90" s="27">
        <f t="shared" si="20"/>
        <v>0</v>
      </c>
      <c r="H90" s="33">
        <v>0</v>
      </c>
      <c r="I90" s="40">
        <f t="shared" si="22"/>
        <v>0</v>
      </c>
      <c r="J90" s="33">
        <v>0</v>
      </c>
      <c r="K90" s="40">
        <f t="shared" si="21"/>
        <v>0</v>
      </c>
    </row>
    <row r="91" spans="2:11" s="1" customFormat="1" x14ac:dyDescent="0.25">
      <c r="B91" s="10">
        <v>14</v>
      </c>
      <c r="C91" s="9">
        <v>1</v>
      </c>
      <c r="D91" s="8" t="s">
        <v>32</v>
      </c>
      <c r="E91" s="37" t="s">
        <v>44</v>
      </c>
      <c r="F91" s="33">
        <v>0</v>
      </c>
      <c r="G91" s="27">
        <f t="shared" si="20"/>
        <v>0</v>
      </c>
      <c r="H91" s="33">
        <v>0</v>
      </c>
      <c r="I91" s="40">
        <f t="shared" si="22"/>
        <v>0</v>
      </c>
      <c r="J91" s="33">
        <v>0</v>
      </c>
      <c r="K91" s="40">
        <f t="shared" si="21"/>
        <v>0</v>
      </c>
    </row>
    <row r="92" spans="2:11" s="1" customFormat="1" x14ac:dyDescent="0.25">
      <c r="B92" s="10">
        <v>15</v>
      </c>
      <c r="C92" s="9">
        <v>1</v>
      </c>
      <c r="D92" s="8" t="s">
        <v>32</v>
      </c>
      <c r="E92" s="37" t="s">
        <v>45</v>
      </c>
      <c r="F92" s="33">
        <v>0</v>
      </c>
      <c r="G92" s="27">
        <f t="shared" si="20"/>
        <v>0</v>
      </c>
      <c r="H92" s="33">
        <v>0</v>
      </c>
      <c r="I92" s="40">
        <f t="shared" si="22"/>
        <v>0</v>
      </c>
      <c r="J92" s="33">
        <v>0</v>
      </c>
      <c r="K92" s="40">
        <f t="shared" si="21"/>
        <v>0</v>
      </c>
    </row>
    <row r="93" spans="2:11" ht="16.399999999999999" customHeight="1" x14ac:dyDescent="0.25">
      <c r="B93" s="10">
        <v>16</v>
      </c>
      <c r="C93" s="9" t="s">
        <v>68</v>
      </c>
      <c r="D93" s="8" t="s">
        <v>27</v>
      </c>
      <c r="E93" s="37" t="s">
        <v>46</v>
      </c>
      <c r="F93" s="33">
        <v>0</v>
      </c>
      <c r="G93" s="27">
        <f t="shared" si="20"/>
        <v>0</v>
      </c>
      <c r="H93" s="33">
        <v>0</v>
      </c>
      <c r="I93" s="40">
        <f t="shared" si="22"/>
        <v>0</v>
      </c>
      <c r="J93" s="33">
        <v>0</v>
      </c>
      <c r="K93" s="40">
        <f t="shared" si="21"/>
        <v>0</v>
      </c>
    </row>
    <row r="94" spans="2:11" s="1" customFormat="1" ht="13.5" thickBot="1" x14ac:dyDescent="0.3">
      <c r="B94" s="134" t="s">
        <v>48</v>
      </c>
      <c r="C94" s="135"/>
      <c r="D94" s="135"/>
      <c r="E94" s="136"/>
      <c r="F94" s="135"/>
      <c r="G94" s="137"/>
      <c r="H94" s="135"/>
      <c r="I94" s="137"/>
      <c r="J94" s="135"/>
      <c r="K94" s="137"/>
    </row>
    <row r="95" spans="2:11" s="1" customFormat="1" x14ac:dyDescent="0.25">
      <c r="B95" s="16">
        <v>1</v>
      </c>
      <c r="C95" s="17">
        <v>1</v>
      </c>
      <c r="D95" s="20" t="s">
        <v>32</v>
      </c>
      <c r="E95" s="49" t="s">
        <v>49</v>
      </c>
      <c r="F95" s="32">
        <v>0</v>
      </c>
      <c r="G95" s="26">
        <f t="shared" ref="G95:G101" si="23">C95*F95*3</f>
        <v>0</v>
      </c>
      <c r="H95" s="32">
        <v>0</v>
      </c>
      <c r="I95" s="50">
        <f t="shared" ref="I95:I101" si="24">C95*H95*3</f>
        <v>0</v>
      </c>
      <c r="J95" s="32">
        <v>0</v>
      </c>
      <c r="K95" s="50">
        <f>C95*J95*3</f>
        <v>0</v>
      </c>
    </row>
    <row r="96" spans="2:11" s="1" customFormat="1" x14ac:dyDescent="0.25">
      <c r="B96" s="10">
        <v>2</v>
      </c>
      <c r="C96" s="9">
        <v>1</v>
      </c>
      <c r="D96" s="8" t="s">
        <v>32</v>
      </c>
      <c r="E96" s="38" t="s">
        <v>50</v>
      </c>
      <c r="F96" s="33">
        <v>0</v>
      </c>
      <c r="G96" s="27">
        <f t="shared" si="23"/>
        <v>0</v>
      </c>
      <c r="H96" s="33">
        <v>0</v>
      </c>
      <c r="I96" s="40">
        <f t="shared" si="24"/>
        <v>0</v>
      </c>
      <c r="J96" s="33">
        <v>0</v>
      </c>
      <c r="K96" s="40">
        <f t="shared" ref="K96:K101" si="25">C96*J96*3</f>
        <v>0</v>
      </c>
    </row>
    <row r="97" spans="2:11" s="1" customFormat="1" x14ac:dyDescent="0.25">
      <c r="B97" s="10">
        <v>3</v>
      </c>
      <c r="C97" s="9">
        <v>1</v>
      </c>
      <c r="D97" s="8" t="s">
        <v>32</v>
      </c>
      <c r="E97" s="38" t="s">
        <v>51</v>
      </c>
      <c r="F97" s="33">
        <v>0</v>
      </c>
      <c r="G97" s="27">
        <f t="shared" si="23"/>
        <v>0</v>
      </c>
      <c r="H97" s="33">
        <v>0</v>
      </c>
      <c r="I97" s="40">
        <f t="shared" si="24"/>
        <v>0</v>
      </c>
      <c r="J97" s="33">
        <v>0</v>
      </c>
      <c r="K97" s="40">
        <f t="shared" si="25"/>
        <v>0</v>
      </c>
    </row>
    <row r="98" spans="2:11" s="1" customFormat="1" ht="13.5" customHeight="1" x14ac:dyDescent="0.25">
      <c r="B98" s="10">
        <v>4</v>
      </c>
      <c r="C98" s="9">
        <v>1</v>
      </c>
      <c r="D98" s="8" t="s">
        <v>52</v>
      </c>
      <c r="E98" s="38" t="s">
        <v>53</v>
      </c>
      <c r="F98" s="33">
        <v>0</v>
      </c>
      <c r="G98" s="27">
        <f t="shared" si="23"/>
        <v>0</v>
      </c>
      <c r="H98" s="33">
        <v>0</v>
      </c>
      <c r="I98" s="40">
        <f t="shared" si="24"/>
        <v>0</v>
      </c>
      <c r="J98" s="33">
        <v>0</v>
      </c>
      <c r="K98" s="40">
        <f t="shared" si="25"/>
        <v>0</v>
      </c>
    </row>
    <row r="99" spans="2:11" x14ac:dyDescent="0.25">
      <c r="B99" s="10">
        <v>5</v>
      </c>
      <c r="C99" s="9">
        <v>1</v>
      </c>
      <c r="D99" s="8" t="s">
        <v>52</v>
      </c>
      <c r="E99" s="38" t="s">
        <v>54</v>
      </c>
      <c r="F99" s="33">
        <v>0</v>
      </c>
      <c r="G99" s="27">
        <f t="shared" si="23"/>
        <v>0</v>
      </c>
      <c r="H99" s="33">
        <v>0</v>
      </c>
      <c r="I99" s="40">
        <f t="shared" si="24"/>
        <v>0</v>
      </c>
      <c r="J99" s="33">
        <v>0</v>
      </c>
      <c r="K99" s="40">
        <f t="shared" si="25"/>
        <v>0</v>
      </c>
    </row>
    <row r="100" spans="2:11" x14ac:dyDescent="0.25">
      <c r="B100" s="10">
        <v>6</v>
      </c>
      <c r="C100" s="9">
        <v>1</v>
      </c>
      <c r="D100" s="8" t="s">
        <v>55</v>
      </c>
      <c r="E100" s="38" t="s">
        <v>56</v>
      </c>
      <c r="F100" s="33">
        <v>0</v>
      </c>
      <c r="G100" s="27">
        <f t="shared" si="23"/>
        <v>0</v>
      </c>
      <c r="H100" s="33">
        <v>0</v>
      </c>
      <c r="I100" s="40">
        <f t="shared" si="24"/>
        <v>0</v>
      </c>
      <c r="J100" s="33">
        <v>0</v>
      </c>
      <c r="K100" s="40">
        <f t="shared" si="25"/>
        <v>0</v>
      </c>
    </row>
    <row r="101" spans="2:11" ht="13" thickBot="1" x14ac:dyDescent="0.3">
      <c r="B101" s="18">
        <v>7</v>
      </c>
      <c r="C101" s="19">
        <v>1</v>
      </c>
      <c r="D101" s="30" t="s">
        <v>52</v>
      </c>
      <c r="E101" s="39" t="s">
        <v>57</v>
      </c>
      <c r="F101" s="35">
        <v>0</v>
      </c>
      <c r="G101" s="31">
        <f t="shared" si="23"/>
        <v>0</v>
      </c>
      <c r="H101" s="35">
        <v>0</v>
      </c>
      <c r="I101" s="41">
        <f t="shared" si="24"/>
        <v>0</v>
      </c>
      <c r="J101" s="35">
        <v>0</v>
      </c>
      <c r="K101" s="41">
        <f t="shared" si="25"/>
        <v>0</v>
      </c>
    </row>
    <row r="102" spans="2:11" ht="13" x14ac:dyDescent="0.25">
      <c r="B102" s="6"/>
      <c r="C102" s="4"/>
      <c r="D102" s="4"/>
      <c r="E102" s="4"/>
      <c r="F102" s="3" t="s">
        <v>58</v>
      </c>
      <c r="G102" s="29">
        <f>SUM(G76:G76,G78:G93,G95:G101)</f>
        <v>0</v>
      </c>
      <c r="H102" s="3" t="s">
        <v>58</v>
      </c>
      <c r="I102" s="29">
        <f>SUM(I76:I76,I78:I93,I95:I101)</f>
        <v>0</v>
      </c>
      <c r="J102" s="3" t="s">
        <v>58</v>
      </c>
      <c r="K102" s="29">
        <f>SUM(K76:K76,K78:K93,K95:K101)</f>
        <v>0</v>
      </c>
    </row>
    <row r="103" spans="2:11" ht="13" x14ac:dyDescent="0.25">
      <c r="B103" s="6"/>
      <c r="C103" s="4"/>
      <c r="D103" s="4"/>
      <c r="E103" s="4"/>
      <c r="F103" s="3" t="s">
        <v>59</v>
      </c>
      <c r="G103" s="21">
        <f>G102*0.16</f>
        <v>0</v>
      </c>
      <c r="H103" s="3" t="s">
        <v>59</v>
      </c>
      <c r="I103" s="21">
        <f>I102*0.16</f>
        <v>0</v>
      </c>
      <c r="J103" s="3" t="s">
        <v>59</v>
      </c>
      <c r="K103" s="21">
        <f>K102*0.16</f>
        <v>0</v>
      </c>
    </row>
    <row r="104" spans="2:11" ht="13.5" thickBot="1" x14ac:dyDescent="0.3">
      <c r="B104" s="6"/>
      <c r="C104" s="4"/>
      <c r="D104" s="4"/>
      <c r="E104" s="78" t="s">
        <v>69</v>
      </c>
      <c r="F104" s="78"/>
      <c r="G104" s="22">
        <f>+G102+G103</f>
        <v>0</v>
      </c>
      <c r="H104" s="3" t="s">
        <v>69</v>
      </c>
      <c r="I104" s="22">
        <f>+I102+I103</f>
        <v>0</v>
      </c>
      <c r="J104" s="3" t="s">
        <v>69</v>
      </c>
      <c r="K104" s="22">
        <f>+K102+K103</f>
        <v>0</v>
      </c>
    </row>
    <row r="105" spans="2:11" ht="13" x14ac:dyDescent="0.25">
      <c r="B105" s="2"/>
      <c r="C105" s="3"/>
      <c r="D105" s="3"/>
      <c r="E105" s="3"/>
      <c r="F105" s="3"/>
      <c r="G105" s="3"/>
      <c r="H105" s="3"/>
      <c r="I105" s="3"/>
      <c r="J105" s="3"/>
      <c r="K105" s="3"/>
    </row>
    <row r="106" spans="2:11" ht="13.5" customHeight="1" thickBot="1" x14ac:dyDescent="0.3">
      <c r="B106" s="66" t="s">
        <v>61</v>
      </c>
      <c r="C106" s="67"/>
      <c r="D106" s="67"/>
      <c r="E106" s="67"/>
      <c r="F106" s="67"/>
      <c r="G106" s="67"/>
      <c r="H106" s="67"/>
      <c r="I106" s="67"/>
      <c r="J106" s="68"/>
      <c r="K106" s="133">
        <f>+K104+I104+G104</f>
        <v>0</v>
      </c>
    </row>
    <row r="107" spans="2:11" ht="13" thickBot="1" x14ac:dyDescent="0.3">
      <c r="J107"/>
      <c r="K107"/>
    </row>
    <row r="108" spans="2:11" ht="15.5" customHeight="1" x14ac:dyDescent="0.25">
      <c r="B108" s="70" t="s">
        <v>70</v>
      </c>
      <c r="C108" s="71"/>
      <c r="D108" s="71"/>
      <c r="E108" s="71"/>
      <c r="F108" s="71"/>
      <c r="G108" s="71"/>
      <c r="H108" s="71"/>
      <c r="I108" s="71"/>
      <c r="J108" s="71"/>
      <c r="K108" s="72"/>
    </row>
    <row r="109" spans="2:11" x14ac:dyDescent="0.25">
      <c r="B109" s="73"/>
      <c r="C109" s="122"/>
      <c r="D109" s="122"/>
      <c r="E109" s="122"/>
      <c r="F109" s="122"/>
      <c r="G109" s="122"/>
      <c r="H109" s="122"/>
      <c r="I109" s="122"/>
      <c r="J109" s="122"/>
      <c r="K109" s="74"/>
    </row>
    <row r="110" spans="2:11" x14ac:dyDescent="0.25">
      <c r="B110" s="73"/>
      <c r="C110" s="122"/>
      <c r="D110" s="122"/>
      <c r="E110" s="122"/>
      <c r="F110" s="122"/>
      <c r="G110" s="122"/>
      <c r="H110" s="122"/>
      <c r="I110" s="122"/>
      <c r="J110" s="122"/>
      <c r="K110" s="74"/>
    </row>
    <row r="111" spans="2:11" ht="13" thickBot="1" x14ac:dyDescent="0.3">
      <c r="B111" s="75"/>
      <c r="C111" s="76"/>
      <c r="D111" s="76"/>
      <c r="E111" s="76"/>
      <c r="F111" s="76"/>
      <c r="G111" s="76"/>
      <c r="H111" s="76"/>
      <c r="I111" s="76"/>
      <c r="J111" s="76"/>
      <c r="K111" s="77"/>
    </row>
    <row r="112" spans="2:11" ht="15" customHeight="1" thickBot="1" x14ac:dyDescent="0.3">
      <c r="B112" s="13"/>
      <c r="C112" s="13"/>
      <c r="D112" s="13"/>
      <c r="E112" s="13"/>
      <c r="F112" s="13"/>
      <c r="G112" s="13"/>
      <c r="H112" s="13"/>
      <c r="I112" s="13"/>
      <c r="J112" s="13"/>
      <c r="K112" s="13"/>
    </row>
    <row r="113" spans="2:11" ht="30" customHeight="1" x14ac:dyDescent="0.25">
      <c r="B113" s="123" t="s">
        <v>71</v>
      </c>
      <c r="C113" s="124"/>
      <c r="D113" s="124"/>
      <c r="E113" s="124"/>
      <c r="F113" s="124"/>
      <c r="G113" s="124"/>
      <c r="H113" s="124"/>
      <c r="I113" s="124"/>
      <c r="J113" s="124"/>
      <c r="K113" s="125"/>
    </row>
    <row r="114" spans="2:11" ht="33" customHeight="1" x14ac:dyDescent="0.25">
      <c r="B114" s="126" t="s">
        <v>72</v>
      </c>
      <c r="C114" s="127"/>
      <c r="D114" s="127"/>
      <c r="E114" s="127"/>
      <c r="F114" s="127"/>
      <c r="G114" s="127"/>
      <c r="H114" s="127"/>
      <c r="I114" s="127"/>
      <c r="J114" s="127"/>
      <c r="K114" s="128"/>
    </row>
    <row r="115" spans="2:11" ht="33" customHeight="1" x14ac:dyDescent="0.25">
      <c r="B115" s="126" t="s">
        <v>73</v>
      </c>
      <c r="C115" s="127"/>
      <c r="D115" s="127"/>
      <c r="E115" s="127"/>
      <c r="F115" s="127"/>
      <c r="G115" s="127"/>
      <c r="H115" s="127"/>
      <c r="I115" s="127"/>
      <c r="J115" s="127"/>
      <c r="K115" s="128"/>
    </row>
    <row r="116" spans="2:11" ht="30" customHeight="1" thickBot="1" x14ac:dyDescent="0.3">
      <c r="B116" s="129" t="s">
        <v>74</v>
      </c>
      <c r="C116" s="130"/>
      <c r="D116" s="130"/>
      <c r="E116" s="130"/>
      <c r="F116" s="130"/>
      <c r="G116" s="130"/>
      <c r="H116" s="130"/>
      <c r="I116" s="130"/>
      <c r="J116" s="130"/>
      <c r="K116" s="131"/>
    </row>
    <row r="117" spans="2:11" x14ac:dyDescent="0.25">
      <c r="J117"/>
      <c r="K117"/>
    </row>
    <row r="118" spans="2:11" x14ac:dyDescent="0.25">
      <c r="J118"/>
      <c r="K118"/>
    </row>
    <row r="119" spans="2:11" x14ac:dyDescent="0.25">
      <c r="J119"/>
      <c r="K119"/>
    </row>
    <row r="120" spans="2:11" x14ac:dyDescent="0.25">
      <c r="J120"/>
      <c r="K120"/>
    </row>
    <row r="121" spans="2:11" x14ac:dyDescent="0.25">
      <c r="J121"/>
      <c r="K121"/>
    </row>
  </sheetData>
  <mergeCells count="30">
    <mergeCell ref="E104:F104"/>
    <mergeCell ref="B108:K111"/>
    <mergeCell ref="B113:K113"/>
    <mergeCell ref="B114:K114"/>
    <mergeCell ref="B115:K115"/>
    <mergeCell ref="B116:K116"/>
    <mergeCell ref="B106:J106"/>
    <mergeCell ref="B5:K6"/>
    <mergeCell ref="B7:K7"/>
    <mergeCell ref="B8:K8"/>
    <mergeCell ref="B9:K9"/>
    <mergeCell ref="B10:K10"/>
    <mergeCell ref="B11:K11"/>
    <mergeCell ref="F65:G65"/>
    <mergeCell ref="H65:I65"/>
    <mergeCell ref="B66:I66"/>
    <mergeCell ref="B14:K14"/>
    <mergeCell ref="B63:K63"/>
    <mergeCell ref="B59:J59"/>
    <mergeCell ref="B55:F55"/>
    <mergeCell ref="B56:F56"/>
    <mergeCell ref="B57:F57"/>
    <mergeCell ref="B58:K58"/>
    <mergeCell ref="J16:K16"/>
    <mergeCell ref="J65:K65"/>
    <mergeCell ref="B68:B76"/>
    <mergeCell ref="B17:I17"/>
    <mergeCell ref="F16:G16"/>
    <mergeCell ref="H16:I16"/>
    <mergeCell ref="B19:B27"/>
  </mergeCells>
  <phoneticPr fontId="2" type="noConversion"/>
  <pageMargins left="0.70866141732283472" right="0.70866141732283472" top="0.74803149606299213" bottom="0.74803149606299213" header="0.31496062992125984" footer="0.31496062992125984"/>
  <pageSetup scale="84" fitToHeight="0" orientation="portrait" r:id="rId1"/>
  <customProperties>
    <customPr name="layoutContexts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0b18ae-f4e2-45a3-95ab-cd2929c25a23">
      <Terms xmlns="http://schemas.microsoft.com/office/infopath/2007/PartnerControls"/>
    </lcf76f155ced4ddcb4097134ff3c332f>
    <TaxCatchAll xmlns="91e29e9e-4797-4ff7-a4fa-5a89c43e0ee3" xsi:nil="true"/>
    <SharedWithUsers xmlns="91e29e9e-4797-4ff7-a4fa-5a89c43e0ee3">
      <UserInfo>
        <DisplayName>Maria Zavala Burguete</DisplayName>
        <AccountId>13</AccountId>
        <AccountType/>
      </UserInfo>
      <UserInfo>
        <DisplayName>Estefania Flores</DisplayName>
        <AccountId>10</AccountId>
        <AccountType/>
      </UserInfo>
    </SharedWithUsers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8D999759F43740B43805BFE87892C8" ma:contentTypeVersion="18" ma:contentTypeDescription="Create a new document." ma:contentTypeScope="" ma:versionID="9eb806aa7c57b48e51977691f2399f7b">
  <xsd:schema xmlns:xsd="http://www.w3.org/2001/XMLSchema" xmlns:xs="http://www.w3.org/2001/XMLSchema" xmlns:p="http://schemas.microsoft.com/office/2006/metadata/properties" xmlns:ns2="530b18ae-f4e2-45a3-95ab-cd2929c25a23" xmlns:ns3="91e29e9e-4797-4ff7-a4fa-5a89c43e0ee3" targetNamespace="http://schemas.microsoft.com/office/2006/metadata/properties" ma:root="true" ma:fieldsID="e17f02fa9efbd02d2a62dca1df3f31d0" ns2:_="" ns3:_="">
    <xsd:import namespace="530b18ae-f4e2-45a3-95ab-cd2929c25a23"/>
    <xsd:import namespace="91e29e9e-4797-4ff7-a4fa-5a89c43e0e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0b18ae-f4e2-45a3-95ab-cd2929c25a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29e9e-4797-4ff7-a4fa-5a89c43e0ee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73a0c85-1c98-4f6a-93a1-5010bd25bd6a}" ma:internalName="TaxCatchAll" ma:showField="CatchAllData" ma:web="91e29e9e-4797-4ff7-a4fa-5a89c43e0e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19CAE8-0017-4939-B2FB-BD959AB328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A7F6B1-CF11-4D68-A6DD-2505B4F2245B}">
  <ds:schemaRefs>
    <ds:schemaRef ds:uri="http://schemas.microsoft.com/office/2006/metadata/properties"/>
    <ds:schemaRef ds:uri="http://schemas.microsoft.com/office/infopath/2007/PartnerControls"/>
    <ds:schemaRef ds:uri="530b18ae-f4e2-45a3-95ab-cd2929c25a23"/>
    <ds:schemaRef ds:uri="91e29e9e-4797-4ff7-a4fa-5a89c43e0ee3"/>
  </ds:schemaRefs>
</ds:datastoreItem>
</file>

<file path=customXml/itemProps3.xml><?xml version="1.0" encoding="utf-8"?>
<ds:datastoreItem xmlns:ds="http://schemas.openxmlformats.org/officeDocument/2006/customXml" ds:itemID="{E3853970-E20F-498B-A1EB-82B3A25D6C22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07519DB7-4979-46AD-95D5-3C8EBBEAC7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0b18ae-f4e2-45a3-95ab-cd2929c25a23"/>
    <ds:schemaRef ds:uri="91e29e9e-4797-4ff7-a4fa-5a89c43e0e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Formato cotización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ENRIQUE</dc:creator>
  <cp:keywords/>
  <dc:description/>
  <cp:lastModifiedBy>Jose Guillermo Torres Landazabal</cp:lastModifiedBy>
  <cp:revision/>
  <dcterms:created xsi:type="dcterms:W3CDTF">2009-08-28T20:19:20Z</dcterms:created>
  <dcterms:modified xsi:type="dcterms:W3CDTF">2024-11-27T22:37:20Z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0x0101001F8D999759F43740B43805BFE87892C8</vt:lpwstr>
  </property>
  <property fmtid="{D5CDD505-2E9C-101B-9397-08002B2CF9AE}" pid="3" name="display_urn:schemas-microsoft-com:office:office#SharedWithUsers">
    <vt:lpwstr>Maria Zavala Burguete;Estefania Flores</vt:lpwstr>
  </property>
  <property fmtid="{D5CDD505-2E9C-101B-9397-08002B2CF9AE}" pid="4" name="SharedWithUsers">
    <vt:lpwstr>13;#Maria Zavala Burguete;#10;#Estefania Flores</vt:lpwstr>
  </property>
  <property fmtid="{D5CDD505-2E9C-101B-9397-08002B2CF9AE}" pid="5" name="MediaServiceImageTags">
    <vt:lpwstr/>
  </property>
  <property fmtid="{D5CDD505-2E9C-101B-9397-08002B2CF9AE}" pid="6" name="checksum">
    <vt:filetime>2024-09-03T18:41:42Z</vt:filetime>
  </property>
</Properties>
</file>