
<file path=[Content_Types].xml><?xml version="1.0" encoding="utf-8"?>
<Types xmlns="http://schemas.openxmlformats.org/package/2006/content-types">
  <Default ContentType="application/vnd.openxmlformats-officedocument.vmlDrawing" Extension="vml"/>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binary" PartName="/xl/commentsmeta0"/>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For IP Questionnaire" sheetId="1" r:id="rId4"/>
    <sheet state="visible" name="For IP Supporting Documents Che" sheetId="2" r:id="rId5"/>
    <sheet state="hidden" name="For UNOPS Scoring Summary" sheetId="3" r:id="rId6"/>
    <sheet state="hidden" name="For UNOPS Scoring Sheet" sheetId="4" r:id="rId7"/>
    <sheet state="hidden" name="Do not change" sheetId="5" r:id="rId8"/>
  </sheets>
  <definedNames/>
  <calcPr/>
  <extLst>
    <ext uri="GoogleSheetsCustomDataVersion2">
      <go:sheetsCustomData xmlns:go="http://customooxmlschemas.google.com/" r:id="rId9" roundtripDataChecksum="mKdaKJmiUpc9aKUDhXyUUKa1FL3C1E8MOft1OJdiLlw="/>
    </ext>
  </extLst>
</workbook>
</file>

<file path=xl/comments1.xml><?xml version="1.0" encoding="utf-8"?>
<comments xmlns:r="http://schemas.openxmlformats.org/officeDocument/2006/relationships" xmlns="http://schemas.openxmlformats.org/spreadsheetml/2006/main" xmlns:xr="http://schemas.microsoft.com/office/spreadsheetml/2014/revision">
  <authors>
    <author/>
  </authors>
  <commentList>
    <comment authorId="0" ref="D5">
      <text>
        <t xml:space="preserve">======
ID#AAABTVCpQHo
    (2024-08-07 13:56:01)
This column is automatically populated with the IP's answers to the Self-assessment Questionnaire.</t>
      </text>
    </comment>
    <comment authorId="0" ref="E5">
      <text>
        <t xml:space="preserve">======
ID#AAABTVCpQHk
    (2024-08-07 13:56:01)
This column is automatically populated with the risk rating based on the IP's answers but can be manually adjusted by UNOPS based on the verification results.</t>
      </text>
    </comment>
    <comment authorId="0" ref="D2">
      <text>
        <t xml:space="preserve">======
ID#AAABTVCpQHg
    (2024-08-07 13:56:01)
Instructions for sharing the Self-assessment questionnaire with IPs and completing the scoring are available here. They will be updated as needed.</t>
      </text>
    </comment>
    <comment authorId="0" ref="F5">
      <text>
        <t xml:space="preserve">======
ID#AAABTVCpQHc
    (2024-08-07 13:56:01)
This column should include any justifications for any manual changes by UNOPS to the 'IP risk rating' and any other key points by UNOPS.</t>
      </text>
    </comment>
  </commentList>
  <extLst>
    <ext uri="GoogleSheetsCustomDataVersion2">
      <go:sheetsCustomData xmlns:go="http://customooxmlschemas.google.com/" r:id="rId1" roundtripDataSignature="AMtx7mh3lA5OZ47qScXW9DtyZsEr2fqUkw=="/>
    </ext>
  </extLst>
</comments>
</file>

<file path=xl/sharedStrings.xml><?xml version="1.0" encoding="utf-8"?>
<sst xmlns="http://schemas.openxmlformats.org/spreadsheetml/2006/main" count="543" uniqueCount="422">
  <si>
    <t xml:space="preserve">Capacity Assessment of IPs | Self-assessment Questionnaire
Version 1.1 | 2023 </t>
  </si>
  <si>
    <t>SELF-ASSESSMENT QUESTIONNAIRE</t>
  </si>
  <si>
    <r>
      <rPr>
        <rFont val="Arial"/>
        <color rgb="FF004976"/>
        <sz val="9.0"/>
      </rPr>
      <t xml:space="preserve">As part of its obligations to donors and in line with its risk management and grant support framework, UNOPS conducts capacity assessments of all UNOPS implementing partners (IPs). This Self-assessment Questionnaire forms a part of the UNOPS capacity assessment of IPs. The purpose of this questionnaire is to evaluate the IP’s financial and operational capacity to absorb and manage funds and to successfully implement the relevant grant support project activities.
For each of the questions below, please select </t>
    </r>
    <r>
      <rPr>
        <rFont val="Arial"/>
        <b/>
        <color rgb="FF004976"/>
        <sz val="9.0"/>
      </rPr>
      <t>ONLY ONE</t>
    </r>
    <r>
      <rPr>
        <rFont val="Arial"/>
        <color rgb="FF004976"/>
        <sz val="9.0"/>
      </rPr>
      <t xml:space="preserve"> answer that you feel best applies to your entity. If required, please add additional comments and clarifications in the space provided. 
Please refer to the 'Checklist of Supporting Documents' tab to see which supporting documents might apply to your entity, and select each of the supporting documents in the checklist that your entity will provide with the completed questionnaire. Instructions on the method for uploading supporting documents will be provided by the UNOPS Capacity Assessment Team.</t>
    </r>
  </si>
  <si>
    <t xml:space="preserve">Has a capacity assessment been completed by a United Nations entity or another donor within the last five years?	</t>
  </si>
  <si>
    <t>Select answer</t>
  </si>
  <si>
    <t xml:space="preserve">If yes, please indicate the date of this assessment, the entity that conducted the assessment and whether any updates to the previous assessment are needed. 
Submit the previous capacity assessment and do not complete the rest of this questionnaire unless:
1) instructed to do so or 
2) you choose to update the capacity assessment risk rating due to changes in the entity.        </t>
  </si>
  <si>
    <t>No.</t>
  </si>
  <si>
    <t>Question</t>
  </si>
  <si>
    <t>Answer (select one option per question)</t>
  </si>
  <si>
    <t>Comments and supporting documents</t>
  </si>
  <si>
    <t>Instructions</t>
  </si>
  <si>
    <t>Section 1: Implementing Partner and Governance (mandatory)</t>
  </si>
  <si>
    <t>What is the entity’s legal status?</t>
  </si>
  <si>
    <t>The entity is legally registered in the country where the grant support project activities are proposed to be implemented and has a current and relevant authorization to operate in the specific implementation areas.</t>
  </si>
  <si>
    <t xml:space="preserve">If selected, provide registration and authorization documents and any additional information, if necessary. </t>
  </si>
  <si>
    <t>The entity is not registered in the country where the activities are proposed to be implemented, but it is registered in another country and has a current and relevant authorization to operate in the specific implementation areas.</t>
  </si>
  <si>
    <t xml:space="preserve">If selected, provide authorization documents and any additional information. </t>
  </si>
  <si>
    <t>The entity is not legally registered but has a current and relevant authorization to operate in the specific implementation areas.</t>
  </si>
  <si>
    <t>The entity is not legally registered and has no authorization to operate in the specific implementation areas.</t>
  </si>
  <si>
    <t xml:space="preserve">If selected, please briefly explain. </t>
  </si>
  <si>
    <t>Has the entity received funds from any other funding sources or donors, including United Nations organizations?</t>
  </si>
  <si>
    <t>The entity has received funds from other funding sources or donors in the past, including international non-governmental organizations (INGOs) and/or United Nations organizations. There were NO issues in the past regarding receipt and management of the funds.</t>
  </si>
  <si>
    <t>If this option is selected, specify which organization(s) or entities.</t>
  </si>
  <si>
    <t>The entity has previously received funds from other funding sources or donors, including international non-governmental organizations (INGOs) and/or United Nations organizations and has had issues with either the receipt or management of the funds.</t>
  </si>
  <si>
    <t>If this option is selected, specify which organization(s) or entities, the issues and how they were managed.</t>
  </si>
  <si>
    <t>The entity has previously received funds from other funding sources or donors, including INGOs and/or United Nations organizations and has had issues with both the receipt and management of the funds, regardless of the funding source or donor involved.</t>
  </si>
  <si>
    <t>If this option is selected, specify which organization(s) or entities and briefly explain the issue and how it was managed.</t>
  </si>
  <si>
    <t>The entity has never received funds from any national or international donors, including INGOs or UN entities.</t>
  </si>
  <si>
    <t>If this option is selected, please briefly explain why.</t>
  </si>
  <si>
    <t>Is or was the entity the subject of any current or previous legal action(s)?</t>
  </si>
  <si>
    <t>The entity has never been the subject of any legal action.</t>
  </si>
  <si>
    <t>Not applicable.</t>
  </si>
  <si>
    <t>The entity is not the subject of any current legal action but has been the subject of previous legal action(s).</t>
  </si>
  <si>
    <t>If this option is selected, provide any relevant details and clarifications regarding the previous legal action(s) and how it was resolved.</t>
  </si>
  <si>
    <t>The entity is the subject of current legal action(s).</t>
  </si>
  <si>
    <t>If this option is selected, provide any relevant details and clarifications regarding the current legal action(s) and how/if the entity expects to resolve such action(s).</t>
  </si>
  <si>
    <t xml:space="preserve">The entity is the subject of current legal actions and is not confident about its ability to resolve the situation. </t>
  </si>
  <si>
    <t>If selected, provide any additional information and clarifications.</t>
  </si>
  <si>
    <t>Section 2: Project and Programme Management (mandatory)</t>
  </si>
  <si>
    <t>Does the entity have an annual work plan and budget? How is progress tracked?</t>
  </si>
  <si>
    <t>The entity has an annual organizational budget and work plan with measurable targets and progress is tracked at a minimum on a biannual basis.</t>
  </si>
  <si>
    <t>If this option is selected, provide the most recent annual budget and work plan, along with any relevant progress monitoring documentation.</t>
  </si>
  <si>
    <t>The entity has an annual organizational budget and work plan with measurable targets and progress is tracked on an annual basis.</t>
  </si>
  <si>
    <t>The entity does not have a formal organizational annual work plan or budget but it identifies and tracks measurable targets, although not on a regular basis.</t>
  </si>
  <si>
    <t>If this option is selected, provide any relevant information and clarifications.</t>
  </si>
  <si>
    <t>The entity does not have a formal organizational annual work plan and budget and does not identify or track measurable targets. However, it may identify and track targets at the project level.</t>
  </si>
  <si>
    <t>Does the entity have a documented approach and mechanism to manage risks and lessons learned?</t>
  </si>
  <si>
    <t>The entity has a documented risk management approach and an established mechanism for managing risks and lessons learned.</t>
  </si>
  <si>
    <t>If this option is selected, provide the risk management approach and relevant information and clarifications on the mechanism for managing risks and lessons learned.</t>
  </si>
  <si>
    <t>The entity does not have a documented approach for managing risks and lessons learned but there is a mechanism for managing risks and lessons learned. The entity maintains registers to record risks and lessons learned, which are updated at a minimum on a quarterly basis. There are some informal procedures on risk management in place and the entity has previously taken action to respond to identified risks.</t>
  </si>
  <si>
    <t>If this option is selected, provide relevant information and clarifications on the mechanism for managing risks (e.g., the risk and lessons learned registers).</t>
  </si>
  <si>
    <t xml:space="preserve">The entity does not have a documented approach for managing risks and lessons learned or a mechanism for managing risks and lessons learned. Risks and lessons learned are managed on an ad hoc basis. The entity maintains registers to record risks and lessons learned but they are not regularly updated. There are records on how previous risks were responded to. </t>
  </si>
  <si>
    <t>If this option is selected, provide relevant information and clarifications on how the entity responds and manages risks and lessons learned, including any relevant risk and lessons learned registers.</t>
  </si>
  <si>
    <t>The entity does not have a documented approach for managing risks and lessons learned or any mechanism for managing risks and lessons learned.</t>
  </si>
  <si>
    <t>If this option is selected, please briefly explain.</t>
  </si>
  <si>
    <t>Section 3: Organizational Structure and Human Resources (HR) (mandatory)</t>
  </si>
  <si>
    <t xml:space="preserve">Does the entity have a clear and defined organizational structure with clear reporting lines? </t>
  </si>
  <si>
    <t xml:space="preserve">The entity has a clear organizational structure, as well as mechanisms to ensure the correct delegation of authority, and it is reviewed and adjusted on a regular basis, including when new personnel join the entity. Reporting lines are well-defined and clear to all personnel. </t>
  </si>
  <si>
    <t>If this option is selected, provide the entity’s organizational chart, details on the delegation of authority and reporting lines, and any other relevant information and clarifications.</t>
  </si>
  <si>
    <t>The entity’s organizational structure is mostly defined, with some mechanisms to ensure the appropriate delegation authority. The organization structure is reviewed and updated annually or less frequently and not when new personnel join the entity. Reporting lines may not be well defined and may not be clear to all personnel.</t>
  </si>
  <si>
    <t>The organizational structure is partially defined and there are few mechanisms to ensure the appropriate delegation of authority. The organizational structure is not regularly reviewed. Reporting lines are partially defined and not clear to all personnel.</t>
  </si>
  <si>
    <t>If this option is selected, please provide relevant information and clarifications.</t>
  </si>
  <si>
    <t xml:space="preserve">The organizational structure is not defined and there is some confusion on reporting lines and delegation of authority. </t>
  </si>
  <si>
    <t xml:space="preserve">How does the entity ensure that positions are filled with individuals with the right qualifications, skills and experience? What is the recruitment practice? </t>
  </si>
  <si>
    <t xml:space="preserve">The entity has recruitment practices to ensure fair and transparent recruitment and a defined HR policy. The recruitment policies and procedures are established and followed to ensure that positions are filled with individuals with the right qualifications, skills and experience to manage the entity’s activities. </t>
  </si>
  <si>
    <t>If this option is selected, please provide the HR policy, recruitment procedures and guidelines, and the terms of reference (TORs) and CVs for key positions.</t>
  </si>
  <si>
    <t>The entity does not have a formal and comprehensive HR policy but there are formal procedures and standardized practices that are consistently followed.</t>
  </si>
  <si>
    <t>If this option is selected, please provide the recruitment procedures and the TORs and CVs for key positions.</t>
  </si>
  <si>
    <t>The entity does not have a formal HR policy and there are some procedures and practices for HR management but they are not documented or formalized.</t>
  </si>
  <si>
    <t>If this option is selected, please provide the TORs and CVs for key positions and any other relevant information and clarifications.</t>
  </si>
  <si>
    <t xml:space="preserve">The entity does not have a formal HR policy and the procedures and practices applied may not be followed consistently, especially in recruitment. </t>
  </si>
  <si>
    <t>If this option is selected, briefly explain.</t>
  </si>
  <si>
    <t>How does the entity ensure that employee time is appropriately charged to the respective projects and/or programmes?</t>
  </si>
  <si>
    <t>Cost allocation is recorded by the HR team on an actual basis through a timesheet for each employee.</t>
  </si>
  <si>
    <t>If this option is selected, provide relevant information, such as a timesheet template and tracker.</t>
  </si>
  <si>
    <t>Cost allocation is recorded on an actual basis but some time sheets may be missing.</t>
  </si>
  <si>
    <t>Cost allocation should be recorded on an actual basis, but time sheets are often missing.</t>
  </si>
  <si>
    <t>Cost allocation is recorded according to the submitted budget proposal and there are no timesheets recorded.</t>
  </si>
  <si>
    <t>Are there specific checks and vetting procedures in place for the hiring of personnel, especially for positions with financial management and procurement responsibilities?</t>
  </si>
  <si>
    <t xml:space="preserve">There are specific reference checks (minimum three) and vetting procedures in place for the entity’s hiring practices, as well as criminal and other background checks, including the existence of any allegations or determinations involving sexual exploitation and abuse (SEA) perpetrated by an individual. Special checks are in place for positions with financial management and procurement responsibilities. </t>
  </si>
  <si>
    <t>If this option is selected, provide the relevant procedures and any additional information and clarifications.</t>
  </si>
  <si>
    <t xml:space="preserve">The entity’s hiring practices involve specific checks but they may not involve criminal or other background checks, including the existence of any allegations or determinations of SEA. The entity may ask for less than three references. More thorough checks are in place for positions with financial management and procurement responsibilities. </t>
  </si>
  <si>
    <t>The hiring practices involve some form of background and reference checks but they are not a prerequisite for onboarding.</t>
  </si>
  <si>
    <t>The current hiring practices do not involve background or reference checks.</t>
  </si>
  <si>
    <t>Is there a clear segregation of duty between main roles and responsibilities, especially in financial management and procurement?</t>
  </si>
  <si>
    <t>There is a clear segregation of duties between roles and responsibilities that is well-defined in the organizational structure. Financial management and procurement positions are given special attention regarding the segregation of duties.</t>
  </si>
  <si>
    <t>If this option is selected, provide relevant information, such as the entity’s organizational chart, relevant reporting lines and terms of reference (TORs).</t>
  </si>
  <si>
    <t>Roles and responsibilities are defined, and segregation of duties is applied informally.</t>
  </si>
  <si>
    <t>If this option is selected, provide relevant available information and clarifications.</t>
  </si>
  <si>
    <t xml:space="preserve">Roles and responsibilities are not consistently defined, and TORs, reporting lines or organizational charts may be missing or outdated. Segregation of duties is not consistently applied. </t>
  </si>
  <si>
    <t xml:space="preserve">There is no clear segregation of duties, and personnel may perform different roles simultaneously. Positions may share financial management and procurement roles. </t>
  </si>
  <si>
    <t>Does the entity have a policy to ensure protection against retaliation for whistleblowers?</t>
  </si>
  <si>
    <t>The entity has a documented policy on protection against retaliation for whistleblowers, with clear reporting mechanisms that provide anonymity and protection for the whistleblower. This policy is well communicated and continuously re-communicated to personnel.</t>
  </si>
  <si>
    <t>If this option is selected, provide the relevant policy, information on relevant personnel training and reporting mechanisms.</t>
  </si>
  <si>
    <t>The entity has a policy on protection against retaliation for whistleblowers, or these protections are included in the HR policy, but reporting mechanisms may not be clear, and anonymity and protection for the whistleblower may not be clearly stated</t>
  </si>
  <si>
    <t>If this option is selected, provide the relevant policy and any relevant additional information and clarifications.</t>
  </si>
  <si>
    <t>The entity does not have a policy on protection against retaliation for whistleblowers but there are protection and reporting mechanisms. The entity plans to develop a separate and more formal policy on protection against retaliation for whistleblowers.</t>
  </si>
  <si>
    <t>The entity does not have a policy on protection against retaliation for whistleblowers and there are no protection and reporting mechanisms in place.</t>
  </si>
  <si>
    <t>Section 4: Financial Management (mandatory)</t>
  </si>
  <si>
    <t>Does the entity have a financial management policy and/or financial guidelines?</t>
  </si>
  <si>
    <t>The entity has a financial management policy and/or guidelines. The entity conducts periodic reviews of the policy and/or guidelines and any changes are communicated to all personnel.</t>
  </si>
  <si>
    <t>If this option is selected, provide the policy and/or guidelines, relevant information on reviews, training or mechanisms for communicating changes to personnel and any other relevant information and clarifications.</t>
  </si>
  <si>
    <t xml:space="preserve">The entity has a financial management policy and/or financial guidelines that is followed by all personnel with financial management responsibilities. Reviews of the policy and/or guidelines are usually conducted on an ad hoc basis and changes are not regularly communicated to all personnel. </t>
  </si>
  <si>
    <t>If this option is selected, provide the policy and/or guidelines and any other relevant information and clarifications.</t>
  </si>
  <si>
    <t>The entity has a financial management policy and/or financial guidelines but it has not been recently updated. It is unclear whether the policy and/or guidelines are followed in practice and there might be some cases in which supporting documents are not properly recorded.</t>
  </si>
  <si>
    <t>The entity does not have a financial management policy and/or financial guidelines but it has a combined policy and or guidelines for both financial management and procurement. The policy has not been recently updated and reviews are conducted on an ad hoc basis. Relevant personnel may be informed about the policy.</t>
  </si>
  <si>
    <t>If this option is selected, provide the relevant policy and/or guidelines and any other relevant information and clarifications.</t>
  </si>
  <si>
    <t>Does the entity have an accounting system that allows for proper recording and reporting of financial transactions with donors, including the allocation of expenditures in accordance with the respective components, disbursement categories and sources of funds? Is the entity using accounting software?</t>
  </si>
  <si>
    <t xml:space="preserve">The entity has an online accounting/ERP software and an accounting system that is in compliance with Generally Accepted Accounting Principles (GAAP) or other accounting principles as per the donor requirements. The allocation of expenditures is properly captured in the system and reported on in a timely manner. </t>
  </si>
  <si>
    <t>If this option is selected, provide the relevant details on the accounting system.</t>
  </si>
  <si>
    <t>The entity has an online accounting/ERP software and an accounting system that is in compliance with GAAP or other accounting principles as per the donor requirements. The allocation of expenditures may not be captured in the system and may not be reported in a timely manner.</t>
  </si>
  <si>
    <t>If this option is selected, provide details on the accounting system and any relevant additional information and clarifications.</t>
  </si>
  <si>
    <t xml:space="preserve">The entity does not have an online accounting/ERP software but it has a stand-alone or LAN computerized accounting system and follows accounting principles as per donor requirements. All the transactions are kept in offline files and manual reports can be prepared. </t>
  </si>
  <si>
    <t xml:space="preserve">The entity does not have an online accounting/ERP software but has an accounting system where transactions are manually tracked and reported on. </t>
  </si>
  <si>
    <t xml:space="preserve">Does the entity have a documented internal control framework that is applied to its partnerships and agreements with contractors, grantees and other external parties? </t>
  </si>
  <si>
    <t xml:space="preserve">The entity has a documented internal control framework in place and ensures that the framework is consistently applied. </t>
  </si>
  <si>
    <t>If this option is selected, provide the internal control framework and any additional information and clarifications.</t>
  </si>
  <si>
    <t>The entity has some form of an internal control framework in place but exceptions may be made in its application.</t>
  </si>
  <si>
    <t>The entity has an internal control framework that only applies to some types of entities and operations and does not have clear control mechanisms for its application.</t>
  </si>
  <si>
    <t>If this option is selected, provide relevant information and clarifications.</t>
  </si>
  <si>
    <t>The entity does not have an internal control framework.</t>
  </si>
  <si>
    <t>Does the entity have clear guidelines on the supporting documents required to process payments, as per the nature of the expense?</t>
  </si>
  <si>
    <t xml:space="preserve">The entity has developed clear guidelines on the supporting documents required to process payments and they are regularly well-communicated to relevant personnel. All invoices are properly filed, approved and marked as ‘paid’. </t>
  </si>
  <si>
    <t>If this option is selected, provide the guidelines and any personnel training records.</t>
  </si>
  <si>
    <t xml:space="preserve">The entity has developed clear guidelines on the supporting documents required to process payments. The entity provides infrequent training for personnel. Most invoices are marked as ‘paid’ but the project and/or account code or other details may be missing on the invoice. </t>
  </si>
  <si>
    <t>If this option is selected, provide the guidelines, any personnel training records and any relevant information or clarifications.</t>
  </si>
  <si>
    <t xml:space="preserve">The entity does not have a documented policy and there are some informal guidelines on the supporting documents required to process payments. It is uncertain whether all invoices have the project and/or account code, approval date and signature. </t>
  </si>
  <si>
    <t xml:space="preserve">The entity does not have any guidelines on the supporting documents required to process payments. The organization may follow specific instructions provided by donors. </t>
  </si>
  <si>
    <t>Does the entity have a cash management policy?</t>
  </si>
  <si>
    <t>The entity has a comprehensive cash management policy that is strictly followed. The policy is reviewed and updated based on a set frequency and regularly communicated to all personnel.</t>
  </si>
  <si>
    <t>If this option is selected, provide the policy and any relevant records on the updates to the policy and communications to personnel.</t>
  </si>
  <si>
    <t>The entity has developed a cash management policy but it has not been recently updated. The policy is reviewed on an ad-hoc basis and the entity conducts annual training for all relevant personnel.</t>
  </si>
  <si>
    <t>If this option is selected, provide the policy and relevant records on the updates to the policy and communications to personnel.</t>
  </si>
  <si>
    <t>The entity has a documented cash management policy in place but the entity prefers to maintain some flexibility in cash management, given its complex nature in field offices. Training can be conducted by the finance team when needed.</t>
  </si>
  <si>
    <t>If this option is selected, provide the policy and any relevant additional information and clarifications.</t>
  </si>
  <si>
    <t>The entity does not have any documented guidelines on cash management but the finance team is held responsible for any mistakes.</t>
  </si>
  <si>
    <t>Does the entity have any limits on the volume or level of cash payments? How is the cash book maintained?</t>
  </si>
  <si>
    <t>The entity has a limit on the level of cash payments and cash books are reconciled daily.</t>
  </si>
  <si>
    <t>The entity has a limit on the level of cash payments and cash books are updated and reconciled weekly.</t>
  </si>
  <si>
    <t>The entity has a limit on the level of cash payments and cash books are updated and reconciled every 2-3 weeks.</t>
  </si>
  <si>
    <t>Currently, the entity does not have a limit on the level of cash payments and cash books are reconciled irregularly.</t>
  </si>
  <si>
    <t>Does the entity require dual signatories for bank transactions? How many signatories are on the bank account and how many are required to execute transactions?</t>
  </si>
  <si>
    <t>The entity requires dual signatories for bank transactions. At least two signatures from authorized personnel are needed to execute transactions as per the documented financial policy. Non-signatories are also in control and in possession of cheque books.</t>
  </si>
  <si>
    <t>The entity requires dual signatories for bank transactions. At least two signatures from authorized personnel are needed to execute transactions in practice but this is not included in the documented financial policy. One of the signatories is in control or possession of cheque books.</t>
  </si>
  <si>
    <t>The entity does not require dual signatories for bank transactions. One signature is sufficient for transactions. There are 2-3 signatories registered on the bank account, of which only one is in possession and in control of cheque books.</t>
  </si>
  <si>
    <t>The entity does not require dual signatories for bank transactions. One signature is sufficient for transactions and there is only one signatory registered on the bank account and they have the cheque books.</t>
  </si>
  <si>
    <t>Does the entity require that bank balances and the cash ledger be reconciled monthly and properly approved?</t>
  </si>
  <si>
    <t xml:space="preserve">The entity’s financial management policy requires that the bank balances and cash ledger are reconciled on a monthly basis and properly approved. Outstanding items are on track and any transaction can most likely pass a random sample check. </t>
  </si>
  <si>
    <t>If this option is selected, provide the policy and relevant information and clarifications.</t>
  </si>
  <si>
    <t xml:space="preserve">The entity’s financial management policy does not explicitly require that the bank balances and cash ledger are reconciled on a monthly basis and properly approved but this is done in practice. Most outstanding items are on track. </t>
  </si>
  <si>
    <t xml:space="preserve">The entity does not require that bank balances and the cash ledger are reconciled on a monthly basis and properly approved but usually reconciles bank balances and the cash ledger on a regular basis (e.g., quarterly) and most are properly approved. </t>
  </si>
  <si>
    <t xml:space="preserve">The entity does not require that bank balances and the cash ledger are reconciled every month and properly approved; it only reconciles the bank balances and cash ledgers on an ad-hoc basis and most are properly approved. </t>
  </si>
  <si>
    <t>Has the entity ever undergone an internal control and/or financial audit? If yes, were any relevant issues found? If yes, has the entity acted upon the recommendations?</t>
  </si>
  <si>
    <t>The entity undergoes regular audits. For the most recent audit, the entity obtained a satisfactory internal control rating and/or there were no ineligible costs identified in the audit for activities funded by donors.</t>
  </si>
  <si>
    <t>If this option is selected, provide the relevant audit report(s).</t>
  </si>
  <si>
    <t>The entity undergoes audits as per donor requirements. The most recent audit identified minor ineligible costs but they did not involve significant issues and the entity promptly acted upon the recommendations.</t>
  </si>
  <si>
    <t>If this option is selected, provide the relevant audit report(s) and any relevant details on the implementation of recommendations.</t>
  </si>
  <si>
    <t>The entity undergoes audits as per donor requirements. The most recent audit identified ineligible costs of a more substantial nature and the entity may have partially acted upon the recommendations.</t>
  </si>
  <si>
    <t xml:space="preserve">The entity does not undergo regular audits. There may be outstanding recommendations from one or more previous audits. </t>
  </si>
  <si>
    <t>If this option is selected, provide the relevant audit report(s) and the status on the implementation of any recommendations.</t>
  </si>
  <si>
    <t>How often does your entity perform cash count and sample checks?</t>
  </si>
  <si>
    <t>The entity performs cash counts and sample checks at least once a month. Usually, the findings do not show any major issues.</t>
  </si>
  <si>
    <t>If this option is selected, provide the relevant guidelines and details.</t>
  </si>
  <si>
    <t>The entity performs cash counts and sample checks once a month or every two months. Usually, the findings do not show any major issues but some relevant issues have been found.</t>
  </si>
  <si>
    <t>The entity performs cash counts and sample checks but it does not do it frequently. The findings in these cases have shown some issues.</t>
  </si>
  <si>
    <t>The entity does not perform cash counts and sample checks regularly.</t>
  </si>
  <si>
    <t xml:space="preserve">Does the entity have a limit on the amount of cash that is kept in a safe? Is there an appropriate segregation of duties for access to the safe?
</t>
  </si>
  <si>
    <t>The entity has a set limit on the amount of cash that is kept in a safe. There is an appropriate segregation of duties established for access to the safe and it is strictly respected.</t>
  </si>
  <si>
    <t>If this option is selected, provide relevant guidelines and details.</t>
  </si>
  <si>
    <t>The entity has a set limit on the amount of cash that is kept in a safe. There is appropriate segregation of duties established for access to the safe but there might be some leniency in its application.</t>
  </si>
  <si>
    <t>If this option is selected, provide relevant details.</t>
  </si>
  <si>
    <t>The entity has no set limit on the amount of cash that is kept in a safe but it is regularly monitored. There is an informal segregation of duties for access to the safe.</t>
  </si>
  <si>
    <t>The entity has no set limit on the amount of cash that is kept in a safe and it is not regularly monitored. There is not an appropriate and established segregation of duties for access to the safe.</t>
  </si>
  <si>
    <t>Section 5: Procurement (mandatory)</t>
  </si>
  <si>
    <t>Does the entity have clear and well-defined documented procurement policies and procedures, including clauses and guidelines on conflict of interest?</t>
  </si>
  <si>
    <t>The entity has a clear and well-defined documented procurement policy and procedures in place, which is reviewed and updated on a regular basis (at least every two years). Conflict of interest is a key part of the policy. Any major changes to the policy are well-communicated to all personnel.</t>
  </si>
  <si>
    <t>If this option is selected, provide the procurement policy, data on personnel training and any additional relevant details and clarifications.</t>
  </si>
  <si>
    <t>The entity has a documented procurement policy and procedures, which include provisions on conflict of interest. The policy is not regularly reviewed and updated and the last update was 2-4 years ago. Meeting minutes are published for changes to the policy but they are not communicated to non-procurement personnel.</t>
  </si>
  <si>
    <t>If this option is selected, provide the procurement policy, meeting minutes, data on personnel training and any additional relevant details and clarifications.</t>
  </si>
  <si>
    <t>The entity has a documented procurement policy, which has limited provisions on conflict of interest. Procurement procedures are established. The policy is only reviewed and updated on an ad-hoc basis.</t>
  </si>
  <si>
    <t>If this option is selected, provide the procurement policy and any additional details and clarifications.</t>
  </si>
  <si>
    <t>The entity does not have a documented procurement policy. There may be limited procurement procedures established.</t>
  </si>
  <si>
    <t>Does the entity have an authorization workflow to approve commitments?</t>
  </si>
  <si>
    <t>The entity has an authorization workflow matrix, which is respected and integrated in the financial policy. The workflow is clear and well-communicated to all personnel.</t>
  </si>
  <si>
    <t>If this option is selected, provide the documented authorization workflow, any communications records and any other relevant details and clarifications.</t>
  </si>
  <si>
    <t>The entity has an authorization workflow matrix that may be communicated to personnel but there are exceptions needed for some activities.</t>
  </si>
  <si>
    <t>If this option is selected, provide the relevant documented authorization workflow, any communications records and any other relevant details and clarifications on exceptions.</t>
  </si>
  <si>
    <t>The entity has an authorization workflow for certain types of payments and activities but it may not be well-communicated and respected due to time constraints and other reasons.</t>
  </si>
  <si>
    <t>The entity does not have an official authorization workflow but there are some unwritten rules on who is accountable for certain types of authorization, depending on the activities.</t>
  </si>
  <si>
    <t>Does the entity follow a well-defined process to ensure a secure and transparent bid receipt and evaluation, as well as a performance tracking process? How are exceptions to procedures managed?</t>
  </si>
  <si>
    <t>The entity has a well-defined process on bid receipt and evaluation and maintains a systematic record of past and current suppliers with tracked performance. In most cases, there is a public opening, or the equivalent process, which all bidders are invited to witness. The scope and justification for exceptions to the competitive process are clearly defined in the procurement policy.</t>
  </si>
  <si>
    <t>If this option is selected, provide the relevant policy, the approach to supplier performance tracking and other relevant information and clarifications.</t>
  </si>
  <si>
    <t>The entity has established and transparent policies and procedures on the bidding and evaluation process. There is some performance tracking but the system has not been developed. Exceptions to public opening and the competitive process are documented and are based on donor requirements.</t>
  </si>
  <si>
    <t>If this option is selected, provide the relevant policy and other information and clarifications.</t>
  </si>
  <si>
    <t>The entity has documented policies and procedures to ensure a transparent bidding and evaluation process but they are not necessarily followed in practice. Exceptions to the competitive process is not defined in the procurement policy and the entity has had exceptions in the past. Performance tracking is not consistently applied.</t>
  </si>
  <si>
    <t>The entity does not have documented policies and procures on bid receipt, evaluation and performance tracking. There may be established accountability mechanisms and there may be a significant number of exceptions to the competitive process.</t>
  </si>
  <si>
    <t>Section 6: Cross-cutting issues, Human Rights and Health and Safety (mandatory)</t>
  </si>
  <si>
    <t>Is the entity's hiring policy clear and non-discriminatory with regards to age, gender, religion, sex, marital status, disability, ethnicity, health status, birth or civil or social status?</t>
  </si>
  <si>
    <t>The entity clearly includes non-discrimination clauses and gender-mainstreaming in hiring practices. The non-discrimination clause is mainstreamed in hiring policies and practices.</t>
  </si>
  <si>
    <t>If this option is selected, provide relevant clauses and policies.</t>
  </si>
  <si>
    <t>The entity includes some non-discrimination clauses in hiring practices but they may not cover all categories and may not be mainstreamed throughout the hiring policies and practices.</t>
  </si>
  <si>
    <t>The entity has a declaration on non-discrimination in its hiring practices but it has not included relevant clauses in hiring policies or practices.</t>
  </si>
  <si>
    <t>The entity does not include non-discrimination clauses in its hiring policies or practices.</t>
  </si>
  <si>
    <t>Does the entity have a clear and established health and safety standards policy?</t>
  </si>
  <si>
    <t>The entity has a clear and comprehensive health and safety standards policy, which is regularly communicated to personnel and is mainstreamed throughout the entity.</t>
  </si>
  <si>
    <t>If this option is selected, provide the policy and relevant communication records.</t>
  </si>
  <si>
    <t>The entity has health and safety standards in its policies but they may not be regularly communicated to personnel and mainstreamed throughout the entity.</t>
  </si>
  <si>
    <t>The entity has included some health and safety standards in its policies but they are not formally communicated to all personnel and they are not mainstreamed throughout the entity.</t>
  </si>
  <si>
    <t>The entity may not have comprehensive health and safety standards in its policies and personnel may not be aware of these, where they exist.</t>
  </si>
  <si>
    <t>How does the entity ensure that its personnel, including any temporary workers, are afforded safe, sanitary and suitable work facilities?</t>
  </si>
  <si>
    <t>The entity ensures the safety of both its personnel and temporary workers by providing a safe workspace, protective equipment, feedback mechanisms and training sessions on job safety regularly.</t>
  </si>
  <si>
    <t>If this option is selected, provide relevant details on current practices.</t>
  </si>
  <si>
    <t>The entity ensures the safety of both its personnel and temporary workers by providing a safe workspace, protective equipment, feedback mechanisms and training sessions on job safety but not on a regular basis.</t>
  </si>
  <si>
    <t>The entity takes some measures to ensure the safety of both its personnel and temporary workers but it may not be consistent and comprehensive.</t>
  </si>
  <si>
    <t>The entity may not take comprehensive and consistent measures for the safety of both its personnel and temporary workers.</t>
  </si>
  <si>
    <t>How does the entity ensure that it does not participate in or benefit from any form of forced or compulsory labour or child labour?</t>
  </si>
  <si>
    <t>The entity has developed a strong policy against forced or compulsory labour and child labour, which is mainstreamed into its procurement processes, downstreamed to its sub-implementing partners (sub-IPs) and well-communicated to all personnel.</t>
  </si>
  <si>
    <t>If this option is selected, provide the policies, any communication records and other relevant information and clarifications.</t>
  </si>
  <si>
    <t>The entity has a formal policy against forced or compulsory labour and child labour, but it is not comprehensively implemented within the entity. There are some informal practices with regard to the entity’s suppliers and sub-IPs and limited communications to personnel.</t>
  </si>
  <si>
    <t>If this option is selected, provide the policies and other relevant information and clarifications.</t>
  </si>
  <si>
    <t>The entity has a formal policy against forced or compulsory labour and child labour but the policy is not well-communicated to the entity’s personnel, suppliers or sub-IPs.</t>
  </si>
  <si>
    <t>The entity has no formal policy against forced or compulsory labour and child labour. It has informal practices, which are not comprehensive.</t>
  </si>
  <si>
    <t>Does the entity consult with the local community and have any mechanisms to address or mitigate any disruptive effects on the local community and/or the surrounding environment?</t>
  </si>
  <si>
    <t>The entity has developed a community-centered and conflict-sensitive approach. Before implementing activities, local communities are usually consulted and measures are taken to address or mitigate any disruptive effects.</t>
  </si>
  <si>
    <t>If this option is selected, provide the approach and relevant clarifications.</t>
  </si>
  <si>
    <t>The entity has developed a community-centered and conflict-sensitive approach. Local communities are not consulted or, if they are consulted, measures to address or mitigate any disruptive effects are only taken after the implementation of the project.</t>
  </si>
  <si>
    <t>The entity has not formally developed a community-centered and conflict-sensitive approach. Personnel operating at the community level have not formally engaged with local communities or taken any associated measures during project implementation but some ad hoc consultations and measures may occur.</t>
  </si>
  <si>
    <t>The entity does not have any community-centered or conflict-sensitive approach.</t>
  </si>
  <si>
    <t>Does the entity have a personnel safety and security policy and/or guidelines, which includes a reporting, protection and response mechanism in the case of a security incident or accident during an official assignment, including duty travel?</t>
  </si>
  <si>
    <t>The entity has a formal policy on personnel safety and security that is regularly updated. There is a countrywide safety and security plan, including for field offices, and it is reviewed regularly. All personnel, including consultants, interns and volunteers, are briefed about the entity’s safety and security policies, resources and reporting channels. A refresher on safety and security is provided for all personnel regularly that personnel are expected to complete.</t>
  </si>
  <si>
    <t>If this option is selected, provide the policy, the safety and security plan, training records and any other information and clarifications.</t>
  </si>
  <si>
    <t>The entity has a formal policy on personnel safety and security but it is not updated on a regular basis. The countrywide safety and security plan is not regularly updated and communicated to all personnel. A refresher on safety and security for personnel is provided on an ad hoc basis.</t>
  </si>
  <si>
    <t>If this option is selected, provide the policy, any training records and other information and clarifications.</t>
  </si>
  <si>
    <t>The entity does not have a policy on personnel safety and security but has travel guidelines for personnel on official duty travel to locations that are considered ‘high risk’. There is a formal reporting mechanism in place in case of any incident.</t>
  </si>
  <si>
    <t>If this option is selected, provide the guidelines and information on the reporting mechanism.</t>
  </si>
  <si>
    <t>The entity does not have a policy or guidelines on personnel safety and security or any reporting mechanism for security incidents.</t>
  </si>
  <si>
    <t>Section 7: Protection from Sexual Exploitation and Abuse (PSEA) (Mandatory if not exempt)</t>
  </si>
  <si>
    <t xml:space="preserve">What is the entity’s PSEA capacity assessment rating issued within the last five years (preliminary or final; either from UNOPS, another United Nations entity or donor/funding source)? </t>
  </si>
  <si>
    <t>Full capacity</t>
  </si>
  <si>
    <t>If this option is selected, provide the entity that issued the rating and whether the rating is preliminary or final.</t>
  </si>
  <si>
    <t xml:space="preserve">Medium capacity </t>
  </si>
  <si>
    <t>If this option is selected, provide the entity that issued the rating, whether the rating is preliminary or final, and provide the capacity-strengthening implementation plan.</t>
  </si>
  <si>
    <t>Low capacity - preliminary rating</t>
  </si>
  <si>
    <t>If this option is selected, provide the entity that issued the rating and the capacity-strengthening implementation plan.</t>
  </si>
  <si>
    <t>Low capacity - final rating</t>
  </si>
  <si>
    <t>Section 8: Fixed Asset and Inventory Management (Mandatory if applicable)</t>
  </si>
  <si>
    <t>Does the entity have an inventory management system that enables monitoring of physical assets and consumables, if applicable?</t>
  </si>
  <si>
    <t>The entity has a well-established, electronic inventory management system to protect assets from fraud, waste and abuse.</t>
  </si>
  <si>
    <t>If this option is selected, provide information on the system.</t>
  </si>
  <si>
    <t>The entity has an inventory management system but may not use it consistently. Some records may not be in electronic form.</t>
  </si>
  <si>
    <t>If this option is selected, provide information on the system and any additional clarifications.</t>
  </si>
  <si>
    <t>The entity has an inventory management system but it is not followed consistently. There have not been any past cases of missing inventory.</t>
  </si>
  <si>
    <t>The entity does not have a formal inventory management system and it is difficult to track inventories. There have been a few past cases of missing inventory.</t>
  </si>
  <si>
    <t>Does the entity have a clear and well-defined policy and/or procedure for inventory management? Is it reviewed and updated regularly?</t>
  </si>
  <si>
    <t>The entity has a well-defined policy and procedures on inventory management for non-expendable and fixed assets, with safeguards and protections, and it is followed, communicated to personnel and reviewed annually at a minimum.</t>
  </si>
  <si>
    <t>If this option is selected, provide the policy, relevant communication records and relevant information and clarifications.</t>
  </si>
  <si>
    <t>The entity has consistent procedures for inventory management that are duly followed but there may not be a dedicated policy. Reviews may not happen annually.</t>
  </si>
  <si>
    <t>The entity maintains some procedures for the management of non-expendable property and fixed assets but they are not always followed, reviewed or properly communicated to personnel; there is no policy on inventory management.</t>
  </si>
  <si>
    <t>The entity does not have proper policy and procedures for the management of non-expendable property or fixed assets.</t>
  </si>
  <si>
    <t>Does the entity conduct a periodic physical check of assets? Are assets tagged?</t>
  </si>
  <si>
    <t>The entity conducts a physical check of assets annually, at minimum, and all assets are tagged.</t>
  </si>
  <si>
    <t>If this option is selected, provide the relevant details and clarifications.</t>
  </si>
  <si>
    <t>The entity conducts a physical check of assets less than once a year and all assets are tagged.</t>
  </si>
  <si>
    <t>The entity does not conduct a physical check of assets regularly and assets are tagged on an ad hoc basis.</t>
  </si>
  <si>
    <t>The entity conducts a physical check of assets sporadically or not at all, and assets are not tagged.</t>
  </si>
  <si>
    <t>Section 9: Sub-Implementing Partner (sub-IP) Management (Mandatory if applicable)</t>
  </si>
  <si>
    <t>Does the entity conduct PSEA activities and monitoring with sub-IPs?</t>
  </si>
  <si>
    <t>The entity conducts regular PSEA activities, such as training and minimum requirements, with sub-IPs. The entity takes its role in this area seriously. Monitoring activities of sub-IPs include PSEA.</t>
  </si>
  <si>
    <t>If this option is selected, outline the activities or provide a written approach if such exists.</t>
  </si>
  <si>
    <t>The entity conducts PSEA activities with sub-IPs but it is not regular or consistent. The entity conducts training for sub-IPs on PSEA. Monitoring activities may take place.</t>
  </si>
  <si>
    <t>If this option is selected, briefly explain what activities and training may occur.</t>
  </si>
  <si>
    <t>The entity conducts limited PSEA activities with sub-IPs.</t>
  </si>
  <si>
    <t>The entity has sub-IPs but does not conduct any PSEA activities, training or monitoring with the sub-IPs.</t>
  </si>
  <si>
    <t>If the entity has sub-IPs, how does it select them?</t>
  </si>
  <si>
    <t>The entity has a defined methodology and a competitive process to select sub-IPs.</t>
  </si>
  <si>
    <t>If this option is selected, provide the methodology and any relevant description of the selection process.</t>
  </si>
  <si>
    <t>The entity has a competitive process to select sub-IPs but it is not formalized and there are exceptions to the process.</t>
  </si>
  <si>
    <t>The entity does not have a competitive process to select sub-IPs but the organization plans to formalize the process to ensure a competitive selection process is in place in the future.</t>
  </si>
  <si>
    <t>There is no competitive process in place for the selection of sub-IPs.</t>
  </si>
  <si>
    <t>If the entity currently has any agreements with sub-IPs, are the sub-IPs legally registered?</t>
  </si>
  <si>
    <t>The entity has a current agreement with one or more sub-IPs and the sub-IP is legally registered in the country where the programme operates.</t>
  </si>
  <si>
    <t>The entity has a current agreement with one or more sub-IPs and the sub-IP does not have a legal personality but has designated representatives.</t>
  </si>
  <si>
    <t>The entity has a current agreement with one or more sub-IPs and the sub-IP has neither a legal personality nor designated representatives but the sub-IP may have operated in the country before with a legal authorization, which is not active as of the moment.</t>
  </si>
  <si>
    <t>The entity has a current agreement with one or more sub-IPs and the sub-IP did not obtain authorization from the government to legally register and is limited in its capacity to operate in the country.</t>
  </si>
  <si>
    <t>Does the entity conduct a risk assessment on its sub-IPs before signing an agreement?</t>
  </si>
  <si>
    <t>The entity conducts a risk assessment of new sub-IPs before signing an agreement or shortly after to ensure proper risk management.</t>
  </si>
  <si>
    <t>If this option is selected, briefly explain the risk assessment approach.</t>
  </si>
  <si>
    <t>The entity conducts a risk assessment on new sub-IPs in certain cases before signing an agreement.</t>
  </si>
  <si>
    <t>The entity conducts a risk assessment on new sub-IPs in certain cases but not before signing an agreement.</t>
  </si>
  <si>
    <t>The entity does not conduct a risk assessment of new sub-IPs.</t>
  </si>
  <si>
    <t>Does the entity conduct a PSEA capacity assessment of new sub-IPs before signing an agreement, which is aligned with the capacity assessment standards in the United Nations Implementing Partner PSEA Capacity Assessment?</t>
  </si>
  <si>
    <t>The entity conducts a PSEA capacity assessment of new sub-IPs before signing an agreement, or within one month after, to ensure proper risk management. This assessment covers all or most of the UN IP PSEA Capacity Assessment standards.</t>
  </si>
  <si>
    <t>If this option is selected, provide relevant details on the PSEA capacity assessment conducted.</t>
  </si>
  <si>
    <t>The entity conducts a PSEA capacity assessment of new sub-IPs before signing an agreement in certain cases. This assessment covers some of the UN IP PSEA Capacity Assessment standards.</t>
  </si>
  <si>
    <t>The entity conducts a PSEA capacity assessment of new sub-IPs in certain cases but not before signing an agreement. This assessment covers some of the UN IP PSEA Capacity Assessment standards.</t>
  </si>
  <si>
    <t>The entity does not conduct a PSEA capacity assessment of new sub-IPs.</t>
  </si>
  <si>
    <t>Do all of the entity’s agreements with sub-IPs or service providers, not limited to transport personnel, warehouse personnel and guards, incorporate the core principles of the standards of conduct, including PSEA and non-discrimination, as part of the agreement?</t>
  </si>
  <si>
    <t>The entity’s agreements with sub-IPs or service providers incorporate clauses on non-discrimination and the core principles of PSEA. The entity can terminate the agreement if any violation is identified.</t>
  </si>
  <si>
    <t>If this option is selected, provide sample clauses and/or agreements.</t>
  </si>
  <si>
    <t>The entity’s agreements with sub-IPs or service providers incorporate clauses on non-discrimination and the core principles of PSEA but there are no provisions that permit the entity to terminate the agreement if any violation is identified.</t>
  </si>
  <si>
    <t>Only agreements between the entity and significant sub-IPs or service providers incorporate clauses on non-discrimination and the core principles of PSEA.</t>
  </si>
  <si>
    <t>The entity’s agreements with sub-IPs and service providers do not incorporate clauses on non-discrimination and the core principles of PSEA.</t>
  </si>
  <si>
    <t>IP Legal Name:</t>
  </si>
  <si>
    <t>Grant/Funding title:</t>
  </si>
  <si>
    <t>Grant/Funding duration:</t>
  </si>
  <si>
    <t>Grant/Funding budget:</t>
  </si>
  <si>
    <t>Date of submission:</t>
  </si>
  <si>
    <t>Name of Authorized Official:</t>
  </si>
  <si>
    <t xml:space="preserve">Signature of Authorized Official
 </t>
  </si>
  <si>
    <t>SUPPORTING DOCUMENTS CHECKLIST</t>
  </si>
  <si>
    <t>The checklist below lists the supporting documents that may be required for each section in the questionnaire, depending on the option selected for each question. In the checklist, please select the supporting documents that your entity will provide with the completed questionnaire and add any relevant information in the 'Notes' column if needed. Instructions on the method for uploading supporting documents will be provided by the UNOPS Capacity Assessment Team.</t>
  </si>
  <si>
    <t>Key focus areas</t>
  </si>
  <si>
    <t>Supporting Documents</t>
  </si>
  <si>
    <t>Submitted</t>
  </si>
  <si>
    <t>Notes</t>
  </si>
  <si>
    <t>Section 1: Implementing Partner and Governance</t>
  </si>
  <si>
    <t>Registration documents</t>
  </si>
  <si>
    <t xml:space="preserve">Authorization to operate </t>
  </si>
  <si>
    <t>List of entities from which IP has received funds</t>
  </si>
  <si>
    <t>Section 2: Project and Programme Management</t>
  </si>
  <si>
    <t>Annual work plan (with progress tracking as applicable)</t>
  </si>
  <si>
    <t>Annual budget</t>
  </si>
  <si>
    <t>Documented risk management approach (including risk log)</t>
  </si>
  <si>
    <t>Documented lessons learned management approach (including lessons learned log)</t>
  </si>
  <si>
    <t>Section 3: Organizational Structure and Human Resources (HR)</t>
  </si>
  <si>
    <t>Organizational chart</t>
  </si>
  <si>
    <t>Details on Delegation of Authority</t>
  </si>
  <si>
    <t>Details on reporting lines</t>
  </si>
  <si>
    <t>HR policy</t>
  </si>
  <si>
    <t>Recruitment procedures and guidelines, including details on checks and vetting procedures for the hiring of personnel</t>
  </si>
  <si>
    <t>Terms of Reference (TORs) and CVs for key positions</t>
  </si>
  <si>
    <t>Timesheet template and tracker</t>
  </si>
  <si>
    <t>Policy on protection against retaliation for whistleblowers, including details on reporting mechanisms and personnel training</t>
  </si>
  <si>
    <t>Section 4: Financial Management</t>
  </si>
  <si>
    <t>Financial management policy and/or financial guidelines, including details on its reviews and communications to personnel</t>
  </si>
  <si>
    <t>Details on any accounting system used for recording and reporting on financial transations.</t>
  </si>
  <si>
    <t xml:space="preserve">Internal control framework and any personnel training records </t>
  </si>
  <si>
    <r>
      <rPr>
        <rFont val="Arial"/>
        <color theme="1"/>
        <sz val="9.0"/>
      </rPr>
      <t xml:space="preserve">Guidelines on the supporting documents required to process payments </t>
    </r>
    <r>
      <rPr>
        <rFont val="Arial"/>
        <color theme="1"/>
        <sz val="9.0"/>
      </rPr>
      <t>and any personnel training records</t>
    </r>
  </si>
  <si>
    <t>Cash management policy, including details on its reviews and communications to personnel</t>
  </si>
  <si>
    <t>Recent audit reports and details on the implementation of recommendations</t>
  </si>
  <si>
    <t>Guidelines on cash counts and sample checks</t>
  </si>
  <si>
    <t>Section 5: Procurement</t>
  </si>
  <si>
    <r>
      <rPr>
        <rFont val="Arial"/>
        <color theme="1"/>
        <sz val="9.0"/>
      </rPr>
      <t xml:space="preserve">Procurement policy, including details on communications to personnel </t>
    </r>
    <r>
      <rPr>
        <rFont val="Arial"/>
        <color theme="1"/>
        <sz val="9.0"/>
      </rPr>
      <t>and personnel training records</t>
    </r>
  </si>
  <si>
    <r>
      <rPr>
        <rFont val="Arial"/>
        <color theme="1"/>
        <sz val="9.0"/>
      </rPr>
      <t xml:space="preserve">Authorization workflow, including details on communications to personnel </t>
    </r>
    <r>
      <rPr>
        <rFont val="Arial"/>
        <color theme="1"/>
        <sz val="9.0"/>
      </rPr>
      <t>and any documentation on exceptions</t>
    </r>
  </si>
  <si>
    <r>
      <rPr>
        <rFont val="Arial"/>
        <color theme="1"/>
        <sz val="9.0"/>
      </rPr>
      <t xml:space="preserve">Policy on bid receipt and evaluation </t>
    </r>
    <r>
      <rPr>
        <rFont val="Arial"/>
        <color theme="1"/>
        <sz val="9.0"/>
      </rPr>
      <t>and approach to supplier performance tracking</t>
    </r>
  </si>
  <si>
    <t>Section 6: Cross-cutting issues, Human Rights, Health and Safety</t>
  </si>
  <si>
    <t>Hiring policy clauses on non-discrimination and gender-mainstreaming and the code of conduct</t>
  </si>
  <si>
    <t>Health and Safety standards policy, including details on communications to personnel</t>
  </si>
  <si>
    <t>Policy against forced or compulsory labour and child labour, including details on communications to personnel</t>
  </si>
  <si>
    <t>Approach to community consultations and any relevant mechanisms</t>
  </si>
  <si>
    <t>Personnel safety and security policy and/or guidelines, including the safety and security plan and personnel training records</t>
  </si>
  <si>
    <t>Section 7: Protection from Sexual Exploitation and Abuse (PSEA)</t>
  </si>
  <si>
    <t>PSEA capacity strengthening implementation plan</t>
  </si>
  <si>
    <t>Section 8: Fixed Asset and Inventory Management</t>
  </si>
  <si>
    <t xml:space="preserve">Inventory management policy, including details on reviews and communications to personnel		</t>
  </si>
  <si>
    <t>Documentation on the inventory management system</t>
  </si>
  <si>
    <t>Section 9: Sub-Implementing Partner (sub-IP) Management</t>
  </si>
  <si>
    <t>Approach to PSEA activities in relation to sub-IPs</t>
  </si>
  <si>
    <t>Methodology for selection of sub-IPs</t>
  </si>
  <si>
    <t>Risk assessment approach to selection of sub-IPs</t>
  </si>
  <si>
    <t>Details on PSEA capacity assessment of sub-IPs</t>
  </si>
  <si>
    <t>Sample clauses/agreements with sub-IPs including the core principles of the standards of conduct (on non-discrimination, PSEA, etc.)</t>
  </si>
  <si>
    <t>IP legal name:</t>
  </si>
  <si>
    <t>Date:</t>
  </si>
  <si>
    <t xml:space="preserve">Capacity Assessment of IPs | Scoring
Version 1.1 | 2023 </t>
  </si>
  <si>
    <t>SCORING SUMMARY</t>
  </si>
  <si>
    <t>Section</t>
  </si>
  <si>
    <t>Average risk rating</t>
  </si>
  <si>
    <t>Implementing Partner and Governance</t>
  </si>
  <si>
    <t>Project and Programme Management</t>
  </si>
  <si>
    <t>Organizational Structure and HR</t>
  </si>
  <si>
    <t>Financial Management</t>
  </si>
  <si>
    <t>Procurement</t>
  </si>
  <si>
    <t>Cross-cutting issues, Human Rights, Health &amp; Safety</t>
  </si>
  <si>
    <t>Protection from Sexual Exploitation and Abuse</t>
  </si>
  <si>
    <t>Fixed Asset and Inventory Management</t>
  </si>
  <si>
    <t xml:space="preserve">Sub-IP management </t>
  </si>
  <si>
    <t xml:space="preserve">Overall risk rating for IP  </t>
  </si>
  <si>
    <t>Risk rating</t>
  </si>
  <si>
    <t>Description</t>
  </si>
  <si>
    <t>1 - Low</t>
  </si>
  <si>
    <t>Indicates a well-developed operational management system and a functioning internal control framework, with a low likelihood of negative impact on the IP’s ability to execute grant support project activities.</t>
  </si>
  <si>
    <t>2 - Medium</t>
  </si>
  <si>
    <t>Indicates a developed operational management system and internal control framework, with a moderate likelihood of negative impact on the IP’s ability to execute grant support project activities.</t>
  </si>
  <si>
    <t>3 - Significant</t>
  </si>
  <si>
    <t>Indicates an underdeveloped operational management system or internal control framework, with a significant likelihood of negative impact on the IP’s ability to execute grant support project activities.</t>
  </si>
  <si>
    <t>4 - High</t>
  </si>
  <si>
    <t>Indicates an underdeveloped operational management system and internal control framework, with a significant likelihood of negative impact on the IP’s ability to execute grant support project activities.</t>
  </si>
  <si>
    <t>Instructions available here</t>
  </si>
  <si>
    <t>SCORING SHEET</t>
  </si>
  <si>
    <t>IP response to questions</t>
  </si>
  <si>
    <t>IP risk rating 
(UNOPS verification)</t>
  </si>
  <si>
    <t>UNOPS comments</t>
  </si>
  <si>
    <t xml:space="preserve">Supporting documents </t>
  </si>
  <si>
    <t>Yes</t>
  </si>
  <si>
    <t>No</t>
  </si>
  <si>
    <t>N/A</t>
  </si>
  <si>
    <t>AVERAGES</t>
  </si>
  <si>
    <t xml:space="preserve">Section 2: Project and Programme Management </t>
  </si>
  <si>
    <t xml:space="preserve">Section 4: Financial Management </t>
  </si>
  <si>
    <t>4.10</t>
  </si>
  <si>
    <t>Section 6: Cross-cutting issues, Human Rights and Health and Safety</t>
  </si>
  <si>
    <t>Risk Rating</t>
  </si>
  <si>
    <t>LEGEND</t>
  </si>
  <si>
    <t>No data</t>
  </si>
  <si>
    <t>0.1 - 1.49</t>
  </si>
  <si>
    <t>1.5 - 2.49</t>
  </si>
  <si>
    <t>2.5 - 3.49</t>
  </si>
  <si>
    <t>3.5 - 4</t>
  </si>
  <si>
    <t>SECTION NAME</t>
  </si>
  <si>
    <t>ROWS</t>
  </si>
  <si>
    <r>
      <rPr>
        <rFont val="Roboto"/>
        <b/>
        <color theme="1"/>
      </rPr>
      <t xml:space="preserve">AUTO CALCULATED IP RISK RATING AVG. - </t>
    </r>
    <r>
      <rPr>
        <rFont val="Roboto"/>
        <b/>
        <color rgb="FF97D700"/>
      </rPr>
      <t>NUMBER</t>
    </r>
  </si>
  <si>
    <r>
      <rPr>
        <rFont val="Roboto"/>
        <b/>
        <color theme="1"/>
      </rPr>
      <t xml:space="preserve">AUTO CALCULATED IP RISK RATING AVG. - </t>
    </r>
    <r>
      <rPr>
        <rFont val="Roboto"/>
        <b/>
        <color rgb="FF0092D1"/>
      </rPr>
      <t>TEXT</t>
    </r>
  </si>
  <si>
    <t>8 to 10</t>
  </si>
  <si>
    <t>13 to 14</t>
  </si>
  <si>
    <t>17 to 22</t>
  </si>
  <si>
    <t>25 to 35</t>
  </si>
  <si>
    <t>38 to 40</t>
  </si>
  <si>
    <t>43 to 48</t>
  </si>
  <si>
    <t>54 to 56</t>
  </si>
  <si>
    <t>59 to 64</t>
  </si>
  <si>
    <t>OVERALL RISK RATING  - AVERAGE of AVG. per section</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</si>
</sst>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0.0"/>
    <numFmt numFmtId="165" formatCode="_-* #,##0.00_-;\-* #,##0.00_-;_-* &quot;-&quot;??.00_-;_-@"/>
  </numFmts>
  <fonts count="56">
    <font>
      <sz val="11.0"/>
      <color rgb="FF000000"/>
      <name val="Calibri"/>
      <scheme val="minor"/>
    </font>
    <font>
      <sz val="20.0"/>
      <color rgb="FF004976"/>
      <name val="Arial Black"/>
    </font>
    <font>
      <color theme="1"/>
      <name val="Arial"/>
    </font>
    <font>
      <sz val="20.0"/>
      <color rgb="FF000000"/>
      <name val="Arial Black"/>
    </font>
    <font>
      <sz val="8.0"/>
      <color rgb="FF666666"/>
      <name val="Arial"/>
    </font>
    <font>
      <sz val="20.0"/>
      <color rgb="FF0092D1"/>
      <name val="Arial Black"/>
    </font>
    <font>
      <sz val="9.0"/>
      <color rgb="FF000000"/>
      <name val="Arial"/>
    </font>
    <font>
      <sz val="14.0"/>
      <color rgb="FFFFFFFF"/>
      <name val="Arial Black"/>
    </font>
    <font>
      <sz val="9.0"/>
      <color rgb="FF004976"/>
      <name val="Arial"/>
    </font>
    <font/>
    <font>
      <sz val="9.0"/>
      <color rgb="FF004976"/>
      <name val="Arial Black"/>
    </font>
    <font>
      <b/>
      <sz val="9.0"/>
      <color rgb="FF004976"/>
      <name val="Arial"/>
    </font>
    <font>
      <sz val="9.0"/>
      <color theme="1"/>
      <name val="Calibri"/>
      <scheme val="minor"/>
    </font>
    <font>
      <color theme="1"/>
      <name val="Calibri"/>
      <scheme val="minor"/>
    </font>
    <font>
      <sz val="9.0"/>
      <color rgb="FFFFFFFF"/>
      <name val="Arial Black"/>
    </font>
    <font>
      <b/>
      <sz val="9.0"/>
      <color rgb="FFFFFFFF"/>
      <name val="Arial"/>
    </font>
    <font>
      <sz val="9.0"/>
      <color theme="1"/>
      <name val="Arial"/>
    </font>
    <font>
      <i/>
      <sz val="9.0"/>
      <color theme="1"/>
      <name val="Arial"/>
    </font>
    <font>
      <b/>
      <sz val="9.0"/>
      <color rgb="FF000000"/>
      <name val="Arial"/>
    </font>
    <font>
      <sz val="9.0"/>
      <color rgb="FF004976"/>
      <name val="Open Sans"/>
    </font>
    <font>
      <b/>
      <sz val="9.0"/>
      <color theme="1"/>
      <name val="Arial"/>
    </font>
    <font>
      <sz val="11.0"/>
      <color theme="1"/>
      <name val="Arial"/>
    </font>
    <font>
      <b/>
      <sz val="10.0"/>
      <color rgb="FF000000"/>
      <name val="Open Sans"/>
    </font>
    <font>
      <b/>
      <color theme="1"/>
      <name val="Arial"/>
    </font>
    <font>
      <i/>
      <sz val="9.0"/>
      <color rgb="FF004976"/>
      <name val="Arial"/>
    </font>
    <font>
      <sz val="14.0"/>
      <color rgb="FF0092D1"/>
      <name val="Arial Black"/>
    </font>
    <font>
      <b/>
      <sz val="10.0"/>
      <color rgb="FFFFFFFF"/>
      <name val="Arial"/>
    </font>
    <font>
      <sz val="10.0"/>
      <color rgb="FF000000"/>
      <name val="Open Sans"/>
    </font>
    <font>
      <sz val="8.0"/>
      <color rgb="FF004976"/>
      <name val="Arial"/>
    </font>
    <font>
      <b/>
      <sz val="9.0"/>
      <color rgb="FF0092D1"/>
      <name val="Arial"/>
    </font>
    <font>
      <b/>
      <sz val="9.0"/>
      <color rgb="FF274E13"/>
      <name val="Arial"/>
    </font>
    <font>
      <b/>
      <sz val="9.0"/>
      <color rgb="FF7F6000"/>
      <name val="Arial"/>
    </font>
    <font>
      <b/>
      <sz val="9.0"/>
      <color rgb="FF783F04"/>
      <name val="Arial"/>
    </font>
    <font>
      <b/>
      <sz val="18.0"/>
      <color rgb="FFFFFFFF"/>
      <name val="Arial"/>
    </font>
    <font>
      <sz val="8.0"/>
      <color rgb="FF666666"/>
      <name val="Open Sans"/>
    </font>
    <font>
      <b/>
      <u/>
      <sz val="12.0"/>
      <color rgb="FF0092D1"/>
      <name val="Arial"/>
    </font>
    <font>
      <sz val="18.0"/>
      <color rgb="FFFFFFFF"/>
      <name val="Arial Black"/>
    </font>
    <font>
      <sz val="10.0"/>
      <color rgb="FFFFFFFF"/>
      <name val="Arial"/>
    </font>
    <font>
      <sz val="18.0"/>
      <color rgb="FFFFFFFF"/>
      <name val="Arial"/>
    </font>
    <font>
      <b/>
      <sz val="10.0"/>
      <color rgb="FF004976"/>
      <name val="Arial"/>
    </font>
    <font>
      <sz val="11.0"/>
      <color theme="1"/>
      <name val="Calibri"/>
    </font>
    <font>
      <sz val="9.0"/>
      <color rgb="FFFFFFFF"/>
      <name val="Arial"/>
    </font>
    <font>
      <sz val="10.0"/>
      <color theme="1"/>
      <name val="Arial"/>
    </font>
    <font>
      <i/>
      <sz val="9.0"/>
      <color rgb="FF000000"/>
      <name val="Arial"/>
    </font>
    <font>
      <b/>
      <color theme="1"/>
      <name val="Roboto"/>
    </font>
    <font>
      <b/>
      <sz val="10.0"/>
      <color theme="1"/>
      <name val="Roboto"/>
    </font>
    <font>
      <color theme="1"/>
      <name val="Roboto"/>
    </font>
    <font>
      <b/>
      <sz val="10.0"/>
      <color rgb="FF000000"/>
      <name val="Roboto"/>
    </font>
    <font>
      <b/>
      <color rgb="FFFF0000"/>
      <name val="Roboto"/>
    </font>
    <font>
      <b/>
      <sz val="11.0"/>
      <color rgb="FF000000"/>
      <name val="Roboto"/>
    </font>
    <font>
      <b/>
      <sz val="11.0"/>
      <color rgb="FF97D700"/>
      <name val="Roboto"/>
    </font>
    <font>
      <b/>
      <sz val="11.0"/>
      <color rgb="FF0092D1"/>
      <name val="Roboto"/>
    </font>
    <font>
      <b/>
      <sz val="11.0"/>
      <color rgb="FFDA291C"/>
      <name val="Roboto"/>
    </font>
    <font>
      <b/>
      <sz val="11.0"/>
      <color theme="1"/>
      <name val="Roboto"/>
    </font>
    <font>
      <sz val="11.0"/>
      <color rgb="FFFF0000"/>
      <name val="Roboto"/>
    </font>
    <font>
      <sz val="11.0"/>
      <color rgb="FF000000"/>
      <name val="Inconsolata"/>
    </font>
  </fonts>
  <fills count="12">
    <fill>
      <patternFill patternType="none"/>
    </fill>
    <fill>
      <patternFill patternType="lightGray"/>
    </fill>
    <fill>
      <patternFill patternType="solid">
        <fgColor rgb="FFFFFFFF"/>
        <bgColor rgb="FFFFFFFF"/>
      </patternFill>
    </fill>
    <fill>
      <patternFill patternType="solid">
        <fgColor rgb="FF0092D1"/>
        <bgColor rgb="FF0092D1"/>
      </patternFill>
    </fill>
    <fill>
      <patternFill patternType="solid">
        <fgColor rgb="FFEFEFEF"/>
        <bgColor rgb="FFEFEFEF"/>
      </patternFill>
    </fill>
    <fill>
      <patternFill patternType="solid">
        <fgColor rgb="FF4EC3E0"/>
        <bgColor rgb="FF4EC3E0"/>
      </patternFill>
    </fill>
    <fill>
      <patternFill patternType="solid">
        <fgColor rgb="FF004976"/>
        <bgColor rgb="FF004976"/>
      </patternFill>
    </fill>
    <fill>
      <patternFill patternType="solid">
        <fgColor rgb="FF97D700"/>
        <bgColor rgb="FF97D700"/>
      </patternFill>
    </fill>
    <fill>
      <patternFill patternType="solid">
        <fgColor rgb="FFFFC72C"/>
        <bgColor rgb="FFFFC72C"/>
      </patternFill>
    </fill>
    <fill>
      <patternFill patternType="solid">
        <fgColor rgb="FFFF9900"/>
        <bgColor rgb="FFFF9900"/>
      </patternFill>
    </fill>
    <fill>
      <patternFill patternType="solid">
        <fgColor rgb="FFDA291C"/>
        <bgColor rgb="FFDA291C"/>
      </patternFill>
    </fill>
    <fill>
      <patternFill patternType="solid">
        <fgColor rgb="FF000000"/>
        <bgColor rgb="FF000000"/>
      </patternFill>
    </fill>
  </fills>
  <borders count="132">
    <border/>
    <border>
      <left style="medium">
        <color rgb="FF0092D1"/>
      </left>
      <top style="medium">
        <color rgb="FF0092D1"/>
      </top>
      <bottom style="medium">
        <color rgb="FFEFEFEF"/>
      </bottom>
    </border>
    <border>
      <top style="medium">
        <color rgb="FF0092D1"/>
      </top>
      <bottom style="medium">
        <color rgb="FFEFEFEF"/>
      </bottom>
    </border>
    <border>
      <right style="medium">
        <color rgb="FF0092D1"/>
      </right>
      <top style="medium">
        <color rgb="FF0092D1"/>
      </top>
      <bottom style="medium">
        <color rgb="FFEFEFEF"/>
      </bottom>
    </border>
    <border>
      <left style="medium">
        <color rgb="FF0092D1"/>
      </left>
    </border>
    <border>
      <right style="medium">
        <color rgb="FFEFEFEF"/>
      </right>
    </border>
    <border>
      <left style="medium">
        <color rgb="FFEFEFEF"/>
      </left>
    </border>
    <border>
      <right style="medium">
        <color rgb="FF0092D1"/>
      </right>
    </border>
    <border>
      <left style="medium">
        <color rgb="FF0092D1"/>
      </left>
      <bottom style="medium">
        <color rgb="FF0092D1"/>
      </bottom>
    </border>
    <border>
      <bottom style="medium">
        <color rgb="FF0092D1"/>
      </bottom>
    </border>
    <border>
      <right style="medium">
        <color rgb="FFEFEFEF"/>
      </right>
      <bottom style="medium">
        <color rgb="FF0092D1"/>
      </bottom>
    </border>
    <border>
      <left style="medium">
        <color rgb="FFEFEFEF"/>
      </left>
      <bottom style="medium">
        <color rgb="FF0092D1"/>
      </bottom>
    </border>
    <border>
      <right style="medium">
        <color rgb="FF0092D1"/>
      </right>
      <bottom style="medium">
        <color rgb="FF0092D1"/>
      </bottom>
    </border>
    <border>
      <right style="medium">
        <color rgb="FFFFFFFF"/>
      </right>
    </border>
    <border>
      <left style="medium">
        <color rgb="FFFFFFFF"/>
      </left>
      <right style="medium">
        <color rgb="FFFFFFFF"/>
      </right>
    </border>
    <border>
      <left style="medium">
        <color rgb="FFFFFFFF"/>
      </left>
    </border>
    <border>
      <left style="medium">
        <color rgb="FFFFFFFF"/>
      </left>
      <bottom style="medium">
        <color rgb="FFFFFFFF"/>
      </bottom>
    </border>
    <border>
      <left style="medium">
        <color rgb="FFFFFFFF"/>
      </left>
      <top style="medium">
        <color rgb="FFFFFFFF"/>
      </top>
      <bottom style="medium">
        <color rgb="FF004976"/>
      </bottom>
    </border>
    <border>
      <top style="medium">
        <color rgb="FFFFFFFF"/>
      </top>
      <bottom style="medium">
        <color rgb="FF004976"/>
      </bottom>
    </border>
    <border>
      <left style="medium">
        <color rgb="FFEFEFEF"/>
      </left>
      <right style="medium">
        <color rgb="FFEFEFEF"/>
      </right>
      <bottom style="medium">
        <color rgb="FFEFEFEF"/>
      </bottom>
    </border>
    <border>
      <left style="medium">
        <color rgb="FFEFEFEF"/>
      </left>
      <bottom style="medium">
        <color rgb="FFEFEFEF"/>
      </bottom>
    </border>
    <border>
      <left style="medium">
        <color rgb="FFEFEFEF"/>
      </left>
      <right style="medium">
        <color rgb="FFEFEFEF"/>
      </right>
      <top style="medium">
        <color rgb="FFEFEFEF"/>
      </top>
      <bottom style="medium">
        <color rgb="FFEFEFEF"/>
      </bottom>
    </border>
    <border>
      <left style="medium">
        <color rgb="FFEFEFEF"/>
      </left>
      <top style="medium">
        <color rgb="FFEFEFEF"/>
      </top>
      <bottom style="medium">
        <color rgb="FFEFEFEF"/>
      </bottom>
    </border>
    <border>
      <bottom style="medium">
        <color rgb="FFFFFFFF"/>
      </bottom>
    </border>
    <border>
      <right style="medium">
        <color rgb="FFEFEFEF"/>
      </right>
      <bottom style="medium">
        <color rgb="FFFFFFFF"/>
      </bottom>
    </border>
    <border>
      <left style="medium">
        <color rgb="FFEFEFEF"/>
      </left>
      <right style="medium">
        <color rgb="FFEFEFEF"/>
      </right>
      <top style="medium">
        <color rgb="FFEFEFEF"/>
      </top>
      <bottom style="medium">
        <color rgb="FFB7B7B7"/>
      </bottom>
    </border>
    <border>
      <left style="medium">
        <color rgb="FFEFEFEF"/>
      </left>
      <top style="medium">
        <color rgb="FFEFEFEF"/>
      </top>
      <bottom style="medium">
        <color rgb="FFB7B7B7"/>
      </bottom>
    </border>
    <border>
      <top style="medium">
        <color rgb="FFFFFFFF"/>
      </top>
    </border>
    <border>
      <right style="medium">
        <color rgb="FFEFEFEF"/>
      </right>
      <top style="medium">
        <color rgb="FFFFFFFF"/>
      </top>
    </border>
    <border>
      <left style="medium">
        <color rgb="FFEFEFEF"/>
      </left>
      <right style="medium">
        <color rgb="FFEFEFEF"/>
      </right>
      <top style="medium">
        <color rgb="FFEFEFEF"/>
      </top>
    </border>
    <border>
      <left style="medium">
        <color rgb="FFEFEFEF"/>
      </left>
      <top style="medium">
        <color rgb="FFEFEFEF"/>
      </top>
    </border>
    <border>
      <right style="medium">
        <color rgb="FFEFEFEF"/>
      </right>
      <top style="medium">
        <color rgb="FFEFEFEF"/>
      </top>
      <bottom style="medium">
        <color rgb="FFEFEFEF"/>
      </bottom>
    </border>
    <border>
      <right style="medium">
        <color rgb="FFEFEFEF"/>
      </right>
      <top style="medium">
        <color rgb="FFEFEFEF"/>
      </top>
      <bottom style="medium">
        <color rgb="FFB7B7B7"/>
      </bottom>
    </border>
    <border>
      <left style="medium">
        <color rgb="FFEFEFEF"/>
      </left>
      <right style="medium">
        <color rgb="FFEFEFEF"/>
      </right>
      <top style="medium">
        <color rgb="FFB7B7B7"/>
      </top>
      <bottom style="medium">
        <color rgb="FFEFEFEF"/>
      </bottom>
    </border>
    <border>
      <right style="medium">
        <color rgb="FFEFEFEF"/>
      </right>
      <top style="medium">
        <color rgb="FFB7B7B7"/>
      </top>
    </border>
    <border>
      <right style="thin">
        <color rgb="FFEFEFEF"/>
      </right>
      <top style="thin">
        <color rgb="FFEFEFEF"/>
      </top>
      <bottom style="medium">
        <color rgb="FFB7B7B7"/>
      </bottom>
    </border>
    <border>
      <left style="thin">
        <color rgb="FFEFEFEF"/>
      </left>
      <right style="medium">
        <color rgb="FFEFEFEF"/>
      </right>
      <top style="medium">
        <color rgb="FFEFEFEF"/>
      </top>
      <bottom style="medium">
        <color rgb="FFB7B7B7"/>
      </bottom>
    </border>
    <border>
      <right style="medium">
        <color rgb="FFEFEFEF"/>
      </right>
      <bottom style="medium">
        <color rgb="FFB7B7B7"/>
      </bottom>
    </border>
    <border>
      <right style="medium">
        <color rgb="FFEFEFEF"/>
      </right>
      <top style="medium">
        <color rgb="FFB7B7B7"/>
      </top>
      <bottom style="medium">
        <color rgb="FFEFEFEF"/>
      </bottom>
    </border>
    <border>
      <bottom style="medium">
        <color rgb="FFB7B7B7"/>
      </bottom>
    </border>
    <border>
      <right style="medium">
        <color rgb="FFEFEFEF"/>
      </right>
      <top style="medium">
        <color rgb="FFEFEFEF"/>
      </top>
    </border>
    <border>
      <bottom style="medium">
        <color rgb="FFEFEFEF"/>
      </bottom>
    </border>
    <border>
      <top style="medium">
        <color rgb="FFEFEFEF"/>
      </top>
      <bottom style="medium">
        <color rgb="FFEFEFEF"/>
      </bottom>
    </border>
    <border>
      <left style="medium">
        <color rgb="FFEFEFEF"/>
      </left>
      <right style="medium">
        <color rgb="FFEFEFEF"/>
      </right>
      <bottom style="medium">
        <color rgb="FFB7B7B7"/>
      </bottom>
    </border>
    <border>
      <bottom style="thick">
        <color rgb="FF0092D1"/>
      </bottom>
    </border>
    <border>
      <left style="medium">
        <color rgb="FFEFEFEF"/>
      </left>
      <right style="medium">
        <color rgb="FFEFEFEF"/>
      </right>
      <top style="medium">
        <color rgb="FFEFEFEF"/>
      </top>
      <bottom style="thick">
        <color rgb="FF0092D1"/>
      </bottom>
    </border>
    <border>
      <right style="medium">
        <color rgb="FFEFEFEF"/>
      </right>
      <top style="medium">
        <color rgb="FFEFEFEF"/>
      </top>
      <bottom style="thick">
        <color rgb="FF0092D1"/>
      </bottom>
    </border>
    <border>
      <left style="medium">
        <color rgb="FFEFEFEF"/>
      </left>
      <top style="medium">
        <color rgb="FFEFEFEF"/>
      </top>
      <bottom style="thick">
        <color rgb="FF0092D1"/>
      </bottom>
    </border>
    <border>
      <left style="medium">
        <color rgb="FF0092D1"/>
      </left>
      <right style="thin">
        <color rgb="FFFFFFFF"/>
      </right>
      <top style="medium">
        <color rgb="FF0092D1"/>
      </top>
    </border>
    <border>
      <left style="medium">
        <color rgb="FF0092D1"/>
      </left>
      <right style="thin">
        <color rgb="FFFFFFFF"/>
      </right>
      <top style="medium">
        <color rgb="FFFFFFFF"/>
      </top>
      <bottom style="medium">
        <color rgb="FFFFFFFF"/>
      </bottom>
    </border>
    <border>
      <right style="medium">
        <color rgb="FF0092D1"/>
      </right>
      <top style="medium">
        <color rgb="FFEFEFEF"/>
      </top>
      <bottom style="medium">
        <color rgb="FFEFEFEF"/>
      </bottom>
    </border>
    <border>
      <left style="medium">
        <color rgb="FF0092D1"/>
      </left>
      <right style="thin">
        <color rgb="FFFFFFFF"/>
      </right>
      <top style="medium">
        <color rgb="FFFFFFFF"/>
      </top>
    </border>
    <border>
      <top style="medium">
        <color rgb="FFEFEFEF"/>
      </top>
    </border>
    <border>
      <right style="medium">
        <color rgb="FF0092D1"/>
      </right>
      <top style="medium">
        <color rgb="FFEFEFEF"/>
      </top>
    </border>
    <border>
      <left style="medium">
        <color rgb="FF0092D1"/>
      </left>
      <right style="thin">
        <color rgb="FFFFFFFF"/>
      </right>
      <top style="medium">
        <color rgb="FFFFFFFF"/>
      </top>
      <bottom style="medium">
        <color rgb="FF0092D1"/>
      </bottom>
    </border>
    <border>
      <top style="medium">
        <color rgb="FFEFEFEF"/>
      </top>
      <bottom style="medium">
        <color rgb="FF0092D1"/>
      </bottom>
    </border>
    <border>
      <right style="medium">
        <color rgb="FF0092D1"/>
      </right>
      <top style="medium">
        <color rgb="FFEFEFEF"/>
      </top>
      <bottom style="medium">
        <color rgb="FF0092D1"/>
      </bottom>
    </border>
    <border>
      <left style="medium">
        <color rgb="FF0092D1"/>
      </left>
      <top style="medium">
        <color rgb="FF0092D1"/>
      </top>
      <bottom style="medium">
        <color rgb="FF0092D1"/>
      </bottom>
    </border>
    <border>
      <top style="medium">
        <color rgb="FF0092D1"/>
      </top>
      <bottom style="medium">
        <color rgb="FF0092D1"/>
      </bottom>
    </border>
    <border>
      <right style="medium">
        <color rgb="FF0092D1"/>
      </right>
      <top style="medium">
        <color rgb="FF0092D1"/>
      </top>
      <bottom style="medium">
        <color rgb="FF0092D1"/>
      </bottom>
    </border>
    <border>
      <left style="medium">
        <color rgb="FFEFEFEF"/>
      </left>
      <right style="medium">
        <color rgb="FF004976"/>
      </right>
      <top style="medium">
        <color rgb="FFEFEFEF"/>
      </top>
      <bottom style="medium">
        <color rgb="FFEFEFEF"/>
      </bottom>
    </border>
    <border>
      <left style="medium">
        <color rgb="FFEFEFEF"/>
      </left>
      <right style="medium">
        <color rgb="FF004976"/>
      </right>
      <top style="medium">
        <color rgb="FFEFEFEF"/>
      </top>
    </border>
    <border>
      <left style="medium">
        <color rgb="FFEFEFEF"/>
      </left>
      <right style="medium">
        <color rgb="FF004976"/>
      </right>
      <top style="medium">
        <color rgb="FFB7B7B7"/>
      </top>
      <bottom style="medium">
        <color rgb="FFEFEFEF"/>
      </bottom>
    </border>
    <border>
      <left style="medium">
        <color rgb="FFEFEFEF"/>
      </left>
      <top style="medium">
        <color rgb="FFB7B7B7"/>
      </top>
      <bottom style="medium">
        <color rgb="FFEFEFEF"/>
      </bottom>
    </border>
    <border>
      <left style="medium">
        <color rgb="FFEFEFEF"/>
      </left>
      <right style="medium">
        <color rgb="FF004976"/>
      </right>
      <top style="medium">
        <color rgb="FFEFEFEF"/>
      </top>
      <bottom style="medium">
        <color rgb="FFB7B7B7"/>
      </bottom>
    </border>
    <border>
      <top style="medium">
        <color rgb="FFFFFFFF"/>
      </top>
      <bottom style="medium">
        <color rgb="FFFFFFFF"/>
      </bottom>
    </border>
    <border>
      <left style="medium">
        <color rgb="FFEFEFEF"/>
      </left>
      <right style="medium">
        <color rgb="FF004976"/>
      </right>
      <bottom style="medium">
        <color rgb="FFB7B7B7"/>
      </bottom>
    </border>
    <border>
      <left style="medium">
        <color rgb="FFEFEFEF"/>
      </left>
      <bottom style="medium">
        <color rgb="FFB7B7B7"/>
      </bottom>
    </border>
    <border>
      <right style="medium">
        <color rgb="FF004976"/>
      </right>
      <top style="medium">
        <color rgb="FFB7B7B7"/>
      </top>
      <bottom style="medium">
        <color rgb="FFEFEFEF"/>
      </bottom>
    </border>
    <border>
      <right style="medium">
        <color rgb="FF004976"/>
      </right>
      <bottom style="medium">
        <color rgb="FFB7B7B7"/>
      </bottom>
    </border>
    <border>
      <left style="medium">
        <color rgb="FFEFEFEF"/>
      </left>
      <right style="medium">
        <color rgb="FF004976"/>
      </right>
      <bottom style="medium">
        <color rgb="FFEFEFEF"/>
      </bottom>
    </border>
    <border>
      <right style="medium">
        <color rgb="FFEFEFEF"/>
      </right>
      <bottom style="medium">
        <color rgb="FFEFEFEF"/>
      </bottom>
    </border>
    <border>
      <left style="medium">
        <color rgb="FFEFEFEF"/>
      </left>
      <right style="medium">
        <color rgb="FF004976"/>
      </right>
      <top style="medium">
        <color rgb="FFEFEFEF"/>
      </top>
      <bottom style="thick">
        <color rgb="FF0092D1"/>
      </bottom>
    </border>
    <border>
      <left style="medium">
        <color rgb="FF0092D1"/>
      </left>
      <top style="medium">
        <color rgb="FF0092D1"/>
      </top>
      <bottom style="medium">
        <color rgb="FFFFFFFF"/>
      </bottom>
    </border>
    <border>
      <left style="medium">
        <color rgb="FF0092D1"/>
      </left>
      <bottom style="medium">
        <color rgb="FFFFFFFF"/>
      </bottom>
    </border>
    <border>
      <left style="medium">
        <color rgb="FF0092D1"/>
      </left>
      <top style="medium">
        <color rgb="FFFFFFFF"/>
      </top>
      <bottom style="medium">
        <color rgb="FFFFFFFF"/>
      </bottom>
    </border>
    <border>
      <left style="medium">
        <color rgb="FF0092D1"/>
      </left>
      <top style="medium">
        <color rgb="FFFFFFFF"/>
      </top>
      <bottom style="medium">
        <color rgb="FF0092D1"/>
      </bottom>
    </border>
    <border>
      <left style="medium">
        <color rgb="FF0092D1"/>
      </left>
      <top style="medium">
        <color rgb="FF0092D1"/>
      </top>
    </border>
    <border>
      <top style="medium">
        <color rgb="FF0092D1"/>
      </top>
    </border>
    <border>
      <right style="medium">
        <color rgb="FF0092D1"/>
      </right>
      <top style="medium">
        <color rgb="FF0092D1"/>
      </top>
    </border>
    <border>
      <right style="medium">
        <color rgb="FFFFFFFF"/>
      </right>
      <bottom style="medium">
        <color rgb="FFFFFFFF"/>
      </bottom>
    </border>
    <border>
      <right style="medium">
        <color rgb="FFFFFFFF"/>
      </right>
      <top style="medium">
        <color rgb="FFFFFFFF"/>
      </top>
      <bottom style="medium">
        <color rgb="FFFFFFFF"/>
      </bottom>
    </border>
    <border>
      <left style="medium">
        <color rgb="FFFFFFFF"/>
      </left>
      <top style="medium">
        <color rgb="FFFFFFFF"/>
      </top>
      <bottom style="medium">
        <color rgb="FFFFFFFF"/>
      </bottom>
    </border>
    <border>
      <right style="medium">
        <color rgb="FFEFEFEF"/>
      </right>
      <top style="medium">
        <color rgb="FFFFFFFF"/>
      </top>
      <bottom style="medium">
        <color rgb="FFFFFFFF"/>
      </bottom>
    </border>
    <border>
      <right style="medium">
        <color rgb="FFFFFFFF"/>
      </right>
      <top style="medium">
        <color rgb="FFFFFFFF"/>
      </top>
    </border>
    <border>
      <left style="medium">
        <color rgb="FFFFFFFF"/>
      </left>
      <top style="medium">
        <color rgb="FFFFFFFF"/>
      </top>
    </border>
    <border>
      <left style="thick">
        <color rgb="FF004976"/>
      </left>
      <top style="thick">
        <color rgb="FF004976"/>
      </top>
      <bottom style="thick">
        <color rgb="FF004976"/>
      </bottom>
    </border>
    <border>
      <top style="thick">
        <color rgb="FF004976"/>
      </top>
      <bottom style="thick">
        <color rgb="FF004976"/>
      </bottom>
    </border>
    <border>
      <right style="medium">
        <color rgb="FFFFFFFF"/>
      </right>
      <top style="thick">
        <color rgb="FF004976"/>
      </top>
      <bottom style="thick">
        <color rgb="FF004976"/>
      </bottom>
    </border>
    <border>
      <left style="medium">
        <color rgb="FFFFFFFF"/>
      </left>
      <right style="thick">
        <color rgb="FF004976"/>
      </right>
      <top style="thick">
        <color rgb="FF004976"/>
      </top>
      <bottom style="thick">
        <color rgb="FF004976"/>
      </bottom>
    </border>
    <border>
      <left style="medium">
        <color rgb="FF004976"/>
      </left>
      <top style="medium">
        <color rgb="FF004976"/>
      </top>
      <bottom style="medium">
        <color rgb="FF004976"/>
      </bottom>
    </border>
    <border>
      <right style="medium">
        <color rgb="FFFFFFFF"/>
      </right>
      <top style="medium">
        <color rgb="FF004976"/>
      </top>
      <bottom style="medium">
        <color rgb="FF004976"/>
      </bottom>
    </border>
    <border>
      <left style="medium">
        <color rgb="FFFFFFFF"/>
      </left>
      <top style="medium">
        <color rgb="FF0092D1"/>
      </top>
      <bottom style="medium">
        <color rgb="FF0092D1"/>
      </bottom>
    </border>
    <border>
      <left style="medium">
        <color rgb="FF004976"/>
      </left>
      <bottom style="medium">
        <color rgb="FFFFFFFF"/>
      </bottom>
    </border>
    <border>
      <right style="medium">
        <color rgb="FF004976"/>
      </right>
      <bottom style="medium">
        <color rgb="FFEFEFEF"/>
      </bottom>
    </border>
    <border>
      <left style="medium">
        <color rgb="FF004976"/>
      </left>
      <top style="medium">
        <color rgb="FFFFFFFF"/>
      </top>
      <bottom style="medium">
        <color rgb="FFFFFFFF"/>
      </bottom>
    </border>
    <border>
      <right style="medium">
        <color rgb="FF004976"/>
      </right>
      <top style="medium">
        <color rgb="FFEFEFEF"/>
      </top>
      <bottom style="medium">
        <color rgb="FFEFEFEF"/>
      </bottom>
    </border>
    <border>
      <left style="medium">
        <color rgb="FF004976"/>
      </left>
      <top style="medium">
        <color rgb="FFFFFFFF"/>
      </top>
      <bottom style="medium">
        <color rgb="FF004976"/>
      </bottom>
    </border>
    <border>
      <top style="medium">
        <color rgb="FFEFEFEF"/>
      </top>
      <bottom style="medium">
        <color rgb="FF004976"/>
      </bottom>
    </border>
    <border>
      <right style="medium">
        <color rgb="FF004976"/>
      </right>
      <top style="medium">
        <color rgb="FFEFEFEF"/>
      </top>
      <bottom style="medium">
        <color rgb="FF004976"/>
      </bottom>
    </border>
    <border>
      <top style="medium">
        <color rgb="FF0092D1"/>
      </top>
      <bottom style="medium">
        <color rgb="FFFFFFFF"/>
      </bottom>
    </border>
    <border>
      <top style="medium">
        <color rgb="FFFFFFFF"/>
      </top>
      <bottom style="medium">
        <color rgb="FF0092D1"/>
      </bottom>
    </border>
    <border>
      <left style="medium">
        <color rgb="FFFFFFFF"/>
      </left>
      <right style="medium">
        <color rgb="FFFFFFFF"/>
      </right>
      <top style="medium">
        <color rgb="FFFFFFFF"/>
      </top>
    </border>
    <border>
      <left style="medium">
        <color rgb="FFFFFFFF"/>
      </left>
      <right style="medium">
        <color rgb="FFFFFFFF"/>
      </right>
      <bottom style="medium">
        <color rgb="FFFFFFFF"/>
      </bottom>
    </border>
    <border>
      <left style="medium">
        <color rgb="FFFFFFFF"/>
      </left>
      <right style="medium">
        <color rgb="FFFFFFFF"/>
      </right>
      <top style="medium">
        <color rgb="FFFFFFFF"/>
      </top>
      <bottom style="medium">
        <color rgb="FFFFFFFF"/>
      </bottom>
    </border>
    <border>
      <right style="medium">
        <color rgb="FF004976"/>
      </right>
      <bottom style="medium">
        <color rgb="FFFFFFFF"/>
      </bottom>
    </border>
    <border>
      <right style="medium">
        <color rgb="FF004976"/>
      </right>
      <top style="medium">
        <color rgb="FFFFFFFF"/>
      </top>
      <bottom style="medium">
        <color rgb="FFFFFFFF"/>
      </bottom>
    </border>
    <border>
      <right style="medium">
        <color rgb="FF004976"/>
      </right>
      <top style="medium">
        <color rgb="FFFFFFFF"/>
      </top>
    </border>
    <border>
      <left style="medium">
        <color rgb="FFFFFFFF"/>
      </left>
      <right style="medium">
        <color rgb="FF004976"/>
      </right>
      <top style="medium">
        <color rgb="FFFFFFFF"/>
      </top>
    </border>
    <border>
      <right style="medium">
        <color rgb="FF004976"/>
      </right>
    </border>
    <border>
      <left style="medium">
        <color rgb="FFEFEFEF"/>
      </left>
      <right style="medium">
        <color rgb="FFEFEFEF"/>
      </right>
    </border>
    <border>
      <left style="medium">
        <color rgb="FFFFFFFF"/>
      </left>
      <top style="medium">
        <color rgb="FFFFFFFF"/>
      </top>
      <bottom style="thick">
        <color rgb="FF0092D1"/>
      </bottom>
    </border>
    <border>
      <right style="medium">
        <color rgb="FFFFFFFF"/>
      </right>
      <top style="medium">
        <color rgb="FFFFFFFF"/>
      </top>
      <bottom style="thick">
        <color rgb="FF0092D1"/>
      </bottom>
    </border>
    <border>
      <right style="medium">
        <color rgb="FF004976"/>
      </right>
      <top style="medium">
        <color rgb="FFFFFFFF"/>
      </top>
      <bottom style="thick">
        <color rgb="FF0092D1"/>
      </bottom>
    </border>
    <border>
      <top style="medium">
        <color rgb="FFFFFFFF"/>
      </top>
      <bottom style="thick">
        <color rgb="FF0092D1"/>
      </bottom>
    </border>
    <border>
      <right style="medium">
        <color rgb="FF0092D1"/>
      </right>
      <bottom style="medium">
        <color rgb="FFEFEFEF"/>
      </bottom>
    </border>
    <border>
      <bottom style="thick">
        <color rgb="FF000000"/>
      </bottom>
    </border>
    <border>
      <bottom style="thin">
        <color rgb="FF000000"/>
      </bottom>
    </border>
    <border>
      <left style="thin">
        <color rgb="FF000000"/>
      </left>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bottom style="thin">
        <color rgb="FF000000"/>
      </bottom>
    </border>
    <border>
      <right style="thin">
        <color rgb="FF000000"/>
      </right>
      <bottom style="thin">
        <color rgb="FF000000"/>
      </bottom>
    </border>
    <border>
      <left style="thick">
        <color rgb="FF000000"/>
      </left>
      <top style="thick">
        <color rgb="FF000000"/>
      </top>
    </border>
    <border>
      <right style="thick">
        <color rgb="FF000000"/>
      </right>
      <top style="thick">
        <color rgb="FF000000"/>
      </top>
    </border>
    <border>
      <left style="thick">
        <color rgb="FF000000"/>
      </left>
    </border>
    <border>
      <right style="thick">
        <color rgb="FF000000"/>
      </right>
    </border>
    <border>
      <left style="thick">
        <color rgb="FF000000"/>
      </left>
      <bottom style="thick">
        <color rgb="FF000000"/>
      </bottom>
    </border>
    <border>
      <right style="thick">
        <color rgb="FF000000"/>
      </right>
      <bottom style="thick">
        <color rgb="FF000000"/>
      </bottom>
    </border>
    <border>
      <left style="thick">
        <color rgb="FF000000"/>
      </left>
      <top style="thick">
        <color rgb="FF000000"/>
      </top>
      <bottom style="thick">
        <color rgb="FF000000"/>
      </bottom>
    </border>
    <border>
      <right style="thick">
        <color rgb="FF000000"/>
      </right>
      <top style="thick">
        <color rgb="FF000000"/>
      </top>
      <bottom style="thick">
        <color rgb="FF000000"/>
      </bottom>
    </border>
  </borders>
  <cellStyleXfs count="1">
    <xf borderId="0" fillId="0" fontId="0" numFmtId="0" applyAlignment="1" applyFont="1"/>
  </cellStyleXfs>
  <cellXfs count="374">
    <xf borderId="0" fillId="0" fontId="0" numFmtId="0" xfId="0" applyAlignment="1" applyFont="1">
      <alignment readingOrder="0" shrinkToFit="0" vertical="bottom" wrapText="0"/>
    </xf>
    <xf borderId="0" fillId="0" fontId="1" numFmtId="0" xfId="0" applyAlignment="1" applyFont="1">
      <alignment shrinkToFit="0" vertical="center" wrapText="1"/>
    </xf>
    <xf borderId="0" fillId="0" fontId="2" numFmtId="0" xfId="0" applyFont="1"/>
    <xf borderId="0" fillId="0" fontId="3" numFmtId="0" xfId="0" applyAlignment="1" applyFont="1">
      <alignment shrinkToFit="0" vertical="center" wrapText="1"/>
    </xf>
    <xf borderId="0" fillId="2" fontId="4" numFmtId="0" xfId="0" applyAlignment="1" applyFill="1" applyFont="1">
      <alignment horizontal="right" shrinkToFit="0" vertical="center" wrapText="1"/>
    </xf>
    <xf borderId="0" fillId="2" fontId="5" numFmtId="0" xfId="0" applyAlignment="1" applyFont="1">
      <alignment vertical="center"/>
    </xf>
    <xf borderId="0" fillId="0" fontId="6" numFmtId="0" xfId="0" applyFont="1"/>
    <xf borderId="0" fillId="3" fontId="7" numFmtId="0" xfId="0" applyAlignment="1" applyFill="1" applyFont="1">
      <alignment horizontal="center" vertical="center"/>
    </xf>
    <xf borderId="0" fillId="0" fontId="5" numFmtId="0" xfId="0" applyAlignment="1" applyFont="1">
      <alignment vertical="center"/>
    </xf>
    <xf borderId="1" fillId="0" fontId="8" numFmtId="0" xfId="0" applyAlignment="1" applyBorder="1" applyFont="1">
      <alignment horizontal="left" shrinkToFit="0" vertical="center" wrapText="1"/>
    </xf>
    <xf borderId="2" fillId="0" fontId="9" numFmtId="0" xfId="0" applyBorder="1" applyFont="1"/>
    <xf borderId="3" fillId="0" fontId="9" numFmtId="0" xfId="0" applyBorder="1" applyFont="1"/>
    <xf borderId="0" fillId="0" fontId="10" numFmtId="0" xfId="0" applyAlignment="1" applyFont="1">
      <alignment horizontal="left" shrinkToFit="0" vertical="center" wrapText="1"/>
    </xf>
    <xf borderId="4" fillId="4" fontId="10" numFmtId="0" xfId="0" applyAlignment="1" applyBorder="1" applyFill="1" applyFont="1">
      <alignment horizontal="left" shrinkToFit="0" vertical="center" wrapText="1"/>
    </xf>
    <xf borderId="0" fillId="2" fontId="11" numFmtId="0" xfId="0" applyAlignment="1" applyFont="1">
      <alignment horizontal="left" shrinkToFit="0" vertical="center" wrapText="1"/>
    </xf>
    <xf borderId="5" fillId="0" fontId="9" numFmtId="0" xfId="0" applyBorder="1" applyFont="1"/>
    <xf borderId="6" fillId="0" fontId="8" numFmtId="0" xfId="0" applyAlignment="1" applyBorder="1" applyFont="1">
      <alignment shrinkToFit="0" vertical="center" wrapText="1"/>
    </xf>
    <xf borderId="7" fillId="0" fontId="12" numFmtId="0" xfId="0" applyBorder="1" applyFont="1"/>
    <xf borderId="4" fillId="0" fontId="9" numFmtId="0" xfId="0" applyBorder="1" applyFont="1"/>
    <xf borderId="6" fillId="0" fontId="9" numFmtId="0" xfId="0" applyBorder="1" applyFont="1"/>
    <xf borderId="7" fillId="0" fontId="9" numFmtId="0" xfId="0" applyBorder="1" applyFont="1"/>
    <xf borderId="8" fillId="0" fontId="9" numFmtId="0" xfId="0" applyBorder="1" applyFont="1"/>
    <xf borderId="9" fillId="0" fontId="9" numFmtId="0" xfId="0" applyBorder="1" applyFont="1"/>
    <xf borderId="10" fillId="0" fontId="9" numFmtId="0" xfId="0" applyBorder="1" applyFont="1"/>
    <xf borderId="11" fillId="0" fontId="9" numFmtId="0" xfId="0" applyBorder="1" applyFont="1"/>
    <xf borderId="12" fillId="0" fontId="9" numFmtId="0" xfId="0" applyBorder="1" applyFont="1"/>
    <xf borderId="0" fillId="0" fontId="13" numFmtId="0" xfId="0" applyAlignment="1" applyFont="1">
      <alignment shrinkToFit="0" vertical="center" wrapText="1"/>
    </xf>
    <xf borderId="13" fillId="3" fontId="14" numFmtId="0" xfId="0" applyAlignment="1" applyBorder="1" applyFont="1">
      <alignment horizontal="center" shrinkToFit="0" vertical="center" wrapText="1"/>
    </xf>
    <xf borderId="14" fillId="3" fontId="14" numFmtId="0" xfId="0" applyAlignment="1" applyBorder="1" applyFont="1">
      <alignment horizontal="center" shrinkToFit="0" vertical="center" wrapText="1"/>
    </xf>
    <xf borderId="15" fillId="3" fontId="14" numFmtId="0" xfId="0" applyAlignment="1" applyBorder="1" applyFont="1">
      <alignment horizontal="center" shrinkToFit="0" vertical="center" wrapText="1"/>
    </xf>
    <xf borderId="13" fillId="0" fontId="9" numFmtId="0" xfId="0" applyBorder="1" applyFont="1"/>
    <xf borderId="16" fillId="5" fontId="10" numFmtId="0" xfId="0" applyAlignment="1" applyBorder="1" applyFill="1" applyFont="1">
      <alignment horizontal="center" shrinkToFit="0" vertical="center" wrapText="1"/>
    </xf>
    <xf borderId="17" fillId="6" fontId="14" numFmtId="0" xfId="0" applyAlignment="1" applyBorder="1" applyFill="1" applyFont="1">
      <alignment shrinkToFit="0" vertical="center" wrapText="0"/>
    </xf>
    <xf borderId="18" fillId="6" fontId="14" numFmtId="0" xfId="0" applyAlignment="1" applyBorder="1" applyFont="1">
      <alignment shrinkToFit="0" vertical="center" wrapText="0"/>
    </xf>
    <xf borderId="0" fillId="0" fontId="15" numFmtId="0" xfId="0" applyAlignment="1" applyFont="1">
      <alignment horizontal="center" vertical="center"/>
    </xf>
    <xf borderId="0" fillId="4" fontId="11" numFmtId="0" xfId="0" applyAlignment="1" applyFont="1">
      <alignment horizontal="center" shrinkToFit="0" vertical="center" wrapText="1"/>
    </xf>
    <xf borderId="5" fillId="4" fontId="11" numFmtId="0" xfId="0" applyAlignment="1" applyBorder="1" applyFont="1">
      <alignment shrinkToFit="0" vertical="center" wrapText="1"/>
    </xf>
    <xf borderId="19" fillId="0" fontId="8" numFmtId="0" xfId="0" applyAlignment="1" applyBorder="1" applyFont="1">
      <alignment shrinkToFit="0" vertical="center" wrapText="1"/>
    </xf>
    <xf borderId="19" fillId="2" fontId="11" numFmtId="0" xfId="0" applyAlignment="1" applyBorder="1" applyFont="1">
      <alignment horizontal="center" shrinkToFit="0" vertical="center" wrapText="1"/>
    </xf>
    <xf borderId="19" fillId="2" fontId="16" numFmtId="0" xfId="0" applyAlignment="1" applyBorder="1" applyFont="1">
      <alignment shrinkToFit="0" vertical="center" wrapText="1"/>
    </xf>
    <xf borderId="19" fillId="0" fontId="17" numFmtId="0" xfId="0" applyAlignment="1" applyBorder="1" applyFont="1">
      <alignment shrinkToFit="0" vertical="center" wrapText="1"/>
    </xf>
    <xf borderId="20" fillId="0" fontId="17" numFmtId="0" xfId="0" applyAlignment="1" applyBorder="1" applyFont="1">
      <alignment shrinkToFit="0" vertical="center" wrapText="1"/>
    </xf>
    <xf borderId="0" fillId="0" fontId="18" numFmtId="0" xfId="0" applyAlignment="1" applyFont="1">
      <alignment horizontal="center" shrinkToFit="0" vertical="center" wrapText="1"/>
    </xf>
    <xf borderId="21" fillId="0" fontId="8" numFmtId="0" xfId="0" applyAlignment="1" applyBorder="1" applyFont="1">
      <alignment shrinkToFit="0" vertical="center" wrapText="1"/>
    </xf>
    <xf borderId="21" fillId="2" fontId="11" numFmtId="0" xfId="0" applyAlignment="1" applyBorder="1" applyFont="1">
      <alignment horizontal="center" shrinkToFit="0" vertical="center" wrapText="1"/>
    </xf>
    <xf borderId="21" fillId="2" fontId="16" numFmtId="0" xfId="0" applyAlignment="1" applyBorder="1" applyFont="1">
      <alignment shrinkToFit="0" vertical="center" wrapText="1"/>
    </xf>
    <xf borderId="21" fillId="0" fontId="16" numFmtId="0" xfId="0" applyAlignment="1" applyBorder="1" applyFont="1">
      <alignment shrinkToFit="0" vertical="center" wrapText="1"/>
    </xf>
    <xf borderId="22" fillId="0" fontId="17" numFmtId="0" xfId="0" applyAlignment="1" applyBorder="1" applyFont="1">
      <alignment shrinkToFit="0" vertical="center" wrapText="1"/>
    </xf>
    <xf borderId="21" fillId="0" fontId="17" numFmtId="0" xfId="0" applyAlignment="1" applyBorder="1" applyFont="1">
      <alignment shrinkToFit="0" vertical="center" wrapText="1"/>
    </xf>
    <xf borderId="23" fillId="0" fontId="9" numFmtId="0" xfId="0" applyBorder="1" applyFont="1"/>
    <xf borderId="24" fillId="0" fontId="9" numFmtId="0" xfId="0" applyBorder="1" applyFont="1"/>
    <xf borderId="25" fillId="0" fontId="8" numFmtId="0" xfId="0" applyAlignment="1" applyBorder="1" applyFont="1">
      <alignment shrinkToFit="0" vertical="center" wrapText="1"/>
    </xf>
    <xf borderId="25" fillId="2" fontId="11" numFmtId="0" xfId="0" applyAlignment="1" applyBorder="1" applyFont="1">
      <alignment horizontal="center" shrinkToFit="0" vertical="center" wrapText="1"/>
    </xf>
    <xf borderId="25" fillId="2" fontId="16" numFmtId="0" xfId="0" applyAlignment="1" applyBorder="1" applyFont="1">
      <alignment shrinkToFit="0" vertical="center" wrapText="1"/>
    </xf>
    <xf borderId="25" fillId="0" fontId="17" numFmtId="0" xfId="0" applyAlignment="1" applyBorder="1" applyFont="1">
      <alignment shrinkToFit="0" vertical="center" wrapText="1"/>
    </xf>
    <xf borderId="26" fillId="0" fontId="17" numFmtId="0" xfId="0" applyAlignment="1" applyBorder="1" applyFont="1">
      <alignment shrinkToFit="0" vertical="center" wrapText="1"/>
    </xf>
    <xf borderId="27" fillId="4" fontId="11" numFmtId="0" xfId="0" applyAlignment="1" applyBorder="1" applyFont="1">
      <alignment horizontal="center" vertical="center"/>
    </xf>
    <xf borderId="28" fillId="4" fontId="11" numFmtId="0" xfId="0" applyAlignment="1" applyBorder="1" applyFont="1">
      <alignment shrinkToFit="0" vertical="center" wrapText="1"/>
    </xf>
    <xf borderId="19" fillId="0" fontId="11" numFmtId="0" xfId="0" applyAlignment="1" applyBorder="1" applyFont="1">
      <alignment horizontal="center" shrinkToFit="0" vertical="center" wrapText="1"/>
    </xf>
    <xf borderId="19" fillId="0" fontId="16" numFmtId="0" xfId="0" applyAlignment="1" applyBorder="1" applyFont="1">
      <alignment shrinkToFit="0" vertical="center" wrapText="1"/>
    </xf>
    <xf borderId="21" fillId="0" fontId="11" numFmtId="0" xfId="0" applyAlignment="1" applyBorder="1" applyFont="1">
      <alignment horizontal="center" shrinkToFit="0" vertical="center" wrapText="1"/>
    </xf>
    <xf borderId="25" fillId="0" fontId="11" numFmtId="0" xfId="0" applyAlignment="1" applyBorder="1" applyFont="1">
      <alignment horizontal="center" shrinkToFit="0" vertical="center" wrapText="1"/>
    </xf>
    <xf borderId="25" fillId="0" fontId="16" numFmtId="0" xfId="0" applyAlignment="1" applyBorder="1" applyFont="1">
      <alignment shrinkToFit="0" vertical="center" wrapText="1"/>
    </xf>
    <xf borderId="0" fillId="0" fontId="15" numFmtId="0" xfId="0" applyAlignment="1" applyFont="1">
      <alignment vertical="center"/>
    </xf>
    <xf borderId="29" fillId="0" fontId="8" numFmtId="0" xfId="0" applyAlignment="1" applyBorder="1" applyFont="1">
      <alignment shrinkToFit="0" vertical="center" wrapText="1"/>
    </xf>
    <xf borderId="29" fillId="0" fontId="11" numFmtId="0" xfId="0" applyAlignment="1" applyBorder="1" applyFont="1">
      <alignment horizontal="center" shrinkToFit="0" vertical="center" wrapText="1"/>
    </xf>
    <xf borderId="29" fillId="0" fontId="16" numFmtId="0" xfId="0" applyAlignment="1" applyBorder="1" applyFont="1">
      <alignment shrinkToFit="0" vertical="center" wrapText="1"/>
    </xf>
    <xf borderId="29" fillId="0" fontId="17" numFmtId="0" xfId="0" applyAlignment="1" applyBorder="1" applyFont="1">
      <alignment shrinkToFit="0" vertical="center" wrapText="1"/>
    </xf>
    <xf borderId="30" fillId="0" fontId="17" numFmtId="0" xfId="0" applyAlignment="1" applyBorder="1" applyFont="1">
      <alignment shrinkToFit="0" vertical="center" wrapText="1"/>
    </xf>
    <xf borderId="0" fillId="0" fontId="15" numFmtId="0" xfId="0" applyAlignment="1" applyFont="1">
      <alignment horizontal="center" shrinkToFit="0" vertical="center" wrapText="1"/>
    </xf>
    <xf borderId="0" fillId="6" fontId="14" numFmtId="0" xfId="0" applyAlignment="1" applyFont="1">
      <alignment shrinkToFit="0" vertical="center" wrapText="0"/>
    </xf>
    <xf borderId="0" fillId="4" fontId="11" numFmtId="0" xfId="0" applyAlignment="1" applyFont="1">
      <alignment horizontal="left" shrinkToFit="0" vertical="center" wrapText="1"/>
    </xf>
    <xf borderId="31" fillId="0" fontId="16" numFmtId="0" xfId="0" applyAlignment="1" applyBorder="1" applyFont="1">
      <alignment shrinkToFit="0" vertical="center" wrapText="1"/>
    </xf>
    <xf borderId="32" fillId="0" fontId="16" numFmtId="0" xfId="0" applyAlignment="1" applyBorder="1" applyFont="1">
      <alignment shrinkToFit="0" vertical="center" wrapText="1"/>
    </xf>
    <xf borderId="27" fillId="4" fontId="11" numFmtId="0" xfId="0" applyAlignment="1" applyBorder="1" applyFont="1">
      <alignment horizontal="center" shrinkToFit="0" vertical="center" wrapText="1"/>
    </xf>
    <xf borderId="33" fillId="0" fontId="8" numFmtId="0" xfId="0" applyAlignment="1" applyBorder="1" applyFont="1">
      <alignment shrinkToFit="0" vertical="center" wrapText="1"/>
    </xf>
    <xf borderId="33" fillId="0" fontId="11" numFmtId="0" xfId="0" applyAlignment="1" applyBorder="1" applyFont="1">
      <alignment horizontal="center" shrinkToFit="0" vertical="center" wrapText="1"/>
    </xf>
    <xf borderId="34" fillId="0" fontId="16" numFmtId="0" xfId="0" applyAlignment="1" applyBorder="1" applyFont="1">
      <alignment shrinkToFit="0" vertical="center" wrapText="1"/>
    </xf>
    <xf borderId="33" fillId="0" fontId="17" numFmtId="0" xfId="0" applyAlignment="1" applyBorder="1" applyFont="1">
      <alignment shrinkToFit="0" vertical="center" wrapText="1"/>
    </xf>
    <xf borderId="0" fillId="0" fontId="11" numFmtId="0" xfId="0" applyAlignment="1" applyFont="1">
      <alignment shrinkToFit="0" vertical="center" wrapText="1"/>
    </xf>
    <xf borderId="19" fillId="0" fontId="19" numFmtId="0" xfId="0" applyAlignment="1" applyBorder="1" applyFont="1">
      <alignment shrinkToFit="0" vertical="center" wrapText="1"/>
    </xf>
    <xf borderId="19" fillId="0" fontId="16" numFmtId="0" xfId="0" applyAlignment="1" applyBorder="1" applyFont="1">
      <alignment horizontal="left" shrinkToFit="0" vertical="center" wrapText="1"/>
    </xf>
    <xf borderId="19" fillId="0" fontId="20" numFmtId="0" xfId="0" applyAlignment="1" applyBorder="1" applyFont="1">
      <alignment horizontal="center" shrinkToFit="0" vertical="center" wrapText="1"/>
    </xf>
    <xf borderId="21" fillId="0" fontId="19" numFmtId="0" xfId="0" applyAlignment="1" applyBorder="1" applyFont="1">
      <alignment shrinkToFit="0" vertical="center" wrapText="1"/>
    </xf>
    <xf borderId="21" fillId="0" fontId="20" numFmtId="0" xfId="0" applyAlignment="1" applyBorder="1" applyFont="1">
      <alignment horizontal="center" shrinkToFit="0" vertical="center" wrapText="1"/>
    </xf>
    <xf borderId="21" fillId="0" fontId="16" numFmtId="0" xfId="0" applyAlignment="1" applyBorder="1" applyFont="1">
      <alignment horizontal="left" shrinkToFit="0" vertical="center" wrapText="1"/>
    </xf>
    <xf borderId="25" fillId="0" fontId="19" numFmtId="0" xfId="0" applyAlignment="1" applyBorder="1" applyFont="1">
      <alignment shrinkToFit="0" vertical="center" wrapText="1"/>
    </xf>
    <xf borderId="35" fillId="0" fontId="16" numFmtId="0" xfId="0" applyAlignment="1" applyBorder="1" applyFont="1">
      <alignment horizontal="left" shrinkToFit="0" vertical="center" wrapText="1"/>
    </xf>
    <xf borderId="36" fillId="0" fontId="2" numFmtId="0" xfId="0" applyAlignment="1" applyBorder="1" applyFont="1">
      <alignment shrinkToFit="0" vertical="center" wrapText="1"/>
    </xf>
    <xf borderId="27" fillId="4" fontId="11" numFmtId="0" xfId="0" applyAlignment="1" applyBorder="1" applyFont="1">
      <alignment horizontal="left" shrinkToFit="0" vertical="center" wrapText="1"/>
    </xf>
    <xf borderId="33" fillId="0" fontId="19" numFmtId="0" xfId="0" applyAlignment="1" applyBorder="1" applyFont="1">
      <alignment shrinkToFit="0" vertical="center" wrapText="1"/>
    </xf>
    <xf borderId="33" fillId="0" fontId="16" numFmtId="0" xfId="0" applyAlignment="1" applyBorder="1" applyFont="1">
      <alignment horizontal="left" shrinkToFit="0" vertical="center" wrapText="1"/>
    </xf>
    <xf borderId="33" fillId="0" fontId="20" numFmtId="0" xfId="0" applyAlignment="1" applyBorder="1" applyFont="1">
      <alignment horizontal="center" shrinkToFit="0" vertical="center" wrapText="1"/>
    </xf>
    <xf borderId="37" fillId="0" fontId="16" numFmtId="0" xfId="0" applyAlignment="1" applyBorder="1" applyFont="1">
      <alignment horizontal="left" shrinkToFit="0" vertical="center" wrapText="1"/>
    </xf>
    <xf borderId="25" fillId="0" fontId="21" numFmtId="0" xfId="0" applyBorder="1" applyFont="1"/>
    <xf borderId="0" fillId="0" fontId="11" numFmtId="2" xfId="0" applyAlignment="1" applyFont="1" applyNumberFormat="1">
      <alignment horizontal="left" shrinkToFit="0" vertical="center" wrapText="1"/>
    </xf>
    <xf borderId="33" fillId="0" fontId="20" numFmtId="0" xfId="0" applyAlignment="1" applyBorder="1" applyFont="1">
      <alignment horizontal="left" shrinkToFit="0" vertical="center" wrapText="1"/>
    </xf>
    <xf borderId="21" fillId="0" fontId="20" numFmtId="0" xfId="0" applyAlignment="1" applyBorder="1" applyFont="1">
      <alignment horizontal="left" shrinkToFit="0" vertical="center" wrapText="1"/>
    </xf>
    <xf borderId="25" fillId="0" fontId="21" numFmtId="0" xfId="0" applyAlignment="1" applyBorder="1" applyFont="1">
      <alignment horizontal="left"/>
    </xf>
    <xf borderId="0" fillId="0" fontId="22" numFmtId="0" xfId="0" applyAlignment="1" applyFont="1">
      <alignment horizontal="center" textRotation="90" vertical="center"/>
    </xf>
    <xf borderId="29" fillId="0" fontId="19" numFmtId="0" xfId="0" applyAlignment="1" applyBorder="1" applyFont="1">
      <alignment shrinkToFit="0" vertical="center" wrapText="1"/>
    </xf>
    <xf borderId="5" fillId="0" fontId="16" numFmtId="0" xfId="0" applyAlignment="1" applyBorder="1" applyFont="1">
      <alignment horizontal="left" shrinkToFit="0" vertical="center" wrapText="1"/>
    </xf>
    <xf borderId="29" fillId="0" fontId="21" numFmtId="0" xfId="0" applyAlignment="1" applyBorder="1" applyFont="1">
      <alignment horizontal="left"/>
    </xf>
    <xf borderId="25" fillId="0" fontId="2" numFmtId="0" xfId="0" applyAlignment="1" applyBorder="1" applyFont="1">
      <alignment horizontal="left" shrinkToFit="0" vertical="center" wrapText="1"/>
    </xf>
    <xf borderId="38" fillId="0" fontId="19" numFmtId="0" xfId="0" applyAlignment="1" applyBorder="1" applyFont="1">
      <alignment shrinkToFit="0" vertical="center" wrapText="1"/>
    </xf>
    <xf borderId="31" fillId="0" fontId="19" numFmtId="0" xfId="0" applyAlignment="1" applyBorder="1" applyFont="1">
      <alignment shrinkToFit="0" vertical="center" wrapText="1"/>
    </xf>
    <xf borderId="32" fillId="0" fontId="19" numFmtId="0" xfId="0" applyAlignment="1" applyBorder="1" applyFont="1">
      <alignment shrinkToFit="0" vertical="center" wrapText="1"/>
    </xf>
    <xf borderId="25" fillId="0" fontId="21" numFmtId="0" xfId="0" applyAlignment="1" applyBorder="1" applyFont="1">
      <alignment horizontal="left" shrinkToFit="0" wrapText="1"/>
    </xf>
    <xf borderId="39" fillId="0" fontId="16" numFmtId="0" xfId="0" applyAlignment="1" applyBorder="1" applyFont="1">
      <alignment horizontal="left" shrinkToFit="0" vertical="center" wrapText="1"/>
    </xf>
    <xf borderId="32" fillId="0" fontId="21" numFmtId="0" xfId="0" applyAlignment="1" applyBorder="1" applyFont="1">
      <alignment horizontal="left" shrinkToFit="0" wrapText="1"/>
    </xf>
    <xf borderId="32" fillId="0" fontId="16" numFmtId="0" xfId="0" applyAlignment="1" applyBorder="1" applyFont="1">
      <alignment horizontal="left" shrinkToFit="0" vertical="center" wrapText="1"/>
    </xf>
    <xf borderId="27" fillId="4" fontId="11" numFmtId="2" xfId="0" applyAlignment="1" applyBorder="1" applyFont="1" applyNumberFormat="1">
      <alignment horizontal="center" shrinkToFit="0" vertical="center" wrapText="1"/>
    </xf>
    <xf borderId="29" fillId="0" fontId="21" numFmtId="0" xfId="0" applyAlignment="1" applyBorder="1" applyFont="1">
      <alignment horizontal="left" shrinkToFit="0" wrapText="1"/>
    </xf>
    <xf borderId="19" fillId="0" fontId="20" numFmtId="0" xfId="0" applyAlignment="1" applyBorder="1" applyFont="1">
      <alignment horizontal="left" shrinkToFit="0" vertical="center" wrapText="1"/>
    </xf>
    <xf borderId="25" fillId="0" fontId="23" numFmtId="0" xfId="0" applyAlignment="1" applyBorder="1" applyFont="1">
      <alignment horizontal="left" shrinkToFit="0" vertical="center" wrapText="1"/>
    </xf>
    <xf borderId="29" fillId="0" fontId="23" numFmtId="0" xfId="0" applyAlignment="1" applyBorder="1" applyFont="1">
      <alignment horizontal="left" shrinkToFit="0" vertical="center" wrapText="1"/>
    </xf>
    <xf borderId="25" fillId="0" fontId="16" numFmtId="0" xfId="0" applyAlignment="1" applyBorder="1" applyFont="1">
      <alignment horizontal="left" shrinkToFit="0" vertical="center" wrapText="1"/>
    </xf>
    <xf borderId="21" fillId="0" fontId="6" numFmtId="0" xfId="0" applyAlignment="1" applyBorder="1" applyFont="1">
      <alignment horizontal="left" shrinkToFit="0" vertical="center" wrapText="1"/>
    </xf>
    <xf borderId="0" fillId="0" fontId="16" numFmtId="0" xfId="0" applyAlignment="1" applyFont="1">
      <alignment horizontal="left" shrinkToFit="0" vertical="center" wrapText="1"/>
    </xf>
    <xf borderId="40" fillId="0" fontId="16" numFmtId="0" xfId="0" applyAlignment="1" applyBorder="1" applyFont="1">
      <alignment horizontal="left" shrinkToFit="0" vertical="center" wrapText="1"/>
    </xf>
    <xf borderId="29" fillId="0" fontId="16" numFmtId="0" xfId="0" applyAlignment="1" applyBorder="1" applyFont="1">
      <alignment horizontal="left" shrinkToFit="0" vertical="center" wrapText="1"/>
    </xf>
    <xf borderId="32" fillId="0" fontId="2" numFmtId="0" xfId="0" applyAlignment="1" applyBorder="1" applyFont="1">
      <alignment horizontal="left" shrinkToFit="0" vertical="center" wrapText="1"/>
    </xf>
    <xf borderId="40" fillId="0" fontId="2" numFmtId="0" xfId="0" applyAlignment="1" applyBorder="1" applyFont="1">
      <alignment horizontal="left" shrinkToFit="0" vertical="center" wrapText="1"/>
    </xf>
    <xf borderId="0" fillId="2" fontId="11" numFmtId="0" xfId="0" applyAlignment="1" applyFont="1">
      <alignment horizontal="center" shrinkToFit="0" vertical="center" wrapText="1"/>
    </xf>
    <xf borderId="0" fillId="0" fontId="17" numFmtId="0" xfId="0" applyAlignment="1" applyFont="1">
      <alignment shrinkToFit="0" vertical="center" wrapText="1"/>
    </xf>
    <xf borderId="41" fillId="0" fontId="17" numFmtId="0" xfId="0" applyAlignment="1" applyBorder="1" applyFont="1">
      <alignment shrinkToFit="0" vertical="center" wrapText="1"/>
    </xf>
    <xf borderId="42" fillId="0" fontId="17" numFmtId="0" xfId="0" applyAlignment="1" applyBorder="1" applyFont="1">
      <alignment shrinkToFit="0" vertical="center" wrapText="1"/>
    </xf>
    <xf borderId="43" fillId="0" fontId="2" numFmtId="0" xfId="0" applyAlignment="1" applyBorder="1" applyFont="1">
      <alignment horizontal="left" shrinkToFit="0" vertical="center" wrapText="1"/>
    </xf>
    <xf borderId="44" fillId="0" fontId="9" numFmtId="0" xfId="0" applyBorder="1" applyFont="1"/>
    <xf borderId="45" fillId="0" fontId="19" numFmtId="0" xfId="0" applyAlignment="1" applyBorder="1" applyFont="1">
      <alignment shrinkToFit="0" vertical="center" wrapText="1"/>
    </xf>
    <xf borderId="45" fillId="0" fontId="11" numFmtId="0" xfId="0" applyAlignment="1" applyBorder="1" applyFont="1">
      <alignment horizontal="center" shrinkToFit="0" vertical="center" wrapText="1"/>
    </xf>
    <xf borderId="46" fillId="0" fontId="16" numFmtId="0" xfId="0" applyAlignment="1" applyBorder="1" applyFont="1">
      <alignment horizontal="left" shrinkToFit="0" vertical="center" wrapText="1"/>
    </xf>
    <xf borderId="45" fillId="0" fontId="2" numFmtId="0" xfId="0" applyAlignment="1" applyBorder="1" applyFont="1">
      <alignment horizontal="left" shrinkToFit="0" vertical="center" wrapText="1"/>
    </xf>
    <xf borderId="47" fillId="0" fontId="17" numFmtId="0" xfId="0" applyAlignment="1" applyBorder="1" applyFont="1">
      <alignment shrinkToFit="0" vertical="center" wrapText="1"/>
    </xf>
    <xf borderId="0" fillId="0" fontId="8" numFmtId="0" xfId="0" applyFont="1"/>
    <xf borderId="0" fillId="0" fontId="16" numFmtId="0" xfId="0" applyAlignment="1" applyFont="1">
      <alignment shrinkToFit="0" vertical="center" wrapText="1"/>
    </xf>
    <xf borderId="48" fillId="4" fontId="10" numFmtId="0" xfId="0" applyAlignment="1" applyBorder="1" applyFont="1">
      <alignment horizontal="left"/>
    </xf>
    <xf borderId="2" fillId="0" fontId="24" numFmtId="0" xfId="0" applyAlignment="1" applyBorder="1" applyFont="1">
      <alignment horizontal="left" shrinkToFit="0" vertical="center" wrapText="1"/>
    </xf>
    <xf borderId="49" fillId="4" fontId="10" numFmtId="0" xfId="0" applyAlignment="1" applyBorder="1" applyFont="1">
      <alignment horizontal="left" shrinkToFit="0" vertical="center" wrapText="1"/>
    </xf>
    <xf borderId="42" fillId="0" fontId="24" numFmtId="0" xfId="0" applyAlignment="1" applyBorder="1" applyFont="1">
      <alignment horizontal="left" shrinkToFit="0" vertical="center" wrapText="1"/>
    </xf>
    <xf borderId="42" fillId="0" fontId="9" numFmtId="0" xfId="0" applyBorder="1" applyFont="1"/>
    <xf borderId="50" fillId="0" fontId="9" numFmtId="0" xfId="0" applyBorder="1" applyFont="1"/>
    <xf borderId="51" fillId="4" fontId="10" numFmtId="0" xfId="0" applyAlignment="1" applyBorder="1" applyFont="1">
      <alignment horizontal="left" shrinkToFit="0" vertical="center" wrapText="1"/>
    </xf>
    <xf borderId="52" fillId="0" fontId="24" numFmtId="0" xfId="0" applyAlignment="1" applyBorder="1" applyFont="1">
      <alignment horizontal="left" shrinkToFit="0" vertical="center" wrapText="1"/>
    </xf>
    <xf borderId="52" fillId="0" fontId="9" numFmtId="0" xfId="0" applyBorder="1" applyFont="1"/>
    <xf borderId="53" fillId="0" fontId="9" numFmtId="0" xfId="0" applyBorder="1" applyFont="1"/>
    <xf borderId="54" fillId="4" fontId="10" numFmtId="0" xfId="0" applyAlignment="1" applyBorder="1" applyFont="1">
      <alignment horizontal="left" shrinkToFit="0" vertical="center" wrapText="1"/>
    </xf>
    <xf borderId="55" fillId="0" fontId="24" numFmtId="0" xfId="0" applyAlignment="1" applyBorder="1" applyFont="1">
      <alignment horizontal="left" shrinkToFit="0" vertical="center" wrapText="1"/>
    </xf>
    <xf borderId="55" fillId="0" fontId="9" numFmtId="0" xfId="0" applyBorder="1" applyFont="1"/>
    <xf borderId="56" fillId="0" fontId="9" numFmtId="0" xfId="0" applyBorder="1" applyFont="1"/>
    <xf borderId="0" fillId="0" fontId="24" numFmtId="0" xfId="0" applyAlignment="1" applyFont="1">
      <alignment horizontal="left" shrinkToFit="0" vertical="center" wrapText="1"/>
    </xf>
    <xf borderId="0" fillId="0" fontId="4" numFmtId="0" xfId="0" applyAlignment="1" applyFont="1">
      <alignment horizontal="right" shrinkToFit="0" vertical="center" wrapText="1"/>
    </xf>
    <xf borderId="0" fillId="0" fontId="13" numFmtId="0" xfId="0" applyFont="1"/>
    <xf borderId="9" fillId="3" fontId="7" numFmtId="0" xfId="0" applyAlignment="1" applyBorder="1" applyFont="1">
      <alignment horizontal="center" vertical="center"/>
    </xf>
    <xf borderId="9" fillId="0" fontId="25" numFmtId="0" xfId="0" applyAlignment="1" applyBorder="1" applyFont="1">
      <alignment vertical="center"/>
    </xf>
    <xf borderId="0" fillId="0" fontId="25" numFmtId="0" xfId="0" applyAlignment="1" applyFont="1">
      <alignment vertical="center"/>
    </xf>
    <xf borderId="57" fillId="2" fontId="8" numFmtId="0" xfId="0" applyAlignment="1" applyBorder="1" applyFont="1">
      <alignment horizontal="left" shrinkToFit="0" vertical="center" wrapText="1"/>
    </xf>
    <xf borderId="58" fillId="0" fontId="9" numFmtId="0" xfId="0" applyBorder="1" applyFont="1"/>
    <xf borderId="59" fillId="0" fontId="9" numFmtId="0" xfId="0" applyBorder="1" applyFont="1"/>
    <xf borderId="13" fillId="6" fontId="26" numFmtId="0" xfId="0" applyAlignment="1" applyBorder="1" applyFont="1">
      <alignment horizontal="center" shrinkToFit="0" vertical="center" wrapText="1"/>
    </xf>
    <xf borderId="14" fillId="3" fontId="26" numFmtId="0" xfId="0" applyAlignment="1" applyBorder="1" applyFont="1">
      <alignment horizontal="center" shrinkToFit="0" vertical="center" wrapText="1"/>
    </xf>
    <xf borderId="15" fillId="3" fontId="26" numFmtId="0" xfId="0" applyAlignment="1" applyBorder="1" applyFont="1">
      <alignment horizontal="center" shrinkToFit="0" vertical="center" wrapText="1"/>
    </xf>
    <xf borderId="28" fillId="4" fontId="11" numFmtId="0" xfId="0" applyAlignment="1" applyBorder="1" applyFont="1">
      <alignment horizontal="left" shrinkToFit="0" vertical="center" wrapText="1"/>
    </xf>
    <xf borderId="60" fillId="0" fontId="6" numFmtId="0" xfId="0" applyAlignment="1" applyBorder="1" applyFont="1">
      <alignment horizontal="left" shrinkToFit="0" vertical="center" wrapText="1"/>
    </xf>
    <xf borderId="31" fillId="0" fontId="8" numFmtId="0" xfId="0" applyAlignment="1" applyBorder="1" applyFont="1">
      <alignment vertical="center"/>
    </xf>
    <xf borderId="22" fillId="0" fontId="6" numFmtId="0" xfId="0" applyAlignment="1" applyBorder="1" applyFont="1">
      <alignment vertical="center"/>
    </xf>
    <xf borderId="61" fillId="0" fontId="6" numFmtId="0" xfId="0" applyAlignment="1" applyBorder="1" applyFont="1">
      <alignment horizontal="left" shrinkToFit="0" vertical="center" wrapText="1"/>
    </xf>
    <xf borderId="40" fillId="0" fontId="8" numFmtId="0" xfId="0" applyAlignment="1" applyBorder="1" applyFont="1">
      <alignment vertical="center"/>
    </xf>
    <xf borderId="30" fillId="0" fontId="6" numFmtId="0" xfId="0" applyAlignment="1" applyBorder="1" applyFont="1">
      <alignment vertical="center"/>
    </xf>
    <xf borderId="62" fillId="0" fontId="6" numFmtId="0" xfId="0" applyAlignment="1" applyBorder="1" applyFont="1">
      <alignment horizontal="left" shrinkToFit="0" vertical="center" wrapText="1"/>
    </xf>
    <xf borderId="38" fillId="0" fontId="8" numFmtId="0" xfId="0" applyAlignment="1" applyBorder="1" applyFont="1">
      <alignment vertical="center"/>
    </xf>
    <xf borderId="63" fillId="2" fontId="6" numFmtId="0" xfId="0" applyAlignment="1" applyBorder="1" applyFont="1">
      <alignment vertical="center"/>
    </xf>
    <xf borderId="22" fillId="2" fontId="6" numFmtId="0" xfId="0" applyAlignment="1" applyBorder="1" applyFont="1">
      <alignment vertical="center"/>
    </xf>
    <xf borderId="64" fillId="0" fontId="6" numFmtId="0" xfId="0" applyAlignment="1" applyBorder="1" applyFont="1">
      <alignment horizontal="left" shrinkToFit="0" vertical="center" wrapText="1"/>
    </xf>
    <xf borderId="32" fillId="0" fontId="8" numFmtId="0" xfId="0" applyAlignment="1" applyBorder="1" applyFont="1">
      <alignment vertical="center"/>
    </xf>
    <xf borderId="26" fillId="2" fontId="6" numFmtId="0" xfId="0" applyAlignment="1" applyBorder="1" applyFont="1">
      <alignment vertical="center"/>
    </xf>
    <xf borderId="27" fillId="4" fontId="11" numFmtId="2" xfId="0" applyAlignment="1" applyBorder="1" applyFont="1" applyNumberFormat="1">
      <alignment horizontal="left" shrinkToFit="0" vertical="center" wrapText="1"/>
    </xf>
    <xf borderId="62" fillId="0" fontId="6" numFmtId="0" xfId="0" applyAlignment="1" applyBorder="1" applyFont="1">
      <alignment shrinkToFit="0" vertical="center" wrapText="1"/>
    </xf>
    <xf borderId="63" fillId="0" fontId="6" numFmtId="0" xfId="0" applyAlignment="1" applyBorder="1" applyFont="1">
      <alignment vertical="center"/>
    </xf>
    <xf borderId="60" fillId="0" fontId="6" numFmtId="0" xfId="0" applyAlignment="1" applyBorder="1" applyFont="1">
      <alignment shrinkToFit="0" vertical="center" wrapText="1"/>
    </xf>
    <xf borderId="60" fillId="0" fontId="6" numFmtId="0" xfId="0" applyAlignment="1" applyBorder="1" applyFont="1">
      <alignment vertical="center"/>
    </xf>
    <xf borderId="64" fillId="0" fontId="6" numFmtId="0" xfId="0" applyAlignment="1" applyBorder="1" applyFont="1">
      <alignment shrinkToFit="0" vertical="center" wrapText="1"/>
    </xf>
    <xf borderId="26" fillId="0" fontId="6" numFmtId="0" xfId="0" applyAlignment="1" applyBorder="1" applyFont="1">
      <alignment vertical="center"/>
    </xf>
    <xf borderId="60" fillId="0" fontId="16" numFmtId="0" xfId="0" applyAlignment="1" applyBorder="1" applyFont="1">
      <alignment shrinkToFit="0" vertical="center" wrapText="1"/>
    </xf>
    <xf borderId="60" fillId="2" fontId="6" numFmtId="0" xfId="0" applyAlignment="1" applyBorder="1" applyFont="1">
      <alignment horizontal="left" shrinkToFit="0" vertical="center" wrapText="1"/>
    </xf>
    <xf borderId="64" fillId="0" fontId="16" numFmtId="0" xfId="0" applyAlignment="1" applyBorder="1" applyFont="1">
      <alignment shrinkToFit="0" vertical="center" wrapText="1"/>
    </xf>
    <xf borderId="62" fillId="0" fontId="16" numFmtId="0" xfId="0" applyAlignment="1" applyBorder="1" applyFont="1">
      <alignment shrinkToFit="0" vertical="center" wrapText="1"/>
    </xf>
    <xf borderId="61" fillId="0" fontId="16" numFmtId="0" xfId="0" applyAlignment="1" applyBorder="1" applyFont="1">
      <alignment shrinkToFit="0" vertical="center" wrapText="1"/>
    </xf>
    <xf borderId="65" fillId="4" fontId="11" numFmtId="2" xfId="0" applyAlignment="1" applyBorder="1" applyFont="1" applyNumberFormat="1">
      <alignment horizontal="left" shrinkToFit="0" vertical="center" wrapText="1"/>
    </xf>
    <xf borderId="66" fillId="0" fontId="6" numFmtId="0" xfId="0" applyAlignment="1" applyBorder="1" applyFont="1">
      <alignment shrinkToFit="0" vertical="center" wrapText="1"/>
    </xf>
    <xf borderId="37" fillId="0" fontId="8" numFmtId="0" xfId="0" applyAlignment="1" applyBorder="1" applyFont="1">
      <alignment vertical="center"/>
    </xf>
    <xf borderId="67" fillId="0" fontId="6" numFmtId="0" xfId="0" applyAlignment="1" applyBorder="1" applyFont="1">
      <alignment vertical="center"/>
    </xf>
    <xf borderId="27" fillId="4" fontId="11" numFmtId="0" xfId="0" applyAlignment="1" applyBorder="1" applyFont="1">
      <alignment shrinkToFit="0" vertical="center" wrapText="1"/>
    </xf>
    <xf borderId="68" fillId="2" fontId="16" numFmtId="0" xfId="0" applyAlignment="1" applyBorder="1" applyFont="1">
      <alignment horizontal="left" shrinkToFit="0" wrapText="1"/>
    </xf>
    <xf borderId="69" fillId="2" fontId="16" numFmtId="0" xfId="0" applyAlignment="1" applyBorder="1" applyFont="1">
      <alignment horizontal="left"/>
    </xf>
    <xf borderId="70" fillId="0" fontId="6" numFmtId="0" xfId="0" applyAlignment="1" applyBorder="1" applyFont="1">
      <alignment shrinkToFit="0" vertical="center" wrapText="1"/>
    </xf>
    <xf borderId="71" fillId="0" fontId="8" numFmtId="0" xfId="0" applyAlignment="1" applyBorder="1" applyFont="1">
      <alignment vertical="center"/>
    </xf>
    <xf borderId="20" fillId="0" fontId="6" numFmtId="0" xfId="0" applyAlignment="1" applyBorder="1" applyFont="1">
      <alignment vertical="center"/>
    </xf>
    <xf borderId="72" fillId="0" fontId="6" numFmtId="0" xfId="0" applyAlignment="1" applyBorder="1" applyFont="1">
      <alignment shrinkToFit="0" vertical="center" wrapText="1"/>
    </xf>
    <xf borderId="46" fillId="0" fontId="8" numFmtId="0" xfId="0" applyAlignment="1" applyBorder="1" applyFont="1">
      <alignment vertical="center"/>
    </xf>
    <xf borderId="47" fillId="0" fontId="6" numFmtId="0" xfId="0" applyAlignment="1" applyBorder="1" applyFont="1">
      <alignment vertical="center"/>
    </xf>
    <xf borderId="0" fillId="0" fontId="27" numFmtId="0" xfId="0" applyAlignment="1" applyFont="1">
      <alignment shrinkToFit="0" vertical="center" wrapText="1"/>
    </xf>
    <xf borderId="0" fillId="0" fontId="27" numFmtId="0" xfId="0" applyFont="1"/>
    <xf borderId="73" fillId="4" fontId="10" numFmtId="0" xfId="0" applyAlignment="1" applyBorder="1" applyFont="1">
      <alignment horizontal="left" shrinkToFit="0" vertical="center" wrapText="1"/>
    </xf>
    <xf borderId="2" fillId="0" fontId="10" numFmtId="0" xfId="0" applyAlignment="1" applyBorder="1" applyFont="1">
      <alignment horizontal="left" shrinkToFit="0" vertical="center" wrapText="1"/>
    </xf>
    <xf borderId="74" fillId="4" fontId="10" numFmtId="0" xfId="0" applyAlignment="1" applyBorder="1" applyFont="1">
      <alignment horizontal="left" shrinkToFit="0" vertical="center" wrapText="1"/>
    </xf>
    <xf borderId="42" fillId="0" fontId="10" numFmtId="0" xfId="0" applyAlignment="1" applyBorder="1" applyFont="1">
      <alignment horizontal="left" shrinkToFit="0" vertical="center" wrapText="1"/>
    </xf>
    <xf borderId="75" fillId="4" fontId="10" numFmtId="0" xfId="0" applyAlignment="1" applyBorder="1" applyFont="1">
      <alignment horizontal="left" shrinkToFit="0" vertical="center" wrapText="1"/>
    </xf>
    <xf borderId="76" fillId="4" fontId="10" numFmtId="0" xfId="0" applyAlignment="1" applyBorder="1" applyFont="1">
      <alignment horizontal="left" shrinkToFit="0" vertical="center" wrapText="1"/>
    </xf>
    <xf borderId="55" fillId="0" fontId="10" numFmtId="0" xfId="0" applyAlignment="1" applyBorder="1" applyFont="1">
      <alignment horizontal="left" shrinkToFit="0" vertical="center" wrapText="1"/>
    </xf>
    <xf borderId="0" fillId="2" fontId="4" numFmtId="0" xfId="0" applyAlignment="1" applyFont="1">
      <alignment horizontal="right" vertical="center"/>
    </xf>
    <xf borderId="0" fillId="2" fontId="28" numFmtId="0" xfId="0" applyAlignment="1" applyFont="1">
      <alignment horizontal="right" shrinkToFit="0" vertical="center" wrapText="1"/>
    </xf>
    <xf borderId="77" fillId="3" fontId="7" numFmtId="0" xfId="0" applyAlignment="1" applyBorder="1" applyFont="1">
      <alignment horizontal="center" vertical="center"/>
    </xf>
    <xf borderId="78" fillId="0" fontId="9" numFmtId="0" xfId="0" applyBorder="1" applyFont="1"/>
    <xf borderId="79" fillId="0" fontId="9" numFmtId="0" xfId="0" applyBorder="1" applyFont="1"/>
    <xf borderId="13" fillId="0" fontId="15" numFmtId="0" xfId="0" applyAlignment="1" applyBorder="1" applyFont="1">
      <alignment horizontal="center" vertical="center"/>
    </xf>
    <xf borderId="13" fillId="3" fontId="15" numFmtId="0" xfId="0" applyAlignment="1" applyBorder="1" applyFont="1">
      <alignment horizontal="center" vertical="center"/>
    </xf>
    <xf borderId="15" fillId="3" fontId="15" numFmtId="0" xfId="0" applyAlignment="1" applyBorder="1" applyFont="1">
      <alignment horizontal="center" vertical="center"/>
    </xf>
    <xf borderId="15" fillId="6" fontId="15" numFmtId="0" xfId="0" applyAlignment="1" applyBorder="1" applyFont="1">
      <alignment horizontal="center" vertical="center"/>
    </xf>
    <xf borderId="23" fillId="0" fontId="18" numFmtId="0" xfId="0" applyAlignment="1" applyBorder="1" applyFont="1">
      <alignment horizontal="center" shrinkToFit="0" vertical="center" wrapText="1"/>
    </xf>
    <xf borderId="80" fillId="4" fontId="11" numFmtId="0" xfId="0" applyAlignment="1" applyBorder="1" applyFont="1">
      <alignment horizontal="center" shrinkToFit="0" vertical="center" wrapText="1"/>
    </xf>
    <xf borderId="16" fillId="4" fontId="11" numFmtId="0" xfId="0" applyAlignment="1" applyBorder="1" applyFont="1">
      <alignment horizontal="left" shrinkToFit="0" vertical="center" wrapText="1"/>
    </xf>
    <xf borderId="22" fillId="0" fontId="18" numFmtId="2" xfId="0" applyAlignment="1" applyBorder="1" applyFont="1" applyNumberFormat="1">
      <alignment horizontal="center" vertical="center"/>
    </xf>
    <xf borderId="65" fillId="0" fontId="18" numFmtId="0" xfId="0" applyAlignment="1" applyBorder="1" applyFont="1">
      <alignment horizontal="center" shrinkToFit="0" vertical="center" wrapText="1"/>
    </xf>
    <xf borderId="81" fillId="4" fontId="11" numFmtId="0" xfId="0" applyAlignment="1" applyBorder="1" applyFont="1">
      <alignment horizontal="center" shrinkToFit="0" vertical="center" wrapText="1"/>
    </xf>
    <xf borderId="82" fillId="4" fontId="11" numFmtId="0" xfId="0" applyAlignment="1" applyBorder="1" applyFont="1">
      <alignment horizontal="left" shrinkToFit="0" vertical="center" wrapText="1"/>
    </xf>
    <xf borderId="83" fillId="0" fontId="9" numFmtId="0" xfId="0" applyBorder="1" applyFont="1"/>
    <xf borderId="22" fillId="0" fontId="18" numFmtId="164" xfId="0" applyAlignment="1" applyBorder="1" applyFont="1" applyNumberFormat="1">
      <alignment horizontal="center" vertical="center"/>
    </xf>
    <xf borderId="65" fillId="0" fontId="29" numFmtId="0" xfId="0" applyAlignment="1" applyBorder="1" applyFont="1">
      <alignment horizontal="center" shrinkToFit="0" vertical="center" wrapText="1"/>
    </xf>
    <xf borderId="27" fillId="0" fontId="18" numFmtId="0" xfId="0" applyAlignment="1" applyBorder="1" applyFont="1">
      <alignment horizontal="center" shrinkToFit="0" vertical="center" wrapText="1"/>
    </xf>
    <xf borderId="84" fillId="4" fontId="11" numFmtId="0" xfId="0" applyAlignment="1" applyBorder="1" applyFont="1">
      <alignment horizontal="center" shrinkToFit="0" vertical="center" wrapText="1"/>
    </xf>
    <xf borderId="85" fillId="4" fontId="11" numFmtId="0" xfId="0" applyAlignment="1" applyBorder="1" applyFont="1">
      <alignment horizontal="left" shrinkToFit="0" vertical="center" wrapText="1"/>
    </xf>
    <xf borderId="28" fillId="0" fontId="9" numFmtId="0" xfId="0" applyBorder="1" applyFont="1"/>
    <xf borderId="30" fillId="0" fontId="18" numFmtId="164" xfId="0" applyAlignment="1" applyBorder="1" applyFont="1" applyNumberFormat="1">
      <alignment horizontal="center" vertical="center"/>
    </xf>
    <xf borderId="86" fillId="2" fontId="11" numFmtId="0" xfId="0" applyAlignment="1" applyBorder="1" applyFont="1">
      <alignment horizontal="right" vertical="center"/>
    </xf>
    <xf borderId="87" fillId="0" fontId="9" numFmtId="0" xfId="0" applyBorder="1" applyFont="1"/>
    <xf borderId="88" fillId="0" fontId="9" numFmtId="0" xfId="0" applyBorder="1" applyFont="1"/>
    <xf borderId="89" fillId="3" fontId="15" numFmtId="165" xfId="0" applyAlignment="1" applyBorder="1" applyFont="1" applyNumberFormat="1">
      <alignment horizontal="center" vertical="center"/>
    </xf>
    <xf borderId="90" fillId="6" fontId="15" numFmtId="0" xfId="0" applyAlignment="1" applyBorder="1" applyFont="1">
      <alignment horizontal="center" shrinkToFit="0" vertical="center" wrapText="1"/>
    </xf>
    <xf borderId="91" fillId="0" fontId="9" numFmtId="0" xfId="0" applyBorder="1" applyFont="1"/>
    <xf borderId="92" fillId="3" fontId="15" numFmtId="0" xfId="0" applyAlignment="1" applyBorder="1" applyFont="1">
      <alignment horizontal="center" vertical="center"/>
    </xf>
    <xf borderId="93" fillId="7" fontId="30" numFmtId="0" xfId="0" applyAlignment="1" applyBorder="1" applyFill="1" applyFont="1">
      <alignment horizontal="center" shrinkToFit="0" vertical="center" wrapText="1"/>
    </xf>
    <xf borderId="41" fillId="0" fontId="6" numFmtId="0" xfId="0" applyAlignment="1" applyBorder="1" applyFont="1">
      <alignment horizontal="left" shrinkToFit="0" vertical="center" wrapText="1"/>
    </xf>
    <xf borderId="94" fillId="0" fontId="9" numFmtId="0" xfId="0" applyBorder="1" applyFont="1"/>
    <xf borderId="95" fillId="8" fontId="31" numFmtId="0" xfId="0" applyAlignment="1" applyBorder="1" applyFill="1" applyFont="1">
      <alignment horizontal="center" shrinkToFit="0" vertical="center" wrapText="1"/>
    </xf>
    <xf borderId="65" fillId="0" fontId="9" numFmtId="0" xfId="0" applyBorder="1" applyFont="1"/>
    <xf borderId="42" fillId="0" fontId="6" numFmtId="0" xfId="0" applyAlignment="1" applyBorder="1" applyFont="1">
      <alignment horizontal="left" shrinkToFit="0" vertical="center" wrapText="1"/>
    </xf>
    <xf borderId="96" fillId="0" fontId="9" numFmtId="0" xfId="0" applyBorder="1" applyFont="1"/>
    <xf borderId="95" fillId="9" fontId="32" numFmtId="0" xfId="0" applyAlignment="1" applyBorder="1" applyFill="1" applyFont="1">
      <alignment horizontal="center" shrinkToFit="0" vertical="center" wrapText="1"/>
    </xf>
    <xf borderId="97" fillId="10" fontId="15" numFmtId="0" xfId="0" applyAlignment="1" applyBorder="1" applyFill="1" applyFont="1">
      <alignment horizontal="center" shrinkToFit="0" vertical="center" wrapText="1"/>
    </xf>
    <xf borderId="18" fillId="0" fontId="9" numFmtId="0" xfId="0" applyBorder="1" applyFont="1"/>
    <xf borderId="98" fillId="0" fontId="6" numFmtId="0" xfId="0" applyAlignment="1" applyBorder="1" applyFont="1">
      <alignment horizontal="left" shrinkToFit="0" vertical="center" wrapText="1"/>
    </xf>
    <xf borderId="99" fillId="0" fontId="9" numFmtId="0" xfId="0" applyBorder="1" applyFont="1"/>
    <xf borderId="0" fillId="0" fontId="6" numFmtId="0" xfId="0" applyAlignment="1" applyFont="1">
      <alignment horizontal="left" shrinkToFit="0" vertical="center" wrapText="1"/>
    </xf>
    <xf borderId="100" fillId="0" fontId="9" numFmtId="0" xfId="0" applyBorder="1" applyFont="1"/>
    <xf borderId="101" fillId="0" fontId="9" numFmtId="0" xfId="0" applyBorder="1" applyFont="1"/>
    <xf borderId="0" fillId="0" fontId="16" numFmtId="0" xfId="0" applyAlignment="1" applyFont="1">
      <alignment vertical="center"/>
    </xf>
    <xf borderId="0" fillId="0" fontId="33" numFmtId="0" xfId="0" applyAlignment="1" applyFont="1">
      <alignment horizontal="center" vertical="center"/>
    </xf>
    <xf borderId="0" fillId="0" fontId="34" numFmtId="0" xfId="0" applyAlignment="1" applyFont="1">
      <alignment horizontal="right" vertical="center"/>
    </xf>
    <xf borderId="0" fillId="0" fontId="35" numFmtId="0" xfId="0" applyAlignment="1" applyFont="1">
      <alignment horizontal="center" vertical="center"/>
    </xf>
    <xf borderId="0" fillId="0" fontId="4" numFmtId="0" xfId="0" applyAlignment="1" applyFont="1">
      <alignment horizontal="right" vertical="center"/>
    </xf>
    <xf borderId="0" fillId="0" fontId="36" numFmtId="0" xfId="0" applyAlignment="1" applyFont="1">
      <alignment horizontal="center" vertical="center"/>
    </xf>
    <xf borderId="0" fillId="0" fontId="14" numFmtId="0" xfId="0" applyAlignment="1" applyFont="1">
      <alignment horizontal="center" vertical="center"/>
    </xf>
    <xf borderId="0" fillId="0" fontId="37" numFmtId="0" xfId="0" applyAlignment="1" applyFont="1">
      <alignment horizontal="center" shrinkToFit="0" vertical="center" wrapText="1"/>
    </xf>
    <xf borderId="0" fillId="0" fontId="38" numFmtId="0" xfId="0" applyAlignment="1" applyFont="1">
      <alignment horizontal="center" vertical="center"/>
    </xf>
    <xf borderId="82" fillId="3" fontId="7" numFmtId="0" xfId="0" applyAlignment="1" applyBorder="1" applyFont="1">
      <alignment horizontal="center" vertical="center"/>
    </xf>
    <xf borderId="0" fillId="0" fontId="26" numFmtId="0" xfId="0" applyAlignment="1" applyFont="1">
      <alignment horizontal="center" shrinkToFit="0" vertical="center" wrapText="1"/>
    </xf>
    <xf borderId="102" fillId="4" fontId="11" numFmtId="0" xfId="0" applyAlignment="1" applyBorder="1" applyFont="1">
      <alignment horizontal="center" shrinkToFit="0" vertical="center" wrapText="1"/>
    </xf>
    <xf borderId="102" fillId="4" fontId="39" numFmtId="0" xfId="0" applyAlignment="1" applyBorder="1" applyFont="1">
      <alignment horizontal="center" shrinkToFit="0" vertical="center" wrapText="1"/>
    </xf>
    <xf borderId="102" fillId="6" fontId="26" numFmtId="0" xfId="0" applyAlignment="1" applyBorder="1" applyFont="1">
      <alignment horizontal="center" shrinkToFit="0" vertical="center" wrapText="1"/>
    </xf>
    <xf borderId="82" fillId="6" fontId="26" numFmtId="0" xfId="0" applyAlignment="1" applyBorder="1" applyFont="1">
      <alignment horizontal="center" shrinkToFit="0" vertical="center" wrapText="1"/>
    </xf>
    <xf borderId="81" fillId="0" fontId="9" numFmtId="0" xfId="0" applyBorder="1" applyFont="1"/>
    <xf borderId="103" fillId="0" fontId="9" numFmtId="0" xfId="0" applyBorder="1" applyFont="1"/>
    <xf borderId="104" fillId="6" fontId="26" numFmtId="0" xfId="0" applyAlignment="1" applyBorder="1" applyFont="1">
      <alignment horizontal="center" shrinkToFit="0" vertical="center" wrapText="1"/>
    </xf>
    <xf borderId="13" fillId="0" fontId="40" numFmtId="0" xfId="0" applyAlignment="1" applyBorder="1" applyFont="1">
      <alignment vertical="center"/>
    </xf>
    <xf borderId="65" fillId="3" fontId="14" numFmtId="0" xfId="0" applyAlignment="1" applyBorder="1" applyFont="1">
      <alignment horizontal="center" vertical="center"/>
    </xf>
    <xf borderId="103" fillId="4" fontId="11" numFmtId="0" xfId="0" applyAlignment="1" applyBorder="1" applyFont="1">
      <alignment horizontal="left" shrinkToFit="0" vertical="center" wrapText="1"/>
    </xf>
    <xf borderId="105" fillId="4" fontId="6" numFmtId="0" xfId="0" applyAlignment="1" applyBorder="1" applyFont="1">
      <alignment horizontal="center" vertical="center"/>
    </xf>
    <xf borderId="24" fillId="11" fontId="15" numFmtId="0" xfId="0" applyAlignment="1" applyBorder="1" applyFill="1" applyFont="1">
      <alignment horizontal="center" vertical="center"/>
    </xf>
    <xf borderId="19" fillId="0" fontId="6" numFmtId="0" xfId="0" applyAlignment="1" applyBorder="1" applyFont="1">
      <alignment horizontal="left" shrinkToFit="0" vertical="center" wrapText="1"/>
    </xf>
    <xf borderId="19" fillId="0" fontId="8" numFmtId="0" xfId="0" applyAlignment="1" applyBorder="1" applyFont="1">
      <alignment horizontal="center" shrinkToFit="0" vertical="center" wrapText="1"/>
    </xf>
    <xf borderId="20" fillId="0" fontId="8" numFmtId="0" xfId="0" applyAlignment="1" applyBorder="1" applyFont="1">
      <alignment horizontal="center" shrinkToFit="0" vertical="center" wrapText="1"/>
    </xf>
    <xf borderId="0" fillId="0" fontId="6" numFmtId="0" xfId="0" applyAlignment="1" applyFont="1">
      <alignment horizontal="center" shrinkToFit="0" vertical="center" wrapText="1"/>
    </xf>
    <xf borderId="104" fillId="4" fontId="11" numFmtId="0" xfId="0" applyAlignment="1" applyBorder="1" applyFont="1">
      <alignment horizontal="left" shrinkToFit="0" vertical="center" wrapText="1"/>
    </xf>
    <xf borderId="106" fillId="4" fontId="6" numFmtId="0" xfId="0" applyAlignment="1" applyBorder="1" applyFont="1">
      <alignment horizontal="center" vertical="center"/>
    </xf>
    <xf borderId="21" fillId="0" fontId="8" numFmtId="0" xfId="0" applyAlignment="1" applyBorder="1" applyFont="1">
      <alignment horizontal="center" shrinkToFit="0" vertical="center" wrapText="1"/>
    </xf>
    <xf borderId="22" fillId="0" fontId="8" numFmtId="0" xfId="0" applyAlignment="1" applyBorder="1" applyFont="1">
      <alignment horizontal="center" shrinkToFit="0" vertical="center" wrapText="1"/>
    </xf>
    <xf borderId="102" fillId="4" fontId="11" numFmtId="0" xfId="0" applyAlignment="1" applyBorder="1" applyFont="1">
      <alignment horizontal="left" shrinkToFit="0" vertical="center" wrapText="1"/>
    </xf>
    <xf borderId="107" fillId="4" fontId="6" numFmtId="0" xfId="0" applyAlignment="1" applyBorder="1" applyFont="1">
      <alignment horizontal="center" vertical="center"/>
    </xf>
    <xf borderId="29" fillId="0" fontId="6" numFmtId="0" xfId="0" applyAlignment="1" applyBorder="1" applyFont="1">
      <alignment horizontal="left" shrinkToFit="0" vertical="center" wrapText="1"/>
    </xf>
    <xf borderId="29" fillId="0" fontId="8" numFmtId="0" xfId="0" applyAlignment="1" applyBorder="1" applyFont="1">
      <alignment horizontal="center" shrinkToFit="0" vertical="center" wrapText="1"/>
    </xf>
    <xf borderId="30" fillId="0" fontId="8" numFmtId="0" xfId="0" applyAlignment="1" applyBorder="1" applyFont="1">
      <alignment horizontal="center" shrinkToFit="0" vertical="center" wrapText="1"/>
    </xf>
    <xf borderId="82" fillId="5" fontId="10" numFmtId="0" xfId="0" applyAlignment="1" applyBorder="1" applyFont="1">
      <alignment horizontal="right" vertical="center"/>
    </xf>
    <xf borderId="106" fillId="0" fontId="8" numFmtId="164" xfId="0" applyAlignment="1" applyBorder="1" applyFont="1" applyNumberFormat="1">
      <alignment horizontal="center" vertical="center"/>
    </xf>
    <xf borderId="65" fillId="5" fontId="11" numFmtId="2" xfId="0" applyAlignment="1" applyBorder="1" applyFont="1" applyNumberFormat="1">
      <alignment horizontal="center" vertical="center"/>
    </xf>
    <xf borderId="65" fillId="5" fontId="8" numFmtId="0" xfId="0" applyAlignment="1" applyBorder="1" applyFont="1">
      <alignment vertical="center"/>
    </xf>
    <xf borderId="81" fillId="5" fontId="8" numFmtId="0" xfId="0" applyAlignment="1" applyBorder="1" applyFont="1">
      <alignment vertical="center"/>
    </xf>
    <xf borderId="82" fillId="3" fontId="14" numFmtId="0" xfId="0" applyAlignment="1" applyBorder="1" applyFont="1">
      <alignment horizontal="center" vertical="center"/>
    </xf>
    <xf borderId="105" fillId="4" fontId="11" numFmtId="0" xfId="0" applyAlignment="1" applyBorder="1" applyFont="1">
      <alignment horizontal="center" vertical="center"/>
    </xf>
    <xf borderId="31" fillId="0" fontId="6" numFmtId="0" xfId="0" applyAlignment="1" applyBorder="1" applyFont="1">
      <alignment horizontal="center" vertical="center"/>
    </xf>
    <xf borderId="107" fillId="4" fontId="11" numFmtId="0" xfId="0" applyAlignment="1" applyBorder="1" applyFont="1">
      <alignment horizontal="center" vertical="center"/>
    </xf>
    <xf borderId="106" fillId="5" fontId="11" numFmtId="164" xfId="0" applyAlignment="1" applyBorder="1" applyFont="1" applyNumberFormat="1">
      <alignment horizontal="center" vertical="center"/>
    </xf>
    <xf borderId="65" fillId="5" fontId="11" numFmtId="164" xfId="0" applyAlignment="1" applyBorder="1" applyFont="1" applyNumberFormat="1">
      <alignment horizontal="center" vertical="center"/>
    </xf>
    <xf borderId="65" fillId="5" fontId="11" numFmtId="0" xfId="0" applyAlignment="1" applyBorder="1" applyFont="1">
      <alignment vertical="center"/>
    </xf>
    <xf borderId="81" fillId="5" fontId="11" numFmtId="0" xfId="0" applyAlignment="1" applyBorder="1" applyFont="1">
      <alignment vertical="center"/>
    </xf>
    <xf borderId="31" fillId="0" fontId="41" numFmtId="0" xfId="0" applyAlignment="1" applyBorder="1" applyFont="1">
      <alignment horizontal="center" vertical="center"/>
    </xf>
    <xf borderId="19" fillId="0" fontId="8" numFmtId="0" xfId="0" applyBorder="1" applyFont="1"/>
    <xf borderId="21" fillId="0" fontId="8" numFmtId="0" xfId="0" applyBorder="1" applyFont="1"/>
    <xf borderId="29" fillId="0" fontId="8" numFmtId="0" xfId="0" applyBorder="1" applyFont="1"/>
    <xf quotePrefix="1" borderId="81" fillId="4" fontId="11" numFmtId="0" xfId="0" applyAlignment="1" applyBorder="1" applyFont="1">
      <alignment horizontal="center" shrinkToFit="0" vertical="center" wrapText="1"/>
    </xf>
    <xf borderId="105" fillId="4" fontId="11" numFmtId="0" xfId="0" applyAlignment="1" applyBorder="1" applyFont="1">
      <alignment horizontal="center" shrinkToFit="0" vertical="center" wrapText="1"/>
    </xf>
    <xf borderId="27" fillId="5" fontId="10" numFmtId="0" xfId="0" applyAlignment="1" applyBorder="1" applyFont="1">
      <alignment horizontal="right" vertical="center"/>
    </xf>
    <xf borderId="84" fillId="0" fontId="9" numFmtId="0" xfId="0" applyBorder="1" applyFont="1"/>
    <xf borderId="108" fillId="5" fontId="11" numFmtId="164" xfId="0" applyAlignment="1" applyBorder="1" applyFont="1" applyNumberFormat="1">
      <alignment horizontal="center" vertical="center"/>
    </xf>
    <xf borderId="0" fillId="5" fontId="11" numFmtId="164" xfId="0" applyAlignment="1" applyFont="1" applyNumberFormat="1">
      <alignment horizontal="center" vertical="center"/>
    </xf>
    <xf borderId="0" fillId="5" fontId="11" numFmtId="0" xfId="0" applyAlignment="1" applyFont="1">
      <alignment vertical="center"/>
    </xf>
    <xf borderId="13" fillId="4" fontId="11" numFmtId="0" xfId="0" applyAlignment="1" applyBorder="1" applyFont="1">
      <alignment horizontal="center" shrinkToFit="0" vertical="center" wrapText="1"/>
    </xf>
    <xf borderId="14" fillId="4" fontId="11" numFmtId="0" xfId="0" applyAlignment="1" applyBorder="1" applyFont="1">
      <alignment horizontal="left" shrinkToFit="0" vertical="center" wrapText="1"/>
    </xf>
    <xf borderId="109" fillId="4" fontId="11" numFmtId="0" xfId="0" applyAlignment="1" applyBorder="1" applyFont="1">
      <alignment horizontal="center" shrinkToFit="0" vertical="center" wrapText="1"/>
    </xf>
    <xf borderId="110" fillId="0" fontId="8" numFmtId="0" xfId="0" applyBorder="1" applyFont="1"/>
    <xf borderId="110" fillId="0" fontId="8" numFmtId="0" xfId="0" applyAlignment="1" applyBorder="1" applyFont="1">
      <alignment horizontal="center" shrinkToFit="0" vertical="center" wrapText="1"/>
    </xf>
    <xf borderId="6" fillId="0" fontId="8" numFmtId="0" xfId="0" applyAlignment="1" applyBorder="1" applyFont="1">
      <alignment horizontal="center" shrinkToFit="0" vertical="center" wrapText="1"/>
    </xf>
    <xf borderId="16" fillId="3" fontId="14" numFmtId="0" xfId="0" applyAlignment="1" applyBorder="1" applyFont="1">
      <alignment horizontal="center" vertical="center"/>
    </xf>
    <xf borderId="111" fillId="5" fontId="10" numFmtId="0" xfId="0" applyAlignment="1" applyBorder="1" applyFont="1">
      <alignment horizontal="right" vertical="center"/>
    </xf>
    <xf borderId="112" fillId="0" fontId="9" numFmtId="0" xfId="0" applyBorder="1" applyFont="1"/>
    <xf borderId="113" fillId="5" fontId="11" numFmtId="164" xfId="0" applyAlignment="1" applyBorder="1" applyFont="1" applyNumberFormat="1">
      <alignment horizontal="center" vertical="center"/>
    </xf>
    <xf borderId="114" fillId="5" fontId="11" numFmtId="164" xfId="0" applyAlignment="1" applyBorder="1" applyFont="1" applyNumberFormat="1">
      <alignment horizontal="center" vertical="center"/>
    </xf>
    <xf borderId="114" fillId="5" fontId="11" numFmtId="0" xfId="0" applyAlignment="1" applyBorder="1" applyFont="1">
      <alignment vertical="center"/>
    </xf>
    <xf borderId="112" fillId="5" fontId="11" numFmtId="0" xfId="0" applyAlignment="1" applyBorder="1" applyFont="1">
      <alignment vertical="center"/>
    </xf>
    <xf borderId="0" fillId="0" fontId="18" numFmtId="0" xfId="0" applyAlignment="1" applyFont="1">
      <alignment horizontal="center"/>
    </xf>
    <xf borderId="0" fillId="0" fontId="42" numFmtId="0" xfId="0" applyAlignment="1" applyFont="1">
      <alignment shrinkToFit="0" vertical="center" wrapText="1"/>
    </xf>
    <xf borderId="0" fillId="0" fontId="43" numFmtId="0" xfId="0" applyAlignment="1" applyFont="1">
      <alignment horizontal="center" shrinkToFit="0" wrapText="1"/>
    </xf>
    <xf borderId="0" fillId="0" fontId="11" numFmtId="0" xfId="0" applyAlignment="1" applyFont="1">
      <alignment horizontal="center" vertical="center"/>
    </xf>
    <xf borderId="73" fillId="4" fontId="10" numFmtId="0" xfId="0" applyAlignment="1" applyBorder="1" applyFont="1">
      <alignment shrinkToFit="0" vertical="center" wrapText="1"/>
    </xf>
    <xf borderId="2" fillId="0" fontId="8" numFmtId="0" xfId="0" applyAlignment="1" applyBorder="1" applyFont="1">
      <alignment shrinkToFit="0" wrapText="1"/>
    </xf>
    <xf borderId="74" fillId="4" fontId="10" numFmtId="0" xfId="0" applyAlignment="1" applyBorder="1" applyFont="1">
      <alignment shrinkToFit="0" vertical="center" wrapText="1"/>
    </xf>
    <xf borderId="41" fillId="0" fontId="21" numFmtId="0" xfId="0" applyBorder="1" applyFont="1"/>
    <xf borderId="41" fillId="0" fontId="9" numFmtId="0" xfId="0" applyBorder="1" applyFont="1"/>
    <xf borderId="115" fillId="0" fontId="9" numFmtId="0" xfId="0" applyBorder="1" applyFont="1"/>
    <xf borderId="8" fillId="4" fontId="10" numFmtId="0" xfId="0" applyAlignment="1" applyBorder="1" applyFont="1">
      <alignment shrinkToFit="0" vertical="center" wrapText="1"/>
    </xf>
    <xf borderId="9" fillId="0" fontId="21" numFmtId="0" xfId="0" applyBorder="1" applyFont="1"/>
    <xf borderId="116" fillId="0" fontId="44" numFmtId="0" xfId="0" applyBorder="1" applyFont="1"/>
    <xf borderId="117" fillId="0" fontId="45" numFmtId="0" xfId="0" applyAlignment="1" applyBorder="1" applyFont="1">
      <alignment horizontal="center" shrinkToFit="0" wrapText="1"/>
    </xf>
    <xf borderId="117" fillId="0" fontId="9" numFmtId="0" xfId="0" applyBorder="1" applyFont="1"/>
    <xf borderId="0" fillId="0" fontId="46" numFmtId="0" xfId="0" applyFont="1"/>
    <xf borderId="118" fillId="0" fontId="47" numFmtId="0" xfId="0" applyAlignment="1" applyBorder="1" applyFont="1">
      <alignment horizontal="left" vertical="center"/>
    </xf>
    <xf borderId="119" fillId="0" fontId="45" numFmtId="0" xfId="0" applyAlignment="1" applyBorder="1" applyFont="1">
      <alignment vertical="center"/>
    </xf>
    <xf borderId="120" fillId="0" fontId="47" numFmtId="0" xfId="0" applyAlignment="1" applyBorder="1" applyFont="1">
      <alignment vertical="center"/>
    </xf>
    <xf borderId="121" fillId="0" fontId="45" numFmtId="0" xfId="0" applyAlignment="1" applyBorder="1" applyFont="1">
      <alignment vertical="center"/>
    </xf>
    <xf borderId="122" fillId="0" fontId="47" numFmtId="0" xfId="0" applyAlignment="1" applyBorder="1" applyFont="1">
      <alignment vertical="center"/>
    </xf>
    <xf borderId="123" fillId="0" fontId="45" numFmtId="0" xfId="0" applyAlignment="1" applyBorder="1" applyFont="1">
      <alignment vertical="center"/>
    </xf>
    <xf borderId="0" fillId="0" fontId="48" numFmtId="0" xfId="0" applyAlignment="1" applyFont="1">
      <alignment horizontal="center"/>
    </xf>
    <xf borderId="116" fillId="0" fontId="44" numFmtId="0" xfId="0" applyAlignment="1" applyBorder="1" applyFont="1">
      <alignment shrinkToFit="0" wrapText="1"/>
    </xf>
    <xf borderId="116" fillId="0" fontId="46" numFmtId="0" xfId="0" applyBorder="1" applyFont="1"/>
    <xf borderId="0" fillId="0" fontId="44" numFmtId="0" xfId="0" applyAlignment="1" applyFont="1">
      <alignment shrinkToFit="0" wrapText="1"/>
    </xf>
    <xf borderId="0" fillId="2" fontId="49" numFmtId="0" xfId="0" applyAlignment="1" applyFont="1">
      <alignment shrinkToFit="0" wrapText="1"/>
    </xf>
    <xf borderId="0" fillId="0" fontId="46" numFmtId="0" xfId="0" applyAlignment="1" applyFont="1">
      <alignment shrinkToFit="0" vertical="center" wrapText="1"/>
    </xf>
    <xf borderId="124" fillId="2" fontId="50" numFmtId="2" xfId="0" applyAlignment="1" applyBorder="1" applyFont="1" applyNumberFormat="1">
      <alignment horizontal="center" vertical="center"/>
    </xf>
    <xf borderId="125" fillId="2" fontId="51" numFmtId="0" xfId="0" applyAlignment="1" applyBorder="1" applyFont="1">
      <alignment horizontal="center" vertical="center"/>
    </xf>
    <xf borderId="126" fillId="2" fontId="50" numFmtId="2" xfId="0" applyAlignment="1" applyBorder="1" applyFont="1" applyNumberFormat="1">
      <alignment horizontal="center" vertical="center"/>
    </xf>
    <xf borderId="127" fillId="2" fontId="51" numFmtId="0" xfId="0" applyAlignment="1" applyBorder="1" applyFont="1">
      <alignment horizontal="center" vertical="center"/>
    </xf>
    <xf borderId="126" fillId="0" fontId="50" numFmtId="2" xfId="0" applyAlignment="1" applyBorder="1" applyFont="1" applyNumberFormat="1">
      <alignment horizontal="center" vertical="center"/>
    </xf>
    <xf borderId="0" fillId="0" fontId="46" numFmtId="0" xfId="0" applyAlignment="1" applyFont="1">
      <alignment horizontal="left" shrinkToFit="0" vertical="center" wrapText="1"/>
    </xf>
    <xf borderId="128" fillId="0" fontId="50" numFmtId="2" xfId="0" applyAlignment="1" applyBorder="1" applyFont="1" applyNumberFormat="1">
      <alignment horizontal="center" vertical="center"/>
    </xf>
    <xf borderId="129" fillId="2" fontId="51" numFmtId="0" xfId="0" applyAlignment="1" applyBorder="1" applyFont="1">
      <alignment horizontal="center" vertical="center"/>
    </xf>
    <xf borderId="0" fillId="0" fontId="52" numFmtId="2" xfId="0" applyAlignment="1" applyFont="1" applyNumberFormat="1">
      <alignment horizontal="center" vertical="center"/>
    </xf>
    <xf borderId="0" fillId="0" fontId="51" numFmtId="0" xfId="0" applyAlignment="1" applyFont="1">
      <alignment horizontal="center" vertical="center"/>
    </xf>
    <xf borderId="0" fillId="2" fontId="49" numFmtId="0" xfId="0" applyAlignment="1" applyFont="1">
      <alignment horizontal="right" shrinkToFit="0" wrapText="1"/>
    </xf>
    <xf borderId="130" fillId="7" fontId="53" numFmtId="2" xfId="0" applyAlignment="1" applyBorder="1" applyFont="1" applyNumberFormat="1">
      <alignment horizontal="center" vertical="center"/>
    </xf>
    <xf borderId="131" fillId="0" fontId="53" numFmtId="0" xfId="0" applyAlignment="1" applyBorder="1" applyFont="1">
      <alignment horizontal="center" vertical="center"/>
    </xf>
    <xf borderId="0" fillId="0" fontId="53" numFmtId="2" xfId="0" applyAlignment="1" applyFont="1" applyNumberFormat="1">
      <alignment horizontal="center" vertical="center"/>
    </xf>
    <xf borderId="0" fillId="0" fontId="53" numFmtId="0" xfId="0" applyAlignment="1" applyFont="1">
      <alignment horizontal="center" vertical="center"/>
    </xf>
    <xf borderId="0" fillId="2" fontId="54" numFmtId="0" xfId="0" applyAlignment="1" applyFont="1">
      <alignment shrinkToFit="0" wrapText="1"/>
    </xf>
    <xf borderId="0" fillId="2" fontId="55" numFmtId="0" xfId="0" applyFont="1"/>
  </cellXfs>
  <cellStyles count="1">
    <cellStyle xfId="0" name="Normal" builtinId="0"/>
  </cellStyles>
  <dxfs count="12">
    <dxf>
      <font/>
      <fill>
        <patternFill patternType="solid">
          <fgColor rgb="FFDBE2E9"/>
          <bgColor rgb="FFDBE2E9"/>
        </patternFill>
      </fill>
      <border/>
    </dxf>
    <dxf>
      <font/>
      <fill>
        <patternFill patternType="solid">
          <fgColor rgb="FFB7E1CD"/>
          <bgColor rgb="FFB7E1CD"/>
        </patternFill>
      </fill>
      <border/>
    </dxf>
    <dxf>
      <font>
        <b/>
      </font>
      <fill>
        <patternFill patternType="none"/>
      </fill>
      <border/>
    </dxf>
    <dxf>
      <font>
        <b/>
        <color rgb="FF274E13"/>
      </font>
      <fill>
        <patternFill patternType="solid">
          <fgColor rgb="FF97D700"/>
          <bgColor rgb="FF97D700"/>
        </patternFill>
      </fill>
      <border/>
    </dxf>
    <dxf>
      <font>
        <b/>
        <color rgb="FF783F04"/>
      </font>
      <fill>
        <patternFill patternType="solid">
          <fgColor rgb="FFFFC72C"/>
          <bgColor rgb="FFFFC72C"/>
        </patternFill>
      </fill>
      <border/>
    </dxf>
    <dxf>
      <font>
        <b/>
        <color rgb="FF783F04"/>
      </font>
      <fill>
        <patternFill patternType="solid">
          <fgColor rgb="FFFF9900"/>
          <bgColor rgb="FFFF9900"/>
        </patternFill>
      </fill>
      <border/>
    </dxf>
    <dxf>
      <font>
        <b/>
        <color rgb="FF434343"/>
      </font>
      <fill>
        <patternFill patternType="solid">
          <fgColor rgb="FFB7B7B7"/>
          <bgColor rgb="FFB7B7B7"/>
        </patternFill>
      </fill>
      <border/>
    </dxf>
    <dxf>
      <font>
        <b/>
        <color rgb="FFFFFFFF"/>
      </font>
      <fill>
        <patternFill patternType="solid">
          <fgColor rgb="FFDA291C"/>
          <bgColor rgb="FFDA291C"/>
        </patternFill>
      </fill>
      <border/>
    </dxf>
    <dxf>
      <font>
        <b/>
        <color rgb="FF7F6000"/>
      </font>
      <fill>
        <patternFill patternType="solid">
          <fgColor rgb="FFFFC72C"/>
          <bgColor rgb="FFFFC72C"/>
        </patternFill>
      </fill>
      <border/>
    </dxf>
    <dxf>
      <font>
        <b/>
        <color rgb="FF783F04"/>
      </font>
      <fill>
        <patternFill patternType="solid">
          <fgColor rgb="FFF7981D"/>
          <bgColor rgb="FFF7981D"/>
        </patternFill>
      </fill>
      <border/>
    </dxf>
    <dxf>
      <font>
        <b/>
        <color rgb="FFFFFFFF"/>
      </font>
      <fill>
        <patternFill patternType="solid">
          <fgColor rgb="FFCC0000"/>
          <bgColor rgb="FFCC0000"/>
        </patternFill>
      </fill>
      <border/>
    </dxf>
    <dxf>
      <font>
        <b/>
        <color rgb="FF000000"/>
      </font>
      <fill>
        <patternFill patternType="solid">
          <fgColor rgb="FFB7B7B7"/>
          <bgColor rgb="FFB7B7B7"/>
        </patternFill>
      </fill>
      <border/>
    </dxf>
  </dxfs>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customschemas.google.com/relationships/workbookmetadata" Target="metadata"/><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0</xdr:colOff>
      <xdr:row>0</xdr:row>
      <xdr:rowOff>0</xdr:rowOff>
    </xdr:from>
    <xdr:ext cx="419100" cy="5715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0</xdr:colOff>
      <xdr:row>0</xdr:row>
      <xdr:rowOff>0</xdr:rowOff>
    </xdr:from>
    <xdr:ext cx="1866900" cy="276225"/>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0</xdr:colOff>
      <xdr:row>1</xdr:row>
      <xdr:rowOff>0</xdr:rowOff>
    </xdr:from>
    <xdr:ext cx="552450" cy="7620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0</xdr:colOff>
      <xdr:row>1</xdr:row>
      <xdr:rowOff>0</xdr:rowOff>
    </xdr:from>
    <xdr:ext cx="400050" cy="5715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hyperlink" Target="https://drive.google.com/file/d/1KsUIpySaCe3r_u7RwsP4Rg31zNhcXx3A/view" TargetMode="External"/><Relationship Id="rId3" Type="http://schemas.openxmlformats.org/officeDocument/2006/relationships/drawing" Target="../drawings/drawing4.xml"/><Relationship Id="rId4"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showGridLines="0" workbookViewId="0">
      <pane ySplit="10.0" topLeftCell="A11" activePane="bottomLeft" state="frozen"/>
      <selection activeCell="B12" sqref="B12" pane="bottomLeft"/>
    </sheetView>
  </sheetViews>
  <sheetFormatPr customHeight="1" defaultColWidth="14.43" defaultRowHeight="15.0"/>
  <cols>
    <col customWidth="1" min="1" max="1" width="3.0"/>
    <col customWidth="1" min="2" max="2" width="6.29"/>
    <col customWidth="1" min="3" max="3" width="46.0"/>
    <col customWidth="1" min="4" max="5" width="6.29"/>
    <col customWidth="1" min="6" max="6" width="47.57"/>
    <col customWidth="1" min="7" max="8" width="37.43"/>
    <col customWidth="1" min="9" max="9" width="3.0"/>
  </cols>
  <sheetData>
    <row r="1" ht="21.75" customHeight="1">
      <c r="A1" s="1"/>
      <c r="B1" s="2"/>
      <c r="F1" s="3"/>
      <c r="G1" s="4" t="s">
        <v>0</v>
      </c>
      <c r="I1" s="1"/>
    </row>
    <row r="2" ht="12.75" customHeight="1">
      <c r="B2" s="5"/>
      <c r="C2" s="5"/>
      <c r="D2" s="5"/>
      <c r="E2" s="5"/>
      <c r="F2" s="5"/>
      <c r="G2" s="5"/>
      <c r="H2" s="5"/>
    </row>
    <row r="3" ht="27.75" customHeight="1">
      <c r="A3" s="6"/>
      <c r="B3" s="7" t="s">
        <v>1</v>
      </c>
      <c r="I3" s="6"/>
    </row>
    <row r="4" ht="11.25" customHeight="1">
      <c r="A4" s="6"/>
      <c r="B4" s="5"/>
      <c r="C4" s="5"/>
      <c r="D4" s="5"/>
      <c r="E4" s="5"/>
      <c r="F4" s="5"/>
      <c r="G4" s="5"/>
      <c r="H4" s="5"/>
      <c r="I4" s="6"/>
    </row>
    <row r="5" ht="82.5" customHeight="1">
      <c r="A5" s="8"/>
      <c r="B5" s="9" t="s">
        <v>2</v>
      </c>
      <c r="C5" s="10"/>
      <c r="D5" s="10"/>
      <c r="E5" s="10"/>
      <c r="F5" s="10"/>
      <c r="G5" s="10"/>
      <c r="H5" s="11"/>
      <c r="I5" s="8"/>
    </row>
    <row r="6" ht="24.75" customHeight="1">
      <c r="A6" s="12"/>
      <c r="B6" s="13" t="s">
        <v>3</v>
      </c>
      <c r="D6" s="14" t="s">
        <v>4</v>
      </c>
      <c r="E6" s="15"/>
      <c r="F6" s="16" t="s">
        <v>5</v>
      </c>
      <c r="G6" s="15"/>
      <c r="H6" s="17"/>
      <c r="I6" s="12"/>
    </row>
    <row r="7" ht="21.75" customHeight="1">
      <c r="A7" s="12"/>
      <c r="B7" s="18"/>
      <c r="E7" s="15"/>
      <c r="F7" s="19"/>
      <c r="G7" s="15"/>
      <c r="H7" s="20"/>
      <c r="I7" s="12"/>
    </row>
    <row r="8" ht="21.75" customHeight="1">
      <c r="A8" s="12"/>
      <c r="B8" s="21"/>
      <c r="C8" s="22"/>
      <c r="D8" s="22"/>
      <c r="E8" s="23"/>
      <c r="F8" s="24"/>
      <c r="G8" s="23"/>
      <c r="H8" s="25"/>
      <c r="I8" s="12"/>
    </row>
    <row r="9" ht="10.5" customHeight="1">
      <c r="A9" s="12"/>
      <c r="H9" s="26"/>
      <c r="I9" s="12"/>
    </row>
    <row r="10" ht="24.75" customHeight="1">
      <c r="A10" s="12"/>
      <c r="B10" s="27" t="s">
        <v>6</v>
      </c>
      <c r="C10" s="28" t="s">
        <v>7</v>
      </c>
      <c r="D10" s="29" t="s">
        <v>8</v>
      </c>
      <c r="F10" s="30"/>
      <c r="G10" s="29" t="s">
        <v>9</v>
      </c>
      <c r="H10" s="31" t="s">
        <v>10</v>
      </c>
      <c r="I10" s="12"/>
    </row>
    <row r="11" ht="27.0" customHeight="1">
      <c r="A11" s="6"/>
      <c r="B11" s="32" t="s">
        <v>11</v>
      </c>
      <c r="C11" s="33"/>
      <c r="D11" s="33"/>
      <c r="E11" s="33"/>
      <c r="F11" s="33"/>
      <c r="G11" s="33"/>
      <c r="H11" s="33"/>
      <c r="I11" s="6"/>
    </row>
    <row r="12" ht="51.0" customHeight="1">
      <c r="A12" s="34"/>
      <c r="B12" s="35">
        <v>1.1</v>
      </c>
      <c r="C12" s="36" t="s">
        <v>12</v>
      </c>
      <c r="D12" s="37" t="b">
        <v>0</v>
      </c>
      <c r="E12" s="38">
        <v>1.0</v>
      </c>
      <c r="F12" s="39" t="s">
        <v>13</v>
      </c>
      <c r="G12" s="40"/>
      <c r="H12" s="41" t="s">
        <v>14</v>
      </c>
      <c r="I12" s="34"/>
    </row>
    <row r="13" ht="48.0" customHeight="1">
      <c r="A13" s="42"/>
      <c r="C13" s="15"/>
      <c r="D13" s="43" t="b">
        <v>0</v>
      </c>
      <c r="E13" s="44">
        <v>2.0</v>
      </c>
      <c r="F13" s="45" t="s">
        <v>15</v>
      </c>
      <c r="G13" s="46"/>
      <c r="H13" s="47" t="s">
        <v>16</v>
      </c>
      <c r="I13" s="42"/>
    </row>
    <row r="14">
      <c r="A14" s="42"/>
      <c r="C14" s="15"/>
      <c r="D14" s="43" t="b">
        <v>0</v>
      </c>
      <c r="E14" s="44">
        <v>3.0</v>
      </c>
      <c r="F14" s="45" t="s">
        <v>17</v>
      </c>
      <c r="G14" s="48"/>
      <c r="H14" s="47" t="s">
        <v>16</v>
      </c>
      <c r="I14" s="42"/>
    </row>
    <row r="15" ht="30.0" customHeight="1">
      <c r="A15" s="42"/>
      <c r="B15" s="49"/>
      <c r="C15" s="50"/>
      <c r="D15" s="51" t="b">
        <v>0</v>
      </c>
      <c r="E15" s="52">
        <v>4.0</v>
      </c>
      <c r="F15" s="53" t="s">
        <v>18</v>
      </c>
      <c r="G15" s="54"/>
      <c r="H15" s="55" t="s">
        <v>19</v>
      </c>
      <c r="I15" s="42"/>
    </row>
    <row r="16" ht="61.5" customHeight="1">
      <c r="A16" s="42"/>
      <c r="B16" s="56">
        <v>1.2</v>
      </c>
      <c r="C16" s="57" t="s">
        <v>20</v>
      </c>
      <c r="D16" s="37" t="b">
        <v>0</v>
      </c>
      <c r="E16" s="58">
        <v>1.0</v>
      </c>
      <c r="F16" s="59" t="s">
        <v>21</v>
      </c>
      <c r="G16" s="40"/>
      <c r="H16" s="41" t="s">
        <v>22</v>
      </c>
      <c r="I16" s="42"/>
    </row>
    <row r="17" ht="60.75" customHeight="1">
      <c r="A17" s="42"/>
      <c r="C17" s="15"/>
      <c r="D17" s="43" t="b">
        <v>0</v>
      </c>
      <c r="E17" s="60">
        <v>2.0</v>
      </c>
      <c r="F17" s="46" t="s">
        <v>23</v>
      </c>
      <c r="G17" s="48"/>
      <c r="H17" s="47" t="s">
        <v>24</v>
      </c>
      <c r="I17" s="42"/>
    </row>
    <row r="18" ht="60.75" customHeight="1">
      <c r="A18" s="42"/>
      <c r="C18" s="15"/>
      <c r="D18" s="43" t="b">
        <v>0</v>
      </c>
      <c r="E18" s="60">
        <v>3.0</v>
      </c>
      <c r="F18" s="46" t="s">
        <v>25</v>
      </c>
      <c r="G18" s="48"/>
      <c r="H18" s="47" t="s">
        <v>26</v>
      </c>
      <c r="I18" s="42"/>
    </row>
    <row r="19" ht="30.0" customHeight="1">
      <c r="A19" s="42"/>
      <c r="B19" s="49"/>
      <c r="C19" s="50"/>
      <c r="D19" s="51" t="b">
        <v>0</v>
      </c>
      <c r="E19" s="61">
        <v>4.0</v>
      </c>
      <c r="F19" s="62" t="s">
        <v>27</v>
      </c>
      <c r="G19" s="54"/>
      <c r="H19" s="55" t="s">
        <v>28</v>
      </c>
      <c r="I19" s="42"/>
    </row>
    <row r="20" ht="18.75" customHeight="1">
      <c r="A20" s="42"/>
      <c r="B20" s="56">
        <v>1.3</v>
      </c>
      <c r="C20" s="57" t="s">
        <v>29</v>
      </c>
      <c r="D20" s="37" t="b">
        <v>0</v>
      </c>
      <c r="E20" s="58">
        <v>1.0</v>
      </c>
      <c r="F20" s="59" t="s">
        <v>30</v>
      </c>
      <c r="G20" s="40"/>
      <c r="H20" s="41" t="s">
        <v>31</v>
      </c>
      <c r="I20" s="42"/>
    </row>
    <row r="21" ht="35.25" customHeight="1">
      <c r="A21" s="42"/>
      <c r="C21" s="15"/>
      <c r="D21" s="43" t="b">
        <v>0</v>
      </c>
      <c r="E21" s="60">
        <v>2.0</v>
      </c>
      <c r="F21" s="46" t="s">
        <v>32</v>
      </c>
      <c r="G21" s="48"/>
      <c r="H21" s="47" t="s">
        <v>33</v>
      </c>
      <c r="I21" s="42"/>
    </row>
    <row r="22" ht="49.5" customHeight="1">
      <c r="A22" s="63"/>
      <c r="C22" s="15"/>
      <c r="D22" s="43" t="b">
        <v>0</v>
      </c>
      <c r="E22" s="60">
        <v>3.0</v>
      </c>
      <c r="F22" s="46" t="s">
        <v>34</v>
      </c>
      <c r="G22" s="48"/>
      <c r="H22" s="47" t="s">
        <v>35</v>
      </c>
      <c r="I22" s="63"/>
    </row>
    <row r="23" ht="28.5" customHeight="1">
      <c r="A23" s="6"/>
      <c r="C23" s="15"/>
      <c r="D23" s="64" t="b">
        <v>0</v>
      </c>
      <c r="E23" s="65">
        <v>4.0</v>
      </c>
      <c r="F23" s="66" t="s">
        <v>36</v>
      </c>
      <c r="G23" s="67"/>
      <c r="H23" s="68" t="s">
        <v>37</v>
      </c>
      <c r="I23" s="6"/>
    </row>
    <row r="24" ht="25.5" customHeight="1">
      <c r="A24" s="69"/>
      <c r="B24" s="70" t="s">
        <v>38</v>
      </c>
      <c r="C24" s="70"/>
      <c r="D24" s="70"/>
      <c r="E24" s="70"/>
      <c r="F24" s="70"/>
      <c r="G24" s="70"/>
      <c r="H24" s="70"/>
      <c r="I24" s="69"/>
    </row>
    <row r="25" ht="47.25" customHeight="1">
      <c r="A25" s="42"/>
      <c r="B25" s="35">
        <v>2.1</v>
      </c>
      <c r="C25" s="71" t="s">
        <v>39</v>
      </c>
      <c r="D25" s="37" t="b">
        <v>0</v>
      </c>
      <c r="E25" s="58">
        <v>1.0</v>
      </c>
      <c r="F25" s="59" t="s">
        <v>40</v>
      </c>
      <c r="G25" s="40"/>
      <c r="H25" s="41" t="s">
        <v>41</v>
      </c>
      <c r="I25" s="42"/>
    </row>
    <row r="26" ht="45.75" customHeight="1">
      <c r="A26" s="42"/>
      <c r="D26" s="43" t="b">
        <v>0</v>
      </c>
      <c r="E26" s="60">
        <v>2.0</v>
      </c>
      <c r="F26" s="46" t="s">
        <v>42</v>
      </c>
      <c r="G26" s="48"/>
      <c r="H26" s="47" t="s">
        <v>41</v>
      </c>
      <c r="I26" s="42"/>
    </row>
    <row r="27" ht="43.5" customHeight="1">
      <c r="A27" s="42"/>
      <c r="D27" s="43" t="b">
        <v>0</v>
      </c>
      <c r="E27" s="60">
        <v>3.0</v>
      </c>
      <c r="F27" s="72" t="s">
        <v>43</v>
      </c>
      <c r="G27" s="48"/>
      <c r="H27" s="47" t="s">
        <v>44</v>
      </c>
      <c r="I27" s="42"/>
    </row>
    <row r="28" ht="15.75" customHeight="1">
      <c r="A28" s="42"/>
      <c r="B28" s="49"/>
      <c r="C28" s="49"/>
      <c r="D28" s="51" t="b">
        <v>0</v>
      </c>
      <c r="E28" s="61">
        <v>4.0</v>
      </c>
      <c r="F28" s="73" t="s">
        <v>45</v>
      </c>
      <c r="G28" s="54"/>
      <c r="H28" s="55" t="s">
        <v>44</v>
      </c>
      <c r="I28" s="42"/>
    </row>
    <row r="29" ht="46.5" customHeight="1">
      <c r="A29" s="6"/>
      <c r="B29" s="74">
        <v>2.2</v>
      </c>
      <c r="C29" s="57" t="s">
        <v>46</v>
      </c>
      <c r="D29" s="75" t="b">
        <v>0</v>
      </c>
      <c r="E29" s="76">
        <v>1.0</v>
      </c>
      <c r="F29" s="77" t="s">
        <v>47</v>
      </c>
      <c r="G29" s="78"/>
      <c r="H29" s="41" t="s">
        <v>48</v>
      </c>
      <c r="I29" s="6"/>
    </row>
    <row r="30" ht="93.0" customHeight="1">
      <c r="A30" s="79"/>
      <c r="C30" s="15"/>
      <c r="D30" s="43" t="b">
        <v>0</v>
      </c>
      <c r="E30" s="60">
        <v>2.0</v>
      </c>
      <c r="F30" s="46" t="s">
        <v>49</v>
      </c>
      <c r="G30" s="48"/>
      <c r="H30" s="47" t="s">
        <v>50</v>
      </c>
      <c r="I30" s="79"/>
    </row>
    <row r="31" ht="82.5" customHeight="1">
      <c r="A31" s="79"/>
      <c r="C31" s="15"/>
      <c r="D31" s="43" t="b">
        <v>0</v>
      </c>
      <c r="E31" s="60">
        <v>3.0</v>
      </c>
      <c r="F31" s="46" t="s">
        <v>51</v>
      </c>
      <c r="G31" s="48"/>
      <c r="H31" s="47" t="s">
        <v>52</v>
      </c>
      <c r="I31" s="79"/>
    </row>
    <row r="32" ht="36.0" customHeight="1">
      <c r="A32" s="79"/>
      <c r="C32" s="15"/>
      <c r="D32" s="64" t="b">
        <v>0</v>
      </c>
      <c r="E32" s="65">
        <v>4.0</v>
      </c>
      <c r="F32" s="66" t="s">
        <v>53</v>
      </c>
      <c r="G32" s="67"/>
      <c r="H32" s="68" t="s">
        <v>54</v>
      </c>
      <c r="I32" s="79"/>
    </row>
    <row r="33" ht="25.5" customHeight="1">
      <c r="A33" s="79"/>
      <c r="B33" s="70" t="s">
        <v>55</v>
      </c>
      <c r="C33" s="70"/>
      <c r="D33" s="70"/>
      <c r="E33" s="70"/>
      <c r="F33" s="70"/>
      <c r="G33" s="70"/>
      <c r="H33" s="70"/>
      <c r="I33" s="79"/>
    </row>
    <row r="34" ht="59.25" customHeight="1">
      <c r="A34" s="79"/>
      <c r="B34" s="35">
        <v>3.1</v>
      </c>
      <c r="C34" s="71" t="s">
        <v>56</v>
      </c>
      <c r="D34" s="80" t="b">
        <v>0</v>
      </c>
      <c r="E34" s="58">
        <v>1.0</v>
      </c>
      <c r="F34" s="81" t="s">
        <v>57</v>
      </c>
      <c r="G34" s="82"/>
      <c r="H34" s="41" t="s">
        <v>58</v>
      </c>
      <c r="I34" s="79"/>
    </row>
    <row r="35" ht="69.75" customHeight="1">
      <c r="A35" s="79"/>
      <c r="D35" s="83" t="b">
        <v>0</v>
      </c>
      <c r="E35" s="60">
        <v>2.0</v>
      </c>
      <c r="F35" s="81" t="s">
        <v>59</v>
      </c>
      <c r="G35" s="84"/>
      <c r="H35" s="47" t="s">
        <v>58</v>
      </c>
      <c r="I35" s="79"/>
    </row>
    <row r="36" ht="57.0" customHeight="1">
      <c r="A36" s="79"/>
      <c r="D36" s="83" t="b">
        <v>0</v>
      </c>
      <c r="E36" s="60">
        <v>3.0</v>
      </c>
      <c r="F36" s="85" t="s">
        <v>60</v>
      </c>
      <c r="G36" s="84"/>
      <c r="H36" s="47" t="s">
        <v>61</v>
      </c>
      <c r="I36" s="79"/>
    </row>
    <row r="37" ht="31.5" customHeight="1">
      <c r="A37" s="79"/>
      <c r="B37" s="49"/>
      <c r="C37" s="49"/>
      <c r="D37" s="86" t="b">
        <v>0</v>
      </c>
      <c r="E37" s="61">
        <v>4.0</v>
      </c>
      <c r="F37" s="87" t="s">
        <v>62</v>
      </c>
      <c r="G37" s="88"/>
      <c r="H37" s="55" t="s">
        <v>61</v>
      </c>
      <c r="I37" s="79"/>
    </row>
    <row r="38" ht="71.25" customHeight="1">
      <c r="A38" s="79"/>
      <c r="B38" s="74">
        <v>3.2</v>
      </c>
      <c r="C38" s="89" t="s">
        <v>63</v>
      </c>
      <c r="D38" s="90" t="b">
        <v>0</v>
      </c>
      <c r="E38" s="76">
        <v>1.0</v>
      </c>
      <c r="F38" s="91" t="s">
        <v>64</v>
      </c>
      <c r="G38" s="92"/>
      <c r="H38" s="41" t="s">
        <v>65</v>
      </c>
      <c r="I38" s="79"/>
    </row>
    <row r="39" ht="39.0" customHeight="1">
      <c r="A39" s="79"/>
      <c r="D39" s="83" t="b">
        <v>0</v>
      </c>
      <c r="E39" s="60">
        <v>2.0</v>
      </c>
      <c r="F39" s="85" t="s">
        <v>66</v>
      </c>
      <c r="G39" s="84"/>
      <c r="H39" s="47" t="s">
        <v>67</v>
      </c>
      <c r="I39" s="79"/>
    </row>
    <row r="40" ht="35.25" customHeight="1">
      <c r="A40" s="79"/>
      <c r="D40" s="83" t="b">
        <v>0</v>
      </c>
      <c r="E40" s="60">
        <v>3.0</v>
      </c>
      <c r="F40" s="85" t="s">
        <v>68</v>
      </c>
      <c r="G40" s="84"/>
      <c r="H40" s="47" t="s">
        <v>69</v>
      </c>
      <c r="I40" s="79"/>
    </row>
    <row r="41" ht="39.75" customHeight="1">
      <c r="A41" s="79"/>
      <c r="B41" s="49"/>
      <c r="C41" s="49"/>
      <c r="D41" s="86" t="b">
        <v>0</v>
      </c>
      <c r="E41" s="61">
        <v>4.0</v>
      </c>
      <c r="F41" s="93" t="s">
        <v>70</v>
      </c>
      <c r="G41" s="94"/>
      <c r="H41" s="55" t="s">
        <v>71</v>
      </c>
      <c r="I41" s="79"/>
    </row>
    <row r="42" ht="38.25" customHeight="1">
      <c r="A42" s="95"/>
      <c r="B42" s="74">
        <v>3.3</v>
      </c>
      <c r="C42" s="89" t="s">
        <v>72</v>
      </c>
      <c r="D42" s="90" t="b">
        <v>0</v>
      </c>
      <c r="E42" s="76">
        <v>1.0</v>
      </c>
      <c r="F42" s="91" t="s">
        <v>73</v>
      </c>
      <c r="G42" s="96"/>
      <c r="H42" s="41" t="s">
        <v>74</v>
      </c>
      <c r="I42" s="95"/>
    </row>
    <row r="43" ht="38.25" customHeight="1">
      <c r="A43" s="79"/>
      <c r="D43" s="83" t="b">
        <v>0</v>
      </c>
      <c r="E43" s="60">
        <v>2.0</v>
      </c>
      <c r="F43" s="85" t="s">
        <v>75</v>
      </c>
      <c r="G43" s="97"/>
      <c r="H43" s="47" t="s">
        <v>74</v>
      </c>
      <c r="I43" s="79"/>
    </row>
    <row r="44" ht="38.25" customHeight="1">
      <c r="A44" s="79"/>
      <c r="D44" s="83" t="b">
        <v>0</v>
      </c>
      <c r="E44" s="60">
        <v>3.0</v>
      </c>
      <c r="F44" s="85" t="s">
        <v>76</v>
      </c>
      <c r="G44" s="97"/>
      <c r="H44" s="47" t="s">
        <v>74</v>
      </c>
      <c r="I44" s="79"/>
    </row>
    <row r="45" ht="38.25" customHeight="1">
      <c r="A45" s="95"/>
      <c r="B45" s="49"/>
      <c r="C45" s="49"/>
      <c r="D45" s="86" t="b">
        <v>0</v>
      </c>
      <c r="E45" s="61">
        <v>4.0</v>
      </c>
      <c r="F45" s="93" t="s">
        <v>77</v>
      </c>
      <c r="G45" s="98"/>
      <c r="H45" s="55" t="s">
        <v>71</v>
      </c>
      <c r="I45" s="95"/>
    </row>
    <row r="46" ht="78.75" customHeight="1">
      <c r="A46" s="95"/>
      <c r="B46" s="74">
        <v>3.4</v>
      </c>
      <c r="C46" s="89" t="s">
        <v>78</v>
      </c>
      <c r="D46" s="90" t="b">
        <v>0</v>
      </c>
      <c r="E46" s="76">
        <v>1.0</v>
      </c>
      <c r="F46" s="91" t="s">
        <v>79</v>
      </c>
      <c r="G46" s="96"/>
      <c r="H46" s="41" t="s">
        <v>80</v>
      </c>
      <c r="I46" s="95"/>
    </row>
    <row r="47" ht="74.25" customHeight="1">
      <c r="A47" s="95"/>
      <c r="D47" s="83" t="b">
        <v>0</v>
      </c>
      <c r="E47" s="60">
        <v>2.0</v>
      </c>
      <c r="F47" s="85" t="s">
        <v>81</v>
      </c>
      <c r="G47" s="97"/>
      <c r="H47" s="47" t="s">
        <v>80</v>
      </c>
      <c r="I47" s="95"/>
    </row>
    <row r="48" ht="15.75" customHeight="1">
      <c r="A48" s="95"/>
      <c r="D48" s="83" t="b">
        <v>0</v>
      </c>
      <c r="E48" s="60">
        <v>3.0</v>
      </c>
      <c r="F48" s="85" t="s">
        <v>82</v>
      </c>
      <c r="G48" s="97"/>
      <c r="H48" s="47" t="s">
        <v>71</v>
      </c>
      <c r="I48" s="95"/>
    </row>
    <row r="49" ht="25.5" customHeight="1">
      <c r="A49" s="95"/>
      <c r="B49" s="49"/>
      <c r="C49" s="49"/>
      <c r="D49" s="86" t="b">
        <v>0</v>
      </c>
      <c r="E49" s="61">
        <v>4.0</v>
      </c>
      <c r="F49" s="93" t="s">
        <v>83</v>
      </c>
      <c r="G49" s="98"/>
      <c r="H49" s="55" t="s">
        <v>71</v>
      </c>
      <c r="I49" s="95"/>
    </row>
    <row r="50" ht="15.75" customHeight="1">
      <c r="A50" s="99"/>
      <c r="B50" s="74">
        <v>3.5</v>
      </c>
      <c r="C50" s="89" t="s">
        <v>84</v>
      </c>
      <c r="D50" s="90" t="b">
        <v>0</v>
      </c>
      <c r="E50" s="76">
        <v>1.0</v>
      </c>
      <c r="F50" s="91" t="s">
        <v>85</v>
      </c>
      <c r="G50" s="96"/>
      <c r="H50" s="41" t="s">
        <v>86</v>
      </c>
      <c r="I50" s="99"/>
    </row>
    <row r="51" ht="38.25" customHeight="1">
      <c r="A51" s="1"/>
      <c r="D51" s="83" t="b">
        <v>0</v>
      </c>
      <c r="E51" s="60">
        <v>2.0</v>
      </c>
      <c r="F51" s="85" t="s">
        <v>87</v>
      </c>
      <c r="G51" s="97"/>
      <c r="H51" s="47" t="s">
        <v>88</v>
      </c>
      <c r="I51" s="1"/>
    </row>
    <row r="52" ht="15.75" customHeight="1">
      <c r="D52" s="83" t="b">
        <v>0</v>
      </c>
      <c r="E52" s="60">
        <v>3.0</v>
      </c>
      <c r="F52" s="85" t="s">
        <v>89</v>
      </c>
      <c r="G52" s="97"/>
      <c r="H52" s="47" t="s">
        <v>71</v>
      </c>
    </row>
    <row r="53" ht="38.25" customHeight="1">
      <c r="A53" s="6"/>
      <c r="B53" s="49"/>
      <c r="C53" s="49"/>
      <c r="D53" s="86" t="b">
        <v>0</v>
      </c>
      <c r="E53" s="61">
        <v>4.0</v>
      </c>
      <c r="F53" s="93" t="s">
        <v>90</v>
      </c>
      <c r="G53" s="98"/>
      <c r="H53" s="55" t="s">
        <v>71</v>
      </c>
      <c r="I53" s="6"/>
    </row>
    <row r="54" ht="60.0" customHeight="1">
      <c r="A54" s="6"/>
      <c r="B54" s="74">
        <v>3.6</v>
      </c>
      <c r="C54" s="89" t="s">
        <v>91</v>
      </c>
      <c r="D54" s="90" t="b">
        <v>0</v>
      </c>
      <c r="E54" s="76">
        <v>1.0</v>
      </c>
      <c r="F54" s="91" t="s">
        <v>92</v>
      </c>
      <c r="G54" s="96"/>
      <c r="H54" s="41" t="s">
        <v>93</v>
      </c>
      <c r="I54" s="6"/>
    </row>
    <row r="55" ht="57.0" customHeight="1">
      <c r="A55" s="8"/>
      <c r="D55" s="83" t="b">
        <v>0</v>
      </c>
      <c r="E55" s="60">
        <v>2.0</v>
      </c>
      <c r="F55" s="85" t="s">
        <v>94</v>
      </c>
      <c r="G55" s="97"/>
      <c r="H55" s="47" t="s">
        <v>95</v>
      </c>
      <c r="I55" s="8"/>
    </row>
    <row r="56" ht="57.0" customHeight="1">
      <c r="A56" s="12"/>
      <c r="D56" s="83" t="b">
        <v>0</v>
      </c>
      <c r="E56" s="60">
        <v>3.0</v>
      </c>
      <c r="F56" s="85" t="s">
        <v>96</v>
      </c>
      <c r="G56" s="97"/>
      <c r="H56" s="47" t="s">
        <v>71</v>
      </c>
      <c r="I56" s="12"/>
    </row>
    <row r="57" ht="38.25" customHeight="1">
      <c r="A57" s="12"/>
      <c r="D57" s="100" t="b">
        <v>0</v>
      </c>
      <c r="E57" s="65">
        <v>4.0</v>
      </c>
      <c r="F57" s="101" t="s">
        <v>97</v>
      </c>
      <c r="G57" s="102"/>
      <c r="H57" s="68" t="s">
        <v>71</v>
      </c>
      <c r="I57" s="12"/>
    </row>
    <row r="58" ht="24.75" customHeight="1">
      <c r="A58" s="12"/>
      <c r="B58" s="70" t="s">
        <v>98</v>
      </c>
      <c r="C58" s="70"/>
      <c r="D58" s="70"/>
      <c r="E58" s="70"/>
      <c r="F58" s="70"/>
      <c r="G58" s="70"/>
      <c r="H58" s="70"/>
      <c r="I58" s="12"/>
    </row>
    <row r="59" ht="56.25" customHeight="1">
      <c r="A59" s="12"/>
      <c r="B59" s="35">
        <v>4.1</v>
      </c>
      <c r="C59" s="71" t="s">
        <v>99</v>
      </c>
      <c r="D59" s="80" t="b">
        <v>0</v>
      </c>
      <c r="E59" s="58">
        <v>1.0</v>
      </c>
      <c r="F59" s="81" t="s">
        <v>100</v>
      </c>
      <c r="G59" s="81"/>
      <c r="H59" s="41" t="s">
        <v>101</v>
      </c>
      <c r="I59" s="12"/>
    </row>
    <row r="60" ht="60.0" customHeight="1">
      <c r="A60" s="12"/>
      <c r="D60" s="83" t="b">
        <v>0</v>
      </c>
      <c r="E60" s="60">
        <v>2.0</v>
      </c>
      <c r="F60" s="85" t="s">
        <v>102</v>
      </c>
      <c r="G60" s="85"/>
      <c r="H60" s="47" t="s">
        <v>103</v>
      </c>
      <c r="I60" s="12"/>
    </row>
    <row r="61" ht="58.5" customHeight="1">
      <c r="A61" s="6"/>
      <c r="D61" s="83" t="b">
        <v>0</v>
      </c>
      <c r="E61" s="60">
        <v>3.0</v>
      </c>
      <c r="F61" s="85" t="s">
        <v>104</v>
      </c>
      <c r="G61" s="85"/>
      <c r="H61" s="47" t="s">
        <v>103</v>
      </c>
      <c r="I61" s="6"/>
    </row>
    <row r="62" ht="71.25" customHeight="1">
      <c r="A62" s="34"/>
      <c r="B62" s="49"/>
      <c r="C62" s="49"/>
      <c r="D62" s="86" t="b">
        <v>0</v>
      </c>
      <c r="E62" s="61">
        <v>4.0</v>
      </c>
      <c r="F62" s="93" t="s">
        <v>105</v>
      </c>
      <c r="G62" s="103"/>
      <c r="H62" s="55" t="s">
        <v>106</v>
      </c>
      <c r="I62" s="34"/>
    </row>
    <row r="63" ht="71.25" customHeight="1">
      <c r="A63" s="42"/>
      <c r="B63" s="74">
        <v>4.2</v>
      </c>
      <c r="C63" s="89" t="s">
        <v>107</v>
      </c>
      <c r="D63" s="104" t="b">
        <v>0</v>
      </c>
      <c r="E63" s="76">
        <v>1.0</v>
      </c>
      <c r="F63" s="91" t="s">
        <v>108</v>
      </c>
      <c r="G63" s="91"/>
      <c r="H63" s="41" t="s">
        <v>109</v>
      </c>
      <c r="I63" s="42"/>
    </row>
    <row r="64" ht="67.5" customHeight="1">
      <c r="A64" s="42"/>
      <c r="D64" s="105" t="b">
        <v>0</v>
      </c>
      <c r="E64" s="60">
        <v>2.0</v>
      </c>
      <c r="F64" s="85" t="s">
        <v>110</v>
      </c>
      <c r="G64" s="85"/>
      <c r="H64" s="47" t="s">
        <v>111</v>
      </c>
      <c r="I64" s="42"/>
    </row>
    <row r="65" ht="58.5" customHeight="1">
      <c r="A65" s="42"/>
      <c r="D65" s="105" t="b">
        <v>0</v>
      </c>
      <c r="E65" s="60">
        <v>3.0</v>
      </c>
      <c r="F65" s="85" t="s">
        <v>112</v>
      </c>
      <c r="G65" s="85"/>
      <c r="H65" s="47" t="s">
        <v>71</v>
      </c>
      <c r="I65" s="42"/>
    </row>
    <row r="66" ht="40.5" customHeight="1">
      <c r="A66" s="42"/>
      <c r="B66" s="49"/>
      <c r="C66" s="49"/>
      <c r="D66" s="106" t="b">
        <v>0</v>
      </c>
      <c r="E66" s="61">
        <v>4.0</v>
      </c>
      <c r="F66" s="93" t="s">
        <v>113</v>
      </c>
      <c r="G66" s="107"/>
      <c r="H66" s="55" t="s">
        <v>71</v>
      </c>
      <c r="I66" s="42"/>
    </row>
    <row r="67" ht="37.5" customHeight="1">
      <c r="A67" s="42"/>
      <c r="B67" s="74">
        <v>4.3</v>
      </c>
      <c r="C67" s="89" t="s">
        <v>114</v>
      </c>
      <c r="D67" s="90" t="b">
        <v>0</v>
      </c>
      <c r="E67" s="76">
        <v>1.0</v>
      </c>
      <c r="F67" s="91" t="s">
        <v>115</v>
      </c>
      <c r="G67" s="91"/>
      <c r="H67" s="41" t="s">
        <v>116</v>
      </c>
      <c r="I67" s="42"/>
    </row>
    <row r="68" ht="39.0" customHeight="1">
      <c r="A68" s="42"/>
      <c r="D68" s="83" t="b">
        <v>0</v>
      </c>
      <c r="E68" s="60">
        <v>2.0</v>
      </c>
      <c r="F68" s="85" t="s">
        <v>117</v>
      </c>
      <c r="G68" s="85"/>
      <c r="H68" s="47" t="s">
        <v>116</v>
      </c>
      <c r="I68" s="42"/>
    </row>
    <row r="69" ht="37.5" customHeight="1">
      <c r="A69" s="42"/>
      <c r="D69" s="83" t="b">
        <v>0</v>
      </c>
      <c r="E69" s="60">
        <v>3.0</v>
      </c>
      <c r="F69" s="85" t="s">
        <v>118</v>
      </c>
      <c r="G69" s="85"/>
      <c r="H69" s="47" t="s">
        <v>119</v>
      </c>
      <c r="I69" s="42"/>
    </row>
    <row r="70" ht="19.5" customHeight="1">
      <c r="A70" s="42"/>
      <c r="B70" s="49"/>
      <c r="C70" s="49"/>
      <c r="D70" s="86" t="b">
        <v>0</v>
      </c>
      <c r="E70" s="61">
        <v>4.0</v>
      </c>
      <c r="F70" s="93" t="s">
        <v>120</v>
      </c>
      <c r="G70" s="107"/>
      <c r="H70" s="55" t="s">
        <v>71</v>
      </c>
      <c r="I70" s="42"/>
    </row>
    <row r="71" ht="52.5" customHeight="1">
      <c r="A71" s="42"/>
      <c r="B71" s="74">
        <v>4.4</v>
      </c>
      <c r="C71" s="89" t="s">
        <v>121</v>
      </c>
      <c r="D71" s="90" t="b">
        <v>0</v>
      </c>
      <c r="E71" s="76">
        <v>1.0</v>
      </c>
      <c r="F71" s="91" t="s">
        <v>122</v>
      </c>
      <c r="G71" s="91"/>
      <c r="H71" s="41" t="s">
        <v>123</v>
      </c>
      <c r="I71" s="42"/>
    </row>
    <row r="72" ht="57.75" customHeight="1">
      <c r="A72" s="63"/>
      <c r="D72" s="83" t="b">
        <v>0</v>
      </c>
      <c r="E72" s="60">
        <v>2.0</v>
      </c>
      <c r="F72" s="85" t="s">
        <v>124</v>
      </c>
      <c r="G72" s="85"/>
      <c r="H72" s="47" t="s">
        <v>125</v>
      </c>
      <c r="I72" s="63"/>
    </row>
    <row r="73" ht="15.75" customHeight="1">
      <c r="A73" s="6"/>
      <c r="D73" s="83" t="b">
        <v>0</v>
      </c>
      <c r="E73" s="60">
        <v>3.0</v>
      </c>
      <c r="F73" s="85" t="s">
        <v>126</v>
      </c>
      <c r="G73" s="85"/>
      <c r="H73" s="47" t="s">
        <v>71</v>
      </c>
      <c r="I73" s="6"/>
    </row>
    <row r="74" ht="41.25" customHeight="1">
      <c r="A74" s="69"/>
      <c r="B74" s="49"/>
      <c r="C74" s="49"/>
      <c r="D74" s="86" t="b">
        <v>0</v>
      </c>
      <c r="E74" s="61">
        <v>4.0</v>
      </c>
      <c r="F74" s="108" t="s">
        <v>127</v>
      </c>
      <c r="G74" s="109"/>
      <c r="H74" s="55" t="s">
        <v>71</v>
      </c>
      <c r="I74" s="69"/>
    </row>
    <row r="75" ht="15.75" customHeight="1">
      <c r="A75" s="42"/>
      <c r="B75" s="74">
        <v>4.5</v>
      </c>
      <c r="C75" s="89" t="s">
        <v>128</v>
      </c>
      <c r="D75" s="90" t="b">
        <v>0</v>
      </c>
      <c r="E75" s="76">
        <v>1.0</v>
      </c>
      <c r="F75" s="91" t="s">
        <v>129</v>
      </c>
      <c r="G75" s="91"/>
      <c r="H75" s="41" t="s">
        <v>130</v>
      </c>
      <c r="I75" s="42"/>
    </row>
    <row r="76" ht="15.75" customHeight="1">
      <c r="A76" s="42"/>
      <c r="D76" s="83" t="b">
        <v>0</v>
      </c>
      <c r="E76" s="60">
        <v>2.0</v>
      </c>
      <c r="F76" s="85" t="s">
        <v>131</v>
      </c>
      <c r="G76" s="85"/>
      <c r="H76" s="47" t="s">
        <v>132</v>
      </c>
      <c r="I76" s="42"/>
    </row>
    <row r="77" ht="15.75" customHeight="1">
      <c r="A77" s="42"/>
      <c r="D77" s="83" t="b">
        <v>0</v>
      </c>
      <c r="E77" s="60">
        <v>3.0</v>
      </c>
      <c r="F77" s="85" t="s">
        <v>133</v>
      </c>
      <c r="G77" s="85"/>
      <c r="H77" s="47" t="s">
        <v>134</v>
      </c>
      <c r="I77" s="42"/>
    </row>
    <row r="78" ht="39.75" customHeight="1">
      <c r="A78" s="42"/>
      <c r="B78" s="49"/>
      <c r="C78" s="49"/>
      <c r="D78" s="86" t="b">
        <v>0</v>
      </c>
      <c r="E78" s="61">
        <v>4.0</v>
      </c>
      <c r="F78" s="93" t="s">
        <v>135</v>
      </c>
      <c r="G78" s="107"/>
      <c r="H78" s="55" t="s">
        <v>71</v>
      </c>
      <c r="I78" s="42"/>
    </row>
    <row r="79" ht="31.5" customHeight="1">
      <c r="A79" s="6"/>
      <c r="B79" s="74">
        <v>4.6</v>
      </c>
      <c r="C79" s="89" t="s">
        <v>136</v>
      </c>
      <c r="D79" s="90" t="b">
        <v>0</v>
      </c>
      <c r="E79" s="76">
        <v>1.0</v>
      </c>
      <c r="F79" s="91" t="s">
        <v>137</v>
      </c>
      <c r="G79" s="91"/>
      <c r="H79" s="41" t="s">
        <v>71</v>
      </c>
      <c r="I79" s="6"/>
    </row>
    <row r="80" ht="31.5" customHeight="1">
      <c r="A80" s="79"/>
      <c r="D80" s="83" t="b">
        <v>0</v>
      </c>
      <c r="E80" s="60">
        <v>2.0</v>
      </c>
      <c r="F80" s="85" t="s">
        <v>138</v>
      </c>
      <c r="G80" s="85"/>
      <c r="H80" s="47" t="s">
        <v>71</v>
      </c>
      <c r="I80" s="79"/>
    </row>
    <row r="81" ht="31.5" customHeight="1">
      <c r="A81" s="79"/>
      <c r="D81" s="83" t="b">
        <v>0</v>
      </c>
      <c r="E81" s="60">
        <v>3.0</v>
      </c>
      <c r="F81" s="85" t="s">
        <v>139</v>
      </c>
      <c r="G81" s="85"/>
      <c r="H81" s="47" t="s">
        <v>71</v>
      </c>
      <c r="I81" s="79"/>
    </row>
    <row r="82" ht="31.5" customHeight="1">
      <c r="A82" s="79"/>
      <c r="B82" s="49"/>
      <c r="C82" s="49"/>
      <c r="D82" s="86" t="b">
        <v>0</v>
      </c>
      <c r="E82" s="61">
        <v>4.0</v>
      </c>
      <c r="F82" s="93" t="s">
        <v>140</v>
      </c>
      <c r="G82" s="107"/>
      <c r="H82" s="55" t="s">
        <v>71</v>
      </c>
      <c r="I82" s="79"/>
    </row>
    <row r="83" ht="59.25" customHeight="1">
      <c r="A83" s="79"/>
      <c r="B83" s="74">
        <v>4.7</v>
      </c>
      <c r="C83" s="89" t="s">
        <v>141</v>
      </c>
      <c r="D83" s="80" t="b">
        <v>0</v>
      </c>
      <c r="E83" s="58">
        <v>1.0</v>
      </c>
      <c r="F83" s="81" t="s">
        <v>142</v>
      </c>
      <c r="G83" s="81"/>
      <c r="H83" s="41" t="s">
        <v>71</v>
      </c>
      <c r="I83" s="79"/>
    </row>
    <row r="84" ht="59.25" customHeight="1">
      <c r="A84" s="79"/>
      <c r="D84" s="83" t="b">
        <v>0</v>
      </c>
      <c r="E84" s="60">
        <v>2.0</v>
      </c>
      <c r="F84" s="85" t="s">
        <v>143</v>
      </c>
      <c r="G84" s="85"/>
      <c r="H84" s="47" t="s">
        <v>71</v>
      </c>
      <c r="I84" s="79"/>
    </row>
    <row r="85" ht="58.5" customHeight="1">
      <c r="A85" s="79"/>
      <c r="D85" s="83" t="b">
        <v>0</v>
      </c>
      <c r="E85" s="60">
        <v>3.0</v>
      </c>
      <c r="F85" s="85" t="s">
        <v>144</v>
      </c>
      <c r="G85" s="85"/>
      <c r="H85" s="47" t="s">
        <v>71</v>
      </c>
      <c r="I85" s="79"/>
    </row>
    <row r="86" ht="47.25" customHeight="1">
      <c r="A86" s="79"/>
      <c r="B86" s="49"/>
      <c r="C86" s="49"/>
      <c r="D86" s="86" t="b">
        <v>0</v>
      </c>
      <c r="E86" s="61">
        <v>4.0</v>
      </c>
      <c r="F86" s="93" t="s">
        <v>145</v>
      </c>
      <c r="G86" s="103"/>
      <c r="H86" s="55" t="s">
        <v>71</v>
      </c>
      <c r="I86" s="79"/>
    </row>
    <row r="87" ht="62.25" customHeight="1">
      <c r="A87" s="79"/>
      <c r="B87" s="74">
        <v>4.8</v>
      </c>
      <c r="C87" s="89" t="s">
        <v>146</v>
      </c>
      <c r="D87" s="104" t="b">
        <v>0</v>
      </c>
      <c r="E87" s="76">
        <v>1.0</v>
      </c>
      <c r="F87" s="91" t="s">
        <v>147</v>
      </c>
      <c r="G87" s="91"/>
      <c r="H87" s="41" t="s">
        <v>148</v>
      </c>
      <c r="I87" s="79"/>
    </row>
    <row r="88" ht="48.0" customHeight="1">
      <c r="A88" s="79"/>
      <c r="D88" s="105" t="b">
        <v>0</v>
      </c>
      <c r="E88" s="60">
        <v>2.0</v>
      </c>
      <c r="F88" s="85" t="s">
        <v>149</v>
      </c>
      <c r="G88" s="85"/>
      <c r="H88" s="47" t="s">
        <v>71</v>
      </c>
      <c r="I88" s="79"/>
    </row>
    <row r="89" ht="59.25" customHeight="1">
      <c r="A89" s="79"/>
      <c r="D89" s="105" t="b">
        <v>0</v>
      </c>
      <c r="E89" s="60">
        <v>3.0</v>
      </c>
      <c r="F89" s="85" t="s">
        <v>150</v>
      </c>
      <c r="G89" s="85"/>
      <c r="H89" s="47" t="s">
        <v>71</v>
      </c>
      <c r="I89" s="79"/>
    </row>
    <row r="90" ht="48.0" customHeight="1">
      <c r="A90" s="79"/>
      <c r="B90" s="49"/>
      <c r="C90" s="49"/>
      <c r="D90" s="106" t="b">
        <v>0</v>
      </c>
      <c r="E90" s="61">
        <v>4.0</v>
      </c>
      <c r="F90" s="110" t="s">
        <v>151</v>
      </c>
      <c r="G90" s="107"/>
      <c r="H90" s="55" t="s">
        <v>71</v>
      </c>
      <c r="I90" s="79"/>
    </row>
    <row r="91" ht="48.0" customHeight="1">
      <c r="A91" s="79"/>
      <c r="B91" s="74">
        <v>4.9</v>
      </c>
      <c r="C91" s="89" t="s">
        <v>152</v>
      </c>
      <c r="D91" s="90" t="b">
        <v>0</v>
      </c>
      <c r="E91" s="76">
        <v>1.0</v>
      </c>
      <c r="F91" s="91" t="s">
        <v>153</v>
      </c>
      <c r="G91" s="91"/>
      <c r="H91" s="41" t="s">
        <v>154</v>
      </c>
      <c r="I91" s="79"/>
    </row>
    <row r="92" ht="48.0" customHeight="1">
      <c r="A92" s="95"/>
      <c r="D92" s="83" t="b">
        <v>0</v>
      </c>
      <c r="E92" s="60">
        <v>2.0</v>
      </c>
      <c r="F92" s="85" t="s">
        <v>155</v>
      </c>
      <c r="G92" s="85"/>
      <c r="H92" s="47" t="s">
        <v>156</v>
      </c>
      <c r="I92" s="95"/>
    </row>
    <row r="93" ht="48.0" customHeight="1">
      <c r="A93" s="79"/>
      <c r="D93" s="83" t="b">
        <v>0</v>
      </c>
      <c r="E93" s="60">
        <v>3.0</v>
      </c>
      <c r="F93" s="85" t="s">
        <v>157</v>
      </c>
      <c r="G93" s="85"/>
      <c r="H93" s="47" t="s">
        <v>156</v>
      </c>
      <c r="I93" s="79"/>
    </row>
    <row r="94" ht="48.0" customHeight="1">
      <c r="A94" s="79"/>
      <c r="B94" s="49"/>
      <c r="C94" s="49"/>
      <c r="D94" s="86" t="b">
        <v>0</v>
      </c>
      <c r="E94" s="61">
        <v>4.0</v>
      </c>
      <c r="F94" s="110" t="s">
        <v>158</v>
      </c>
      <c r="G94" s="107"/>
      <c r="H94" s="55" t="s">
        <v>159</v>
      </c>
      <c r="I94" s="79"/>
    </row>
    <row r="95" ht="35.25" customHeight="1">
      <c r="A95" s="95"/>
      <c r="B95" s="111">
        <v>4.1</v>
      </c>
      <c r="C95" s="89" t="s">
        <v>160</v>
      </c>
      <c r="D95" s="90" t="b">
        <v>0</v>
      </c>
      <c r="E95" s="76">
        <v>1.0</v>
      </c>
      <c r="F95" s="91" t="s">
        <v>161</v>
      </c>
      <c r="G95" s="91"/>
      <c r="H95" s="41" t="s">
        <v>162</v>
      </c>
      <c r="I95" s="95"/>
    </row>
    <row r="96" ht="48.0" customHeight="1">
      <c r="A96" s="95"/>
      <c r="D96" s="83" t="b">
        <v>0</v>
      </c>
      <c r="E96" s="60">
        <v>2.0</v>
      </c>
      <c r="F96" s="85" t="s">
        <v>163</v>
      </c>
      <c r="G96" s="85"/>
      <c r="H96" s="47" t="s">
        <v>71</v>
      </c>
      <c r="I96" s="95"/>
    </row>
    <row r="97" ht="37.5" customHeight="1">
      <c r="A97" s="95"/>
      <c r="D97" s="83" t="b">
        <v>0</v>
      </c>
      <c r="E97" s="60">
        <v>3.0</v>
      </c>
      <c r="F97" s="85" t="s">
        <v>164</v>
      </c>
      <c r="G97" s="85"/>
      <c r="H97" s="47" t="s">
        <v>71</v>
      </c>
      <c r="I97" s="95"/>
    </row>
    <row r="98" ht="26.25" customHeight="1">
      <c r="A98" s="95"/>
      <c r="B98" s="49"/>
      <c r="C98" s="49"/>
      <c r="D98" s="86" t="b">
        <v>0</v>
      </c>
      <c r="E98" s="61">
        <v>4.0</v>
      </c>
      <c r="F98" s="93" t="s">
        <v>165</v>
      </c>
      <c r="G98" s="107"/>
      <c r="H98" s="55" t="s">
        <v>71</v>
      </c>
      <c r="I98" s="95"/>
    </row>
    <row r="99" ht="42.0" customHeight="1">
      <c r="A99" s="95"/>
      <c r="B99" s="111">
        <v>4.11</v>
      </c>
      <c r="C99" s="89" t="s">
        <v>166</v>
      </c>
      <c r="D99" s="90" t="b">
        <v>0</v>
      </c>
      <c r="E99" s="76">
        <v>1.0</v>
      </c>
      <c r="F99" s="91" t="s">
        <v>167</v>
      </c>
      <c r="G99" s="91"/>
      <c r="H99" s="41" t="s">
        <v>168</v>
      </c>
      <c r="I99" s="95"/>
    </row>
    <row r="100" ht="46.5" customHeight="1">
      <c r="A100" s="99"/>
      <c r="D100" s="83" t="b">
        <v>0</v>
      </c>
      <c r="E100" s="60">
        <v>2.0</v>
      </c>
      <c r="F100" s="85" t="s">
        <v>169</v>
      </c>
      <c r="G100" s="85"/>
      <c r="H100" s="47" t="s">
        <v>170</v>
      </c>
      <c r="I100" s="99"/>
    </row>
    <row r="101" ht="42.0" customHeight="1">
      <c r="A101" s="1"/>
      <c r="D101" s="83" t="b">
        <v>0</v>
      </c>
      <c r="E101" s="60">
        <v>3.0</v>
      </c>
      <c r="F101" s="85" t="s">
        <v>171</v>
      </c>
      <c r="G101" s="85"/>
      <c r="H101" s="47" t="s">
        <v>71</v>
      </c>
      <c r="I101" s="1"/>
    </row>
    <row r="102" ht="42.0" customHeight="1">
      <c r="D102" s="100" t="b">
        <v>0</v>
      </c>
      <c r="E102" s="65">
        <v>4.0</v>
      </c>
      <c r="F102" s="101" t="s">
        <v>172</v>
      </c>
      <c r="G102" s="112"/>
      <c r="H102" s="68"/>
    </row>
    <row r="103" ht="24.75" customHeight="1">
      <c r="A103" s="6"/>
      <c r="B103" s="70" t="s">
        <v>173</v>
      </c>
      <c r="C103" s="70"/>
      <c r="D103" s="70"/>
      <c r="E103" s="70"/>
      <c r="F103" s="70"/>
      <c r="G103" s="70"/>
      <c r="H103" s="70"/>
      <c r="I103" s="6"/>
    </row>
    <row r="104" ht="70.5" customHeight="1">
      <c r="A104" s="6"/>
      <c r="B104" s="35">
        <v>5.1</v>
      </c>
      <c r="C104" s="71" t="s">
        <v>174</v>
      </c>
      <c r="D104" s="80" t="b">
        <v>0</v>
      </c>
      <c r="E104" s="58">
        <v>1.0</v>
      </c>
      <c r="F104" s="81" t="s">
        <v>175</v>
      </c>
      <c r="G104" s="113"/>
      <c r="H104" s="41" t="s">
        <v>176</v>
      </c>
      <c r="I104" s="6"/>
    </row>
    <row r="105" ht="70.5" customHeight="1">
      <c r="A105" s="8"/>
      <c r="D105" s="83" t="b">
        <v>0</v>
      </c>
      <c r="E105" s="60">
        <v>2.0</v>
      </c>
      <c r="F105" s="85" t="s">
        <v>177</v>
      </c>
      <c r="G105" s="97"/>
      <c r="H105" s="47" t="s">
        <v>178</v>
      </c>
      <c r="I105" s="8"/>
    </row>
    <row r="106" ht="46.5" customHeight="1">
      <c r="A106" s="12"/>
      <c r="D106" s="83" t="b">
        <v>0</v>
      </c>
      <c r="E106" s="60">
        <v>3.0</v>
      </c>
      <c r="F106" s="85" t="s">
        <v>179</v>
      </c>
      <c r="G106" s="97"/>
      <c r="H106" s="47" t="s">
        <v>180</v>
      </c>
      <c r="I106" s="12"/>
    </row>
    <row r="107" ht="27.0" customHeight="1">
      <c r="A107" s="12"/>
      <c r="B107" s="49"/>
      <c r="C107" s="49"/>
      <c r="D107" s="86" t="b">
        <v>0</v>
      </c>
      <c r="E107" s="61">
        <v>4.0</v>
      </c>
      <c r="F107" s="110" t="s">
        <v>181</v>
      </c>
      <c r="G107" s="114"/>
      <c r="H107" s="55" t="s">
        <v>71</v>
      </c>
      <c r="I107" s="12"/>
    </row>
    <row r="108" ht="47.25" customHeight="1">
      <c r="A108" s="12"/>
      <c r="B108" s="74">
        <v>5.2</v>
      </c>
      <c r="C108" s="89" t="s">
        <v>182</v>
      </c>
      <c r="D108" s="80" t="b">
        <v>0</v>
      </c>
      <c r="E108" s="58">
        <v>1.0</v>
      </c>
      <c r="F108" s="81" t="s">
        <v>183</v>
      </c>
      <c r="G108" s="113"/>
      <c r="H108" s="41" t="s">
        <v>184</v>
      </c>
      <c r="I108" s="12"/>
    </row>
    <row r="109" ht="57.75" customHeight="1">
      <c r="A109" s="12"/>
      <c r="D109" s="83" t="b">
        <v>0</v>
      </c>
      <c r="E109" s="60">
        <v>2.0</v>
      </c>
      <c r="F109" s="85" t="s">
        <v>185</v>
      </c>
      <c r="G109" s="97"/>
      <c r="H109" s="47" t="s">
        <v>186</v>
      </c>
      <c r="I109" s="12"/>
    </row>
    <row r="110" ht="56.25" customHeight="1">
      <c r="A110" s="12"/>
      <c r="D110" s="83" t="b">
        <v>0</v>
      </c>
      <c r="E110" s="60">
        <v>3.0</v>
      </c>
      <c r="F110" s="85" t="s">
        <v>187</v>
      </c>
      <c r="G110" s="97"/>
      <c r="H110" s="47" t="s">
        <v>186</v>
      </c>
      <c r="I110" s="12"/>
    </row>
    <row r="111" ht="45.75" customHeight="1">
      <c r="A111" s="6"/>
      <c r="B111" s="49"/>
      <c r="C111" s="49"/>
      <c r="D111" s="86" t="b">
        <v>0</v>
      </c>
      <c r="E111" s="61">
        <v>4.0</v>
      </c>
      <c r="F111" s="93" t="s">
        <v>188</v>
      </c>
      <c r="G111" s="114"/>
      <c r="H111" s="55" t="s">
        <v>71</v>
      </c>
      <c r="I111" s="6"/>
    </row>
    <row r="112" ht="77.25" customHeight="1">
      <c r="A112" s="34"/>
      <c r="B112" s="74">
        <v>5.3</v>
      </c>
      <c r="C112" s="89" t="s">
        <v>189</v>
      </c>
      <c r="D112" s="80" t="b">
        <v>0</v>
      </c>
      <c r="E112" s="58">
        <v>1.0</v>
      </c>
      <c r="F112" s="81" t="s">
        <v>190</v>
      </c>
      <c r="G112" s="113"/>
      <c r="H112" s="41" t="s">
        <v>191</v>
      </c>
      <c r="I112" s="34"/>
    </row>
    <row r="113" ht="77.25" customHeight="1">
      <c r="A113" s="42"/>
      <c r="D113" s="83" t="b">
        <v>0</v>
      </c>
      <c r="E113" s="60">
        <v>2.0</v>
      </c>
      <c r="F113" s="85" t="s">
        <v>192</v>
      </c>
      <c r="G113" s="97"/>
      <c r="H113" s="47" t="s">
        <v>193</v>
      </c>
      <c r="I113" s="42"/>
    </row>
    <row r="114" ht="77.25" customHeight="1">
      <c r="A114" s="42"/>
      <c r="D114" s="83" t="b">
        <v>0</v>
      </c>
      <c r="E114" s="60">
        <v>3.0</v>
      </c>
      <c r="F114" s="85" t="s">
        <v>194</v>
      </c>
      <c r="G114" s="97"/>
      <c r="H114" s="47" t="s">
        <v>193</v>
      </c>
      <c r="I114" s="42"/>
    </row>
    <row r="115" ht="60.0" customHeight="1">
      <c r="A115" s="42"/>
      <c r="D115" s="100" t="b">
        <v>0</v>
      </c>
      <c r="E115" s="65">
        <v>4.0</v>
      </c>
      <c r="F115" s="101" t="s">
        <v>195</v>
      </c>
      <c r="G115" s="115"/>
      <c r="H115" s="68" t="s">
        <v>71</v>
      </c>
      <c r="I115" s="42"/>
    </row>
    <row r="116" ht="24.75" customHeight="1">
      <c r="A116" s="42"/>
      <c r="B116" s="70" t="s">
        <v>196</v>
      </c>
      <c r="C116" s="70"/>
      <c r="D116" s="70"/>
      <c r="E116" s="70"/>
      <c r="F116" s="70"/>
      <c r="G116" s="70"/>
      <c r="H116" s="70"/>
      <c r="I116" s="42"/>
    </row>
    <row r="117" ht="48.0" customHeight="1">
      <c r="A117" s="42"/>
      <c r="B117" s="35">
        <v>6.1</v>
      </c>
      <c r="C117" s="71" t="s">
        <v>197</v>
      </c>
      <c r="D117" s="80" t="b">
        <v>0</v>
      </c>
      <c r="E117" s="58">
        <v>1.0</v>
      </c>
      <c r="F117" s="81" t="s">
        <v>198</v>
      </c>
      <c r="G117" s="81"/>
      <c r="H117" s="41" t="s">
        <v>199</v>
      </c>
      <c r="I117" s="42"/>
    </row>
    <row r="118" ht="47.25" customHeight="1">
      <c r="A118" s="42"/>
      <c r="D118" s="83" t="b">
        <v>0</v>
      </c>
      <c r="E118" s="60">
        <v>2.0</v>
      </c>
      <c r="F118" s="85" t="s">
        <v>200</v>
      </c>
      <c r="G118" s="85"/>
      <c r="H118" s="47" t="s">
        <v>71</v>
      </c>
      <c r="I118" s="42"/>
    </row>
    <row r="119" ht="39.75" customHeight="1">
      <c r="A119" s="42"/>
      <c r="D119" s="83" t="b">
        <v>0</v>
      </c>
      <c r="E119" s="60">
        <v>3.0</v>
      </c>
      <c r="F119" s="85" t="s">
        <v>201</v>
      </c>
      <c r="G119" s="85"/>
      <c r="H119" s="47" t="s">
        <v>71</v>
      </c>
      <c r="I119" s="42"/>
    </row>
    <row r="120" ht="42.75" customHeight="1">
      <c r="A120" s="42"/>
      <c r="B120" s="49"/>
      <c r="C120" s="49"/>
      <c r="D120" s="86" t="b">
        <v>0</v>
      </c>
      <c r="E120" s="61">
        <v>4.0</v>
      </c>
      <c r="F120" s="93" t="s">
        <v>202</v>
      </c>
      <c r="G120" s="103"/>
      <c r="H120" s="55" t="s">
        <v>71</v>
      </c>
      <c r="I120" s="42"/>
    </row>
    <row r="121" ht="39.0" customHeight="1">
      <c r="A121" s="42"/>
      <c r="B121" s="74">
        <v>6.2</v>
      </c>
      <c r="C121" s="89" t="s">
        <v>203</v>
      </c>
      <c r="D121" s="80" t="b">
        <v>0</v>
      </c>
      <c r="E121" s="58">
        <v>1.0</v>
      </c>
      <c r="F121" s="81" t="s">
        <v>204</v>
      </c>
      <c r="G121" s="81"/>
      <c r="H121" s="41" t="s">
        <v>205</v>
      </c>
      <c r="I121" s="42"/>
    </row>
    <row r="122" ht="39.0" customHeight="1">
      <c r="A122" s="63"/>
      <c r="D122" s="83" t="b">
        <v>0</v>
      </c>
      <c r="E122" s="60">
        <v>2.0</v>
      </c>
      <c r="F122" s="85" t="s">
        <v>206</v>
      </c>
      <c r="G122" s="85"/>
      <c r="H122" s="47" t="s">
        <v>205</v>
      </c>
      <c r="I122" s="63"/>
    </row>
    <row r="123" ht="46.5" customHeight="1">
      <c r="A123" s="6"/>
      <c r="D123" s="83" t="b">
        <v>0</v>
      </c>
      <c r="E123" s="60">
        <v>3.0</v>
      </c>
      <c r="F123" s="85" t="s">
        <v>207</v>
      </c>
      <c r="G123" s="85"/>
      <c r="H123" s="47" t="s">
        <v>71</v>
      </c>
      <c r="I123" s="6"/>
    </row>
    <row r="124" ht="39.0" customHeight="1">
      <c r="A124" s="69"/>
      <c r="B124" s="49"/>
      <c r="C124" s="49"/>
      <c r="D124" s="86" t="b">
        <v>0</v>
      </c>
      <c r="E124" s="61">
        <v>4.0</v>
      </c>
      <c r="F124" s="93" t="s">
        <v>208</v>
      </c>
      <c r="G124" s="103"/>
      <c r="H124" s="55" t="s">
        <v>71</v>
      </c>
      <c r="I124" s="69"/>
    </row>
    <row r="125" ht="48.0" customHeight="1">
      <c r="A125" s="42"/>
      <c r="B125" s="74">
        <v>6.3</v>
      </c>
      <c r="C125" s="89" t="s">
        <v>209</v>
      </c>
      <c r="D125" s="80" t="b">
        <v>0</v>
      </c>
      <c r="E125" s="58">
        <v>1.0</v>
      </c>
      <c r="F125" s="81" t="s">
        <v>210</v>
      </c>
      <c r="G125" s="81"/>
      <c r="H125" s="41" t="s">
        <v>211</v>
      </c>
      <c r="I125" s="42"/>
    </row>
    <row r="126" ht="48.0" customHeight="1">
      <c r="A126" s="42"/>
      <c r="D126" s="83" t="b">
        <v>0</v>
      </c>
      <c r="E126" s="60">
        <v>2.0</v>
      </c>
      <c r="F126" s="85" t="s">
        <v>212</v>
      </c>
      <c r="G126" s="85"/>
      <c r="H126" s="47" t="s">
        <v>211</v>
      </c>
      <c r="I126" s="42"/>
    </row>
    <row r="127" ht="39.75" customHeight="1">
      <c r="A127" s="42"/>
      <c r="D127" s="83" t="b">
        <v>0</v>
      </c>
      <c r="E127" s="60">
        <v>3.0</v>
      </c>
      <c r="F127" s="85" t="s">
        <v>213</v>
      </c>
      <c r="G127" s="85"/>
      <c r="H127" s="47" t="s">
        <v>71</v>
      </c>
      <c r="I127" s="42"/>
    </row>
    <row r="128" ht="38.25" customHeight="1">
      <c r="A128" s="42"/>
      <c r="B128" s="49"/>
      <c r="C128" s="49"/>
      <c r="D128" s="86" t="b">
        <v>0</v>
      </c>
      <c r="E128" s="61">
        <v>4.0</v>
      </c>
      <c r="F128" s="93" t="s">
        <v>214</v>
      </c>
      <c r="G128" s="103"/>
      <c r="H128" s="55" t="s">
        <v>71</v>
      </c>
      <c r="I128" s="42"/>
    </row>
    <row r="129" ht="59.25" customHeight="1">
      <c r="A129" s="6"/>
      <c r="B129" s="74">
        <v>6.4</v>
      </c>
      <c r="C129" s="89" t="s">
        <v>215</v>
      </c>
      <c r="D129" s="80" t="b">
        <v>0</v>
      </c>
      <c r="E129" s="58">
        <v>1.0</v>
      </c>
      <c r="F129" s="81" t="s">
        <v>216</v>
      </c>
      <c r="G129" s="81"/>
      <c r="H129" s="41" t="s">
        <v>217</v>
      </c>
      <c r="I129" s="6"/>
    </row>
    <row r="130" ht="58.5" customHeight="1">
      <c r="A130" s="79"/>
      <c r="D130" s="83" t="b">
        <v>0</v>
      </c>
      <c r="E130" s="60">
        <v>2.0</v>
      </c>
      <c r="F130" s="85" t="s">
        <v>218</v>
      </c>
      <c r="G130" s="85"/>
      <c r="H130" s="47" t="s">
        <v>219</v>
      </c>
      <c r="I130" s="79"/>
    </row>
    <row r="131" ht="15.75" customHeight="1">
      <c r="A131" s="79"/>
      <c r="D131" s="83" t="b">
        <v>0</v>
      </c>
      <c r="E131" s="60">
        <v>3.0</v>
      </c>
      <c r="F131" s="85" t="s">
        <v>220</v>
      </c>
      <c r="G131" s="85"/>
      <c r="H131" s="47" t="s">
        <v>219</v>
      </c>
      <c r="I131" s="79"/>
    </row>
    <row r="132" ht="39.75" customHeight="1">
      <c r="A132" s="79"/>
      <c r="B132" s="49"/>
      <c r="C132" s="49"/>
      <c r="D132" s="86" t="b">
        <v>0</v>
      </c>
      <c r="E132" s="61">
        <v>4.0</v>
      </c>
      <c r="F132" s="93" t="s">
        <v>221</v>
      </c>
      <c r="G132" s="116"/>
      <c r="H132" s="55" t="s">
        <v>71</v>
      </c>
      <c r="I132" s="79"/>
    </row>
    <row r="133" ht="47.25" customHeight="1">
      <c r="A133" s="79"/>
      <c r="B133" s="74">
        <v>6.5</v>
      </c>
      <c r="C133" s="89" t="s">
        <v>222</v>
      </c>
      <c r="D133" s="80" t="b">
        <v>0</v>
      </c>
      <c r="E133" s="58">
        <v>1.0</v>
      </c>
      <c r="F133" s="81" t="s">
        <v>223</v>
      </c>
      <c r="G133" s="81"/>
      <c r="H133" s="41" t="s">
        <v>224</v>
      </c>
      <c r="I133" s="79"/>
    </row>
    <row r="134" ht="57.75" customHeight="1">
      <c r="A134" s="79"/>
      <c r="D134" s="83" t="b">
        <v>0</v>
      </c>
      <c r="E134" s="60">
        <v>2.0</v>
      </c>
      <c r="F134" s="85" t="s">
        <v>225</v>
      </c>
      <c r="G134" s="85"/>
      <c r="H134" s="47" t="s">
        <v>71</v>
      </c>
      <c r="I134" s="79"/>
    </row>
    <row r="135" ht="68.25" customHeight="1">
      <c r="A135" s="79"/>
      <c r="D135" s="83" t="b">
        <v>0</v>
      </c>
      <c r="E135" s="60">
        <v>3.0</v>
      </c>
      <c r="F135" s="85" t="s">
        <v>226</v>
      </c>
      <c r="G135" s="85"/>
      <c r="H135" s="47" t="s">
        <v>71</v>
      </c>
      <c r="I135" s="79"/>
    </row>
    <row r="136" ht="27.75" customHeight="1">
      <c r="A136" s="79"/>
      <c r="B136" s="49"/>
      <c r="C136" s="49"/>
      <c r="D136" s="86" t="b">
        <v>0</v>
      </c>
      <c r="E136" s="61">
        <v>4.0</v>
      </c>
      <c r="F136" s="93" t="s">
        <v>227</v>
      </c>
      <c r="G136" s="116"/>
      <c r="H136" s="55"/>
      <c r="I136" s="79"/>
    </row>
    <row r="137" ht="91.5" customHeight="1">
      <c r="A137" s="79"/>
      <c r="B137" s="74">
        <v>6.6</v>
      </c>
      <c r="C137" s="89" t="s">
        <v>228</v>
      </c>
      <c r="D137" s="80" t="b">
        <v>0</v>
      </c>
      <c r="E137" s="58">
        <v>1.0</v>
      </c>
      <c r="F137" s="81" t="s">
        <v>229</v>
      </c>
      <c r="G137" s="81"/>
      <c r="H137" s="41" t="s">
        <v>230</v>
      </c>
      <c r="I137" s="79"/>
    </row>
    <row r="138" ht="63.0" customHeight="1">
      <c r="A138" s="79"/>
      <c r="D138" s="83" t="b">
        <v>0</v>
      </c>
      <c r="E138" s="60">
        <v>2.0</v>
      </c>
      <c r="F138" s="117" t="s">
        <v>231</v>
      </c>
      <c r="G138" s="85"/>
      <c r="H138" s="47" t="s">
        <v>232</v>
      </c>
      <c r="I138" s="79"/>
    </row>
    <row r="139" ht="53.25" customHeight="1">
      <c r="A139" s="79"/>
      <c r="D139" s="83" t="b">
        <v>0</v>
      </c>
      <c r="E139" s="60">
        <v>3.0</v>
      </c>
      <c r="F139" s="85" t="s">
        <v>233</v>
      </c>
      <c r="G139" s="85"/>
      <c r="H139" s="47" t="s">
        <v>234</v>
      </c>
      <c r="I139" s="79"/>
    </row>
    <row r="140" ht="35.25" customHeight="1">
      <c r="A140" s="79"/>
      <c r="D140" s="100" t="b">
        <v>0</v>
      </c>
      <c r="E140" s="65">
        <v>4.0</v>
      </c>
      <c r="F140" s="118" t="s">
        <v>235</v>
      </c>
      <c r="G140" s="119"/>
      <c r="H140" s="68"/>
      <c r="I140" s="79"/>
    </row>
    <row r="141" ht="24.75" customHeight="1">
      <c r="A141" s="79"/>
      <c r="B141" s="70" t="s">
        <v>236</v>
      </c>
      <c r="C141" s="70"/>
      <c r="D141" s="70"/>
      <c r="E141" s="70"/>
      <c r="F141" s="70"/>
      <c r="G141" s="70"/>
      <c r="H141" s="70"/>
      <c r="I141" s="79"/>
    </row>
    <row r="142" ht="55.5" customHeight="1">
      <c r="A142" s="95"/>
      <c r="B142" s="35">
        <v>7.1</v>
      </c>
      <c r="C142" s="71" t="s">
        <v>237</v>
      </c>
      <c r="D142" s="80" t="b">
        <v>0</v>
      </c>
      <c r="E142" s="58">
        <v>1.0</v>
      </c>
      <c r="F142" s="81" t="s">
        <v>238</v>
      </c>
      <c r="G142" s="81"/>
      <c r="H142" s="41" t="s">
        <v>239</v>
      </c>
      <c r="I142" s="95"/>
    </row>
    <row r="143" ht="55.5" customHeight="1">
      <c r="A143" s="79"/>
      <c r="D143" s="83" t="b">
        <v>0</v>
      </c>
      <c r="E143" s="60">
        <v>2.0</v>
      </c>
      <c r="F143" s="85" t="s">
        <v>240</v>
      </c>
      <c r="G143" s="85"/>
      <c r="H143" s="47" t="s">
        <v>241</v>
      </c>
      <c r="I143" s="79"/>
    </row>
    <row r="144" ht="55.5" customHeight="1">
      <c r="A144" s="79"/>
      <c r="D144" s="100" t="b">
        <v>0</v>
      </c>
      <c r="E144" s="65">
        <v>3.0</v>
      </c>
      <c r="F144" s="120" t="s">
        <v>242</v>
      </c>
      <c r="G144" s="120"/>
      <c r="H144" s="68" t="s">
        <v>243</v>
      </c>
      <c r="I144" s="79"/>
    </row>
    <row r="145" ht="55.5" customHeight="1">
      <c r="A145" s="95"/>
      <c r="D145" s="100" t="b">
        <v>0</v>
      </c>
      <c r="E145" s="65">
        <v>4.0</v>
      </c>
      <c r="F145" s="120" t="s">
        <v>244</v>
      </c>
      <c r="G145" s="120"/>
      <c r="H145" s="68" t="s">
        <v>243</v>
      </c>
      <c r="I145" s="95"/>
    </row>
    <row r="146" ht="24.75" customHeight="1">
      <c r="A146" s="95"/>
      <c r="B146" s="70" t="s">
        <v>245</v>
      </c>
      <c r="C146" s="70"/>
      <c r="D146" s="70"/>
      <c r="E146" s="70"/>
      <c r="F146" s="70"/>
      <c r="G146" s="70"/>
      <c r="H146" s="70"/>
      <c r="I146" s="95"/>
    </row>
    <row r="147" ht="36.0" customHeight="1">
      <c r="A147" s="95"/>
      <c r="B147" s="35">
        <v>8.1</v>
      </c>
      <c r="C147" s="71" t="s">
        <v>246</v>
      </c>
      <c r="D147" s="80" t="b">
        <v>0</v>
      </c>
      <c r="E147" s="58">
        <v>1.0</v>
      </c>
      <c r="F147" s="81" t="s">
        <v>247</v>
      </c>
      <c r="G147" s="81"/>
      <c r="H147" s="41" t="s">
        <v>248</v>
      </c>
      <c r="I147" s="95"/>
    </row>
    <row r="148" ht="36.0" customHeight="1">
      <c r="A148" s="95"/>
      <c r="D148" s="83" t="b">
        <v>0</v>
      </c>
      <c r="E148" s="60">
        <v>2.0</v>
      </c>
      <c r="F148" s="85" t="s">
        <v>249</v>
      </c>
      <c r="G148" s="85"/>
      <c r="H148" s="47" t="s">
        <v>250</v>
      </c>
      <c r="I148" s="95"/>
    </row>
    <row r="149" ht="37.5" customHeight="1">
      <c r="A149" s="95"/>
      <c r="D149" s="83" t="b">
        <v>0</v>
      </c>
      <c r="E149" s="60">
        <v>3.0</v>
      </c>
      <c r="F149" s="85" t="s">
        <v>251</v>
      </c>
      <c r="G149" s="85"/>
      <c r="H149" s="47" t="s">
        <v>71</v>
      </c>
      <c r="I149" s="95"/>
    </row>
    <row r="150" ht="39.0" customHeight="1">
      <c r="A150" s="99"/>
      <c r="B150" s="49"/>
      <c r="C150" s="49"/>
      <c r="D150" s="86" t="b">
        <v>0</v>
      </c>
      <c r="E150" s="61">
        <v>4.0</v>
      </c>
      <c r="F150" s="93" t="s">
        <v>252</v>
      </c>
      <c r="G150" s="103"/>
      <c r="H150" s="55" t="s">
        <v>71</v>
      </c>
      <c r="I150" s="99"/>
    </row>
    <row r="151" ht="15.75" customHeight="1">
      <c r="A151" s="42"/>
      <c r="B151" s="74">
        <v>8.2</v>
      </c>
      <c r="C151" s="89" t="s">
        <v>253</v>
      </c>
      <c r="D151" s="80" t="b">
        <v>0</v>
      </c>
      <c r="E151" s="58">
        <v>1.0</v>
      </c>
      <c r="F151" s="81" t="s">
        <v>254</v>
      </c>
      <c r="G151" s="81"/>
      <c r="H151" s="41" t="s">
        <v>255</v>
      </c>
      <c r="I151" s="42"/>
    </row>
    <row r="152" ht="38.25" customHeight="1">
      <c r="A152" s="42"/>
      <c r="D152" s="83" t="b">
        <v>0</v>
      </c>
      <c r="E152" s="60">
        <v>2.0</v>
      </c>
      <c r="F152" s="85" t="s">
        <v>256</v>
      </c>
      <c r="G152" s="85"/>
      <c r="H152" s="47" t="s">
        <v>71</v>
      </c>
      <c r="I152" s="42"/>
    </row>
    <row r="153" ht="48.75" customHeight="1">
      <c r="A153" s="42"/>
      <c r="D153" s="83" t="b">
        <v>0</v>
      </c>
      <c r="E153" s="60">
        <v>3.0</v>
      </c>
      <c r="F153" s="85" t="s">
        <v>257</v>
      </c>
      <c r="G153" s="85"/>
      <c r="H153" s="47" t="s">
        <v>71</v>
      </c>
      <c r="I153" s="42"/>
    </row>
    <row r="154" ht="27.0" customHeight="1">
      <c r="A154" s="42"/>
      <c r="B154" s="49"/>
      <c r="C154" s="49"/>
      <c r="D154" s="86" t="b">
        <v>0</v>
      </c>
      <c r="E154" s="61">
        <v>4.0</v>
      </c>
      <c r="F154" s="93" t="s">
        <v>258</v>
      </c>
      <c r="G154" s="121"/>
      <c r="H154" s="55" t="s">
        <v>71</v>
      </c>
      <c r="I154" s="42"/>
    </row>
    <row r="155" ht="30.0" customHeight="1">
      <c r="A155" s="42"/>
      <c r="B155" s="74">
        <v>8.3</v>
      </c>
      <c r="C155" s="89" t="s">
        <v>259</v>
      </c>
      <c r="D155" s="80" t="b">
        <v>0</v>
      </c>
      <c r="E155" s="58">
        <v>1.0</v>
      </c>
      <c r="F155" s="81" t="s">
        <v>260</v>
      </c>
      <c r="G155" s="81"/>
      <c r="H155" s="41" t="s">
        <v>261</v>
      </c>
      <c r="I155" s="42"/>
    </row>
    <row r="156" ht="30.0" customHeight="1">
      <c r="A156" s="42"/>
      <c r="D156" s="83" t="b">
        <v>0</v>
      </c>
      <c r="E156" s="60">
        <v>2.0</v>
      </c>
      <c r="F156" s="85" t="s">
        <v>262</v>
      </c>
      <c r="G156" s="85"/>
      <c r="H156" s="47" t="s">
        <v>71</v>
      </c>
      <c r="I156" s="42"/>
    </row>
    <row r="157" ht="30.0" customHeight="1">
      <c r="A157" s="42"/>
      <c r="D157" s="83" t="b">
        <v>0</v>
      </c>
      <c r="E157" s="60">
        <v>3.0</v>
      </c>
      <c r="F157" s="85" t="s">
        <v>263</v>
      </c>
      <c r="G157" s="85"/>
      <c r="H157" s="47" t="s">
        <v>71</v>
      </c>
      <c r="I157" s="42"/>
    </row>
    <row r="158" ht="30.0" customHeight="1">
      <c r="A158" s="42"/>
      <c r="D158" s="100" t="b">
        <v>0</v>
      </c>
      <c r="E158" s="65">
        <v>4.0</v>
      </c>
      <c r="F158" s="101" t="s">
        <v>264</v>
      </c>
      <c r="G158" s="122"/>
      <c r="H158" s="68" t="s">
        <v>71</v>
      </c>
      <c r="I158" s="42"/>
    </row>
    <row r="159" ht="24.75" customHeight="1">
      <c r="A159" s="42"/>
      <c r="B159" s="70" t="s">
        <v>265</v>
      </c>
      <c r="C159" s="70"/>
      <c r="D159" s="70"/>
      <c r="E159" s="70"/>
      <c r="F159" s="70"/>
      <c r="G159" s="70"/>
      <c r="H159" s="70"/>
      <c r="I159" s="42"/>
    </row>
    <row r="160" ht="47.25" customHeight="1">
      <c r="A160" s="63"/>
      <c r="B160" s="35">
        <v>9.1</v>
      </c>
      <c r="C160" s="71" t="s">
        <v>266</v>
      </c>
      <c r="D160" s="80" t="b">
        <v>0</v>
      </c>
      <c r="E160" s="58">
        <v>1.0</v>
      </c>
      <c r="F160" s="81" t="s">
        <v>267</v>
      </c>
      <c r="G160" s="81"/>
      <c r="H160" s="41" t="s">
        <v>268</v>
      </c>
      <c r="I160" s="63"/>
    </row>
    <row r="161" ht="37.5" customHeight="1">
      <c r="A161" s="6"/>
      <c r="D161" s="83" t="b">
        <v>0</v>
      </c>
      <c r="E161" s="60">
        <v>2.0</v>
      </c>
      <c r="F161" s="85" t="s">
        <v>269</v>
      </c>
      <c r="G161" s="85"/>
      <c r="H161" s="47" t="s">
        <v>270</v>
      </c>
      <c r="I161" s="6"/>
    </row>
    <row r="162" ht="19.5" customHeight="1">
      <c r="A162" s="69"/>
      <c r="D162" s="83" t="b">
        <v>0</v>
      </c>
      <c r="E162" s="60">
        <v>3.0</v>
      </c>
      <c r="F162" s="85" t="s">
        <v>271</v>
      </c>
      <c r="G162" s="85"/>
      <c r="H162" s="47" t="s">
        <v>71</v>
      </c>
      <c r="I162" s="69"/>
    </row>
    <row r="163" ht="27.0" customHeight="1">
      <c r="A163" s="42"/>
      <c r="B163" s="49"/>
      <c r="C163" s="49"/>
      <c r="D163" s="86" t="b">
        <v>0</v>
      </c>
      <c r="E163" s="61">
        <v>4.0</v>
      </c>
      <c r="F163" s="93" t="s">
        <v>272</v>
      </c>
      <c r="G163" s="103"/>
      <c r="H163" s="55"/>
      <c r="I163" s="42"/>
    </row>
    <row r="164" ht="15.75" customHeight="1">
      <c r="A164" s="42"/>
      <c r="B164" s="74">
        <v>9.2</v>
      </c>
      <c r="C164" s="89" t="s">
        <v>273</v>
      </c>
      <c r="D164" s="80" t="b">
        <v>0</v>
      </c>
      <c r="E164" s="58">
        <v>1.0</v>
      </c>
      <c r="F164" s="81" t="s">
        <v>274</v>
      </c>
      <c r="G164" s="81"/>
      <c r="H164" s="41" t="s">
        <v>275</v>
      </c>
      <c r="I164" s="42"/>
    </row>
    <row r="165" ht="27.75" customHeight="1">
      <c r="A165" s="42"/>
      <c r="D165" s="83" t="b">
        <v>0</v>
      </c>
      <c r="E165" s="60">
        <v>2.0</v>
      </c>
      <c r="F165" s="85" t="s">
        <v>276</v>
      </c>
      <c r="G165" s="85"/>
      <c r="H165" s="47" t="s">
        <v>71</v>
      </c>
      <c r="I165" s="42"/>
    </row>
    <row r="166" ht="50.25" customHeight="1">
      <c r="A166" s="42"/>
      <c r="D166" s="83" t="b">
        <v>0</v>
      </c>
      <c r="E166" s="60">
        <v>3.0</v>
      </c>
      <c r="F166" s="85" t="s">
        <v>277</v>
      </c>
      <c r="G166" s="85"/>
      <c r="H166" s="47" t="s">
        <v>71</v>
      </c>
      <c r="I166" s="42"/>
    </row>
    <row r="167" ht="15.75" customHeight="1">
      <c r="A167" s="6"/>
      <c r="B167" s="49"/>
      <c r="C167" s="49"/>
      <c r="D167" s="86" t="b">
        <v>0</v>
      </c>
      <c r="E167" s="61">
        <v>4.0</v>
      </c>
      <c r="F167" s="108" t="s">
        <v>278</v>
      </c>
      <c r="G167" s="121"/>
      <c r="H167" s="55" t="s">
        <v>71</v>
      </c>
      <c r="I167" s="6"/>
    </row>
    <row r="168" ht="36.0" customHeight="1">
      <c r="A168" s="123"/>
      <c r="B168" s="74">
        <v>9.3</v>
      </c>
      <c r="C168" s="89" t="s">
        <v>279</v>
      </c>
      <c r="D168" s="80" t="b">
        <v>0</v>
      </c>
      <c r="E168" s="58">
        <v>1.0</v>
      </c>
      <c r="F168" s="81" t="s">
        <v>280</v>
      </c>
      <c r="G168" s="81"/>
      <c r="H168" s="41" t="s">
        <v>71</v>
      </c>
      <c r="I168" s="124"/>
    </row>
    <row r="169" ht="39.0" customHeight="1">
      <c r="A169" s="123"/>
      <c r="D169" s="83" t="b">
        <v>0</v>
      </c>
      <c r="E169" s="60">
        <v>2.0</v>
      </c>
      <c r="F169" s="85" t="s">
        <v>281</v>
      </c>
      <c r="G169" s="85"/>
      <c r="H169" s="47" t="s">
        <v>71</v>
      </c>
      <c r="I169" s="124"/>
    </row>
    <row r="170" ht="58.5" customHeight="1">
      <c r="A170" s="123"/>
      <c r="D170" s="83" t="b">
        <v>0</v>
      </c>
      <c r="E170" s="60">
        <v>3.0</v>
      </c>
      <c r="F170" s="85" t="s">
        <v>282</v>
      </c>
      <c r="G170" s="85"/>
      <c r="H170" s="47" t="s">
        <v>71</v>
      </c>
      <c r="I170" s="124"/>
    </row>
    <row r="171" ht="15.75" customHeight="1">
      <c r="A171" s="123"/>
      <c r="B171" s="49"/>
      <c r="C171" s="49"/>
      <c r="D171" s="86" t="b">
        <v>0</v>
      </c>
      <c r="E171" s="61">
        <v>4.0</v>
      </c>
      <c r="F171" s="93" t="s">
        <v>283</v>
      </c>
      <c r="G171" s="103"/>
      <c r="H171" s="55" t="s">
        <v>71</v>
      </c>
      <c r="I171" s="124"/>
    </row>
    <row r="172" ht="37.5" customHeight="1">
      <c r="A172" s="123"/>
      <c r="B172" s="74">
        <v>9.4</v>
      </c>
      <c r="C172" s="89" t="s">
        <v>284</v>
      </c>
      <c r="D172" s="80" t="b">
        <v>0</v>
      </c>
      <c r="E172" s="58">
        <v>1.0</v>
      </c>
      <c r="F172" s="81" t="s">
        <v>285</v>
      </c>
      <c r="G172" s="81"/>
      <c r="H172" s="125" t="s">
        <v>286</v>
      </c>
      <c r="I172" s="124"/>
    </row>
    <row r="173" ht="26.25" customHeight="1">
      <c r="A173" s="123"/>
      <c r="D173" s="83" t="b">
        <v>0</v>
      </c>
      <c r="E173" s="60">
        <v>2.0</v>
      </c>
      <c r="F173" s="85" t="s">
        <v>287</v>
      </c>
      <c r="G173" s="85"/>
      <c r="H173" s="126" t="s">
        <v>71</v>
      </c>
      <c r="I173" s="124"/>
    </row>
    <row r="174" ht="25.5" customHeight="1">
      <c r="A174" s="123"/>
      <c r="D174" s="83" t="b">
        <v>0</v>
      </c>
      <c r="E174" s="60">
        <v>3.0</v>
      </c>
      <c r="F174" s="85" t="s">
        <v>288</v>
      </c>
      <c r="G174" s="85"/>
      <c r="H174" s="126" t="s">
        <v>71</v>
      </c>
      <c r="I174" s="124"/>
    </row>
    <row r="175" ht="15.75" customHeight="1">
      <c r="A175" s="123"/>
      <c r="B175" s="49"/>
      <c r="C175" s="49"/>
      <c r="D175" s="86" t="b">
        <v>0</v>
      </c>
      <c r="E175" s="61">
        <v>4.0</v>
      </c>
      <c r="F175" s="93" t="s">
        <v>289</v>
      </c>
      <c r="G175" s="127"/>
      <c r="H175" s="55"/>
      <c r="I175" s="124"/>
    </row>
    <row r="176" ht="60.75" customHeight="1">
      <c r="A176" s="123"/>
      <c r="B176" s="74">
        <v>9.5</v>
      </c>
      <c r="C176" s="89" t="s">
        <v>290</v>
      </c>
      <c r="D176" s="80" t="b">
        <v>0</v>
      </c>
      <c r="E176" s="58">
        <v>1.0</v>
      </c>
      <c r="F176" s="81" t="s">
        <v>291</v>
      </c>
      <c r="G176" s="81"/>
      <c r="H176" s="41" t="s">
        <v>292</v>
      </c>
      <c r="I176" s="124"/>
    </row>
    <row r="177" ht="52.5" customHeight="1">
      <c r="A177" s="123"/>
      <c r="D177" s="83" t="b">
        <v>0</v>
      </c>
      <c r="E177" s="60">
        <v>2.0</v>
      </c>
      <c r="F177" s="85" t="s">
        <v>293</v>
      </c>
      <c r="G177" s="85"/>
      <c r="H177" s="47" t="s">
        <v>71</v>
      </c>
      <c r="I177" s="124"/>
    </row>
    <row r="178" ht="48.0" customHeight="1">
      <c r="A178" s="123"/>
      <c r="D178" s="83" t="b">
        <v>0</v>
      </c>
      <c r="E178" s="60">
        <v>3.0</v>
      </c>
      <c r="F178" s="85" t="s">
        <v>294</v>
      </c>
      <c r="G178" s="85"/>
      <c r="H178" s="47" t="s">
        <v>71</v>
      </c>
      <c r="I178" s="124"/>
    </row>
    <row r="179" ht="27.75" customHeight="1">
      <c r="A179" s="123"/>
      <c r="B179" s="49"/>
      <c r="C179" s="49"/>
      <c r="D179" s="86" t="b">
        <v>0</v>
      </c>
      <c r="E179" s="61">
        <v>4.0</v>
      </c>
      <c r="F179" s="93" t="s">
        <v>295</v>
      </c>
      <c r="G179" s="103"/>
      <c r="H179" s="55"/>
      <c r="I179" s="124"/>
    </row>
    <row r="180" ht="46.5" customHeight="1">
      <c r="A180" s="123"/>
      <c r="B180" s="74">
        <v>9.6</v>
      </c>
      <c r="C180" s="89" t="s">
        <v>296</v>
      </c>
      <c r="D180" s="80" t="b">
        <v>0</v>
      </c>
      <c r="E180" s="58">
        <v>1.0</v>
      </c>
      <c r="F180" s="81" t="s">
        <v>297</v>
      </c>
      <c r="G180" s="81"/>
      <c r="H180" s="41" t="s">
        <v>298</v>
      </c>
      <c r="I180" s="124"/>
    </row>
    <row r="181" ht="50.25" customHeight="1">
      <c r="A181" s="123"/>
      <c r="D181" s="83" t="b">
        <v>0</v>
      </c>
      <c r="E181" s="60">
        <v>2.0</v>
      </c>
      <c r="F181" s="85" t="s">
        <v>299</v>
      </c>
      <c r="G181" s="85"/>
      <c r="H181" s="47" t="s">
        <v>298</v>
      </c>
      <c r="I181" s="124"/>
    </row>
    <row r="182" ht="36.0" customHeight="1">
      <c r="A182" s="123"/>
      <c r="D182" s="83" t="b">
        <v>0</v>
      </c>
      <c r="E182" s="60">
        <v>3.0</v>
      </c>
      <c r="F182" s="85" t="s">
        <v>300</v>
      </c>
      <c r="G182" s="85"/>
      <c r="H182" s="47" t="s">
        <v>71</v>
      </c>
      <c r="I182" s="124"/>
    </row>
    <row r="183" ht="42.75" customHeight="1">
      <c r="A183" s="123"/>
      <c r="B183" s="128"/>
      <c r="C183" s="128"/>
      <c r="D183" s="129" t="b">
        <v>0</v>
      </c>
      <c r="E183" s="130">
        <v>4.0</v>
      </c>
      <c r="F183" s="131" t="s">
        <v>301</v>
      </c>
      <c r="G183" s="132"/>
      <c r="H183" s="133"/>
      <c r="I183" s="124"/>
    </row>
    <row r="184" ht="15.75" customHeight="1">
      <c r="E184" s="134"/>
      <c r="F184" s="135"/>
      <c r="G184" s="2"/>
      <c r="H184" s="26"/>
      <c r="I184" s="26"/>
    </row>
    <row r="185" ht="15.75" customHeight="1">
      <c r="C185" s="136" t="s">
        <v>302</v>
      </c>
      <c r="D185" s="137"/>
      <c r="E185" s="10"/>
      <c r="F185" s="11"/>
      <c r="G185" s="2"/>
      <c r="H185" s="26"/>
      <c r="I185" s="26"/>
    </row>
    <row r="186" ht="15.75" customHeight="1">
      <c r="C186" s="138" t="s">
        <v>303</v>
      </c>
      <c r="D186" s="139"/>
      <c r="E186" s="140"/>
      <c r="F186" s="141"/>
      <c r="G186" s="2"/>
      <c r="H186" s="26"/>
      <c r="I186" s="26"/>
    </row>
    <row r="187" ht="15.75" customHeight="1">
      <c r="C187" s="138" t="s">
        <v>304</v>
      </c>
      <c r="D187" s="139"/>
      <c r="E187" s="140"/>
      <c r="F187" s="141"/>
      <c r="G187" s="2"/>
      <c r="H187" s="26"/>
      <c r="I187" s="26"/>
    </row>
    <row r="188" ht="15.75" customHeight="1">
      <c r="C188" s="138" t="s">
        <v>305</v>
      </c>
      <c r="D188" s="139"/>
      <c r="E188" s="140"/>
      <c r="F188" s="141"/>
      <c r="G188" s="2"/>
      <c r="H188" s="26"/>
      <c r="I188" s="26"/>
    </row>
    <row r="189" ht="15.75" customHeight="1">
      <c r="C189" s="142" t="s">
        <v>306</v>
      </c>
      <c r="D189" s="139"/>
      <c r="E189" s="140"/>
      <c r="F189" s="141"/>
      <c r="G189" s="2"/>
      <c r="H189" s="26"/>
      <c r="I189" s="26"/>
    </row>
    <row r="190" ht="17.25" customHeight="1">
      <c r="C190" s="138" t="s">
        <v>307</v>
      </c>
      <c r="D190" s="143"/>
      <c r="E190" s="144"/>
      <c r="F190" s="145"/>
      <c r="G190" s="2"/>
      <c r="H190" s="26"/>
      <c r="I190" s="26"/>
    </row>
    <row r="191" ht="37.5" customHeight="1">
      <c r="C191" s="146" t="s">
        <v>308</v>
      </c>
      <c r="D191" s="147"/>
      <c r="E191" s="148"/>
      <c r="F191" s="149"/>
      <c r="G191" s="2"/>
      <c r="H191" s="26"/>
      <c r="I191" s="26"/>
    </row>
    <row r="192" ht="15.75" customHeight="1">
      <c r="C192" s="12"/>
      <c r="D192" s="150"/>
      <c r="E192" s="150"/>
      <c r="F192" s="150"/>
      <c r="G192" s="2"/>
      <c r="H192" s="26"/>
      <c r="I192" s="26"/>
    </row>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99">
    <mergeCell ref="C95:C98"/>
    <mergeCell ref="C99:C102"/>
    <mergeCell ref="C67:C70"/>
    <mergeCell ref="C71:C74"/>
    <mergeCell ref="C75:C78"/>
    <mergeCell ref="C79:C82"/>
    <mergeCell ref="C83:C86"/>
    <mergeCell ref="C87:C90"/>
    <mergeCell ref="C91:C94"/>
    <mergeCell ref="B112:B115"/>
    <mergeCell ref="C112:C115"/>
    <mergeCell ref="B117:B120"/>
    <mergeCell ref="C117:C120"/>
    <mergeCell ref="B121:B124"/>
    <mergeCell ref="C121:C124"/>
    <mergeCell ref="C125:C128"/>
    <mergeCell ref="B155:B158"/>
    <mergeCell ref="B160:B163"/>
    <mergeCell ref="B164:B167"/>
    <mergeCell ref="B168:B171"/>
    <mergeCell ref="B172:B175"/>
    <mergeCell ref="B176:B179"/>
    <mergeCell ref="B180:B183"/>
    <mergeCell ref="B125:B128"/>
    <mergeCell ref="B129:B132"/>
    <mergeCell ref="B133:B136"/>
    <mergeCell ref="B137:B140"/>
    <mergeCell ref="B142:B145"/>
    <mergeCell ref="B147:B150"/>
    <mergeCell ref="B151:B154"/>
    <mergeCell ref="C129:C132"/>
    <mergeCell ref="C133:C136"/>
    <mergeCell ref="C137:C140"/>
    <mergeCell ref="C142:C145"/>
    <mergeCell ref="C147:C150"/>
    <mergeCell ref="C151:C154"/>
    <mergeCell ref="C155:C158"/>
    <mergeCell ref="D186:F186"/>
    <mergeCell ref="D187:F187"/>
    <mergeCell ref="D188:F188"/>
    <mergeCell ref="D189:F189"/>
    <mergeCell ref="D190:F190"/>
    <mergeCell ref="D191:F191"/>
    <mergeCell ref="C160:C163"/>
    <mergeCell ref="C164:C167"/>
    <mergeCell ref="C168:C171"/>
    <mergeCell ref="C172:C175"/>
    <mergeCell ref="C176:C179"/>
    <mergeCell ref="C180:C183"/>
    <mergeCell ref="D185:F185"/>
    <mergeCell ref="B1:E1"/>
    <mergeCell ref="G1:H1"/>
    <mergeCell ref="B3:H3"/>
    <mergeCell ref="B5:H5"/>
    <mergeCell ref="B6:C8"/>
    <mergeCell ref="D6:E8"/>
    <mergeCell ref="H6:H8"/>
    <mergeCell ref="F6:G8"/>
    <mergeCell ref="B9:G9"/>
    <mergeCell ref="D10:F10"/>
    <mergeCell ref="B12:B15"/>
    <mergeCell ref="C12:C15"/>
    <mergeCell ref="B16:B19"/>
    <mergeCell ref="C16:C19"/>
    <mergeCell ref="B20:B23"/>
    <mergeCell ref="C20:C23"/>
    <mergeCell ref="B25:B28"/>
    <mergeCell ref="C25:C28"/>
    <mergeCell ref="B29:B32"/>
    <mergeCell ref="C29:C32"/>
    <mergeCell ref="C34:C37"/>
    <mergeCell ref="B34:B37"/>
    <mergeCell ref="B38:B41"/>
    <mergeCell ref="B42:B45"/>
    <mergeCell ref="B46:B49"/>
    <mergeCell ref="B50:B53"/>
    <mergeCell ref="B54:B57"/>
    <mergeCell ref="B59:B62"/>
    <mergeCell ref="C38:C41"/>
    <mergeCell ref="C42:C45"/>
    <mergeCell ref="C46:C49"/>
    <mergeCell ref="C50:C53"/>
    <mergeCell ref="C54:C57"/>
    <mergeCell ref="C59:C62"/>
    <mergeCell ref="C63:C66"/>
    <mergeCell ref="B63:B66"/>
    <mergeCell ref="B67:B70"/>
    <mergeCell ref="B71:B74"/>
    <mergeCell ref="B75:B78"/>
    <mergeCell ref="B79:B82"/>
    <mergeCell ref="B83:B86"/>
    <mergeCell ref="B87:B90"/>
    <mergeCell ref="B91:B94"/>
    <mergeCell ref="B95:B98"/>
    <mergeCell ref="B99:B102"/>
    <mergeCell ref="B104:B107"/>
    <mergeCell ref="C104:C107"/>
    <mergeCell ref="B108:B111"/>
    <mergeCell ref="C108:C111"/>
  </mergeCells>
  <conditionalFormatting sqref="D12:H183">
    <cfRule type="expression" dxfId="0" priority="1">
      <formula>$D12=TRUE</formula>
    </cfRule>
  </conditionalFormatting>
  <conditionalFormatting sqref="A1">
    <cfRule type="notContainsBlanks" dxfId="1" priority="2">
      <formula>LEN(TRIM(A1))&gt;0</formula>
    </cfRule>
  </conditionalFormatting>
  <conditionalFormatting sqref="F1">
    <cfRule type="colorScale" priority="3">
      <colorScale>
        <cfvo type="min"/>
        <cfvo type="max"/>
        <color rgb="FF57BB8A"/>
        <color rgb="FFFFFFFF"/>
      </colorScale>
    </cfRule>
  </conditionalFormatting>
  <dataValidations>
    <dataValidation type="list" allowBlank="1" sqref="D6">
      <formula1>"Select answer,Yes,No"</formula1>
    </dataValidation>
  </dataValidations>
  <printOptions gridLines="1" horizontalCentered="1"/>
  <pageMargins bottom="0.75" footer="0.0" header="0.0" left="0.7" right="0.7" top="0.75"/>
  <pageSetup fitToHeight="0" cellComments="atEnd" orientation="landscape" pageOrder="overThenDown"/>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pane ySplit="7.0" topLeftCell="A8" activePane="bottomLeft" state="frozen"/>
      <selection activeCell="B9" sqref="B9" pane="bottomLeft"/>
    </sheetView>
  </sheetViews>
  <sheetFormatPr customHeight="1" defaultColWidth="14.43" defaultRowHeight="15.0"/>
  <cols>
    <col customWidth="1" min="1" max="1" width="3.0"/>
    <col customWidth="1" min="2" max="2" width="45.0"/>
    <col customWidth="1" min="3" max="3" width="49.14"/>
    <col customWidth="1" min="4" max="4" width="12.57"/>
    <col customWidth="1" min="5" max="5" width="49.71"/>
    <col customWidth="1" min="6" max="6" width="3.0"/>
  </cols>
  <sheetData>
    <row r="1" ht="21.75" customHeight="1">
      <c r="A1" s="1"/>
      <c r="B1" s="2"/>
      <c r="C1" s="1"/>
      <c r="D1" s="1"/>
      <c r="E1" s="151" t="s">
        <v>0</v>
      </c>
      <c r="F1" s="1"/>
    </row>
    <row r="2" ht="12.75" customHeight="1">
      <c r="B2" s="152"/>
      <c r="C2" s="152"/>
      <c r="D2" s="152"/>
      <c r="E2" s="152"/>
    </row>
    <row r="3" ht="30.75" customHeight="1">
      <c r="A3" s="6"/>
      <c r="B3" s="153" t="s">
        <v>309</v>
      </c>
      <c r="C3" s="22"/>
      <c r="D3" s="22"/>
      <c r="E3" s="22"/>
      <c r="F3" s="6"/>
    </row>
    <row r="4">
      <c r="A4" s="6"/>
      <c r="B4" s="154"/>
      <c r="C4" s="155"/>
      <c r="D4" s="155"/>
      <c r="E4" s="155"/>
      <c r="F4" s="6"/>
    </row>
    <row r="5" ht="39.75" customHeight="1">
      <c r="A5" s="8"/>
      <c r="B5" s="156" t="s">
        <v>310</v>
      </c>
      <c r="C5" s="157"/>
      <c r="D5" s="157"/>
      <c r="E5" s="158"/>
      <c r="F5" s="8"/>
    </row>
    <row r="6" ht="16.5" customHeight="1">
      <c r="A6" s="12"/>
      <c r="B6" s="79"/>
      <c r="F6" s="12"/>
    </row>
    <row r="7" ht="25.5" customHeight="1">
      <c r="A7" s="6"/>
      <c r="B7" s="159" t="s">
        <v>311</v>
      </c>
      <c r="C7" s="160" t="s">
        <v>312</v>
      </c>
      <c r="D7" s="160" t="s">
        <v>313</v>
      </c>
      <c r="E7" s="161" t="s">
        <v>314</v>
      </c>
      <c r="F7" s="6"/>
    </row>
    <row r="8">
      <c r="A8" s="34"/>
      <c r="B8" s="162" t="s">
        <v>315</v>
      </c>
      <c r="C8" s="163" t="s">
        <v>316</v>
      </c>
      <c r="D8" s="164" t="b">
        <v>0</v>
      </c>
      <c r="E8" s="165"/>
      <c r="F8" s="34"/>
    </row>
    <row r="9">
      <c r="A9" s="42"/>
      <c r="B9" s="15"/>
      <c r="C9" s="163" t="s">
        <v>317</v>
      </c>
      <c r="D9" s="164" t="b">
        <v>0</v>
      </c>
      <c r="E9" s="165"/>
      <c r="F9" s="42"/>
    </row>
    <row r="10">
      <c r="A10" s="42"/>
      <c r="B10" s="50"/>
      <c r="C10" s="166" t="s">
        <v>318</v>
      </c>
      <c r="D10" s="167" t="b">
        <v>0</v>
      </c>
      <c r="E10" s="168"/>
      <c r="F10" s="42"/>
    </row>
    <row r="11">
      <c r="A11" s="42"/>
      <c r="B11" s="89" t="s">
        <v>319</v>
      </c>
      <c r="C11" s="169" t="s">
        <v>320</v>
      </c>
      <c r="D11" s="170" t="b">
        <v>0</v>
      </c>
      <c r="E11" s="171"/>
      <c r="F11" s="42"/>
    </row>
    <row r="12">
      <c r="A12" s="42"/>
      <c r="C12" s="163" t="s">
        <v>321</v>
      </c>
      <c r="D12" s="164" t="b">
        <v>0</v>
      </c>
      <c r="E12" s="172"/>
      <c r="F12" s="42"/>
    </row>
    <row r="13">
      <c r="A13" s="42"/>
      <c r="C13" s="163" t="s">
        <v>322</v>
      </c>
      <c r="D13" s="164" t="b">
        <v>0</v>
      </c>
      <c r="E13" s="172"/>
      <c r="F13" s="42"/>
    </row>
    <row r="14" ht="26.25" customHeight="1">
      <c r="A14" s="42"/>
      <c r="B14" s="49"/>
      <c r="C14" s="173" t="s">
        <v>323</v>
      </c>
      <c r="D14" s="174" t="b">
        <v>0</v>
      </c>
      <c r="E14" s="175"/>
      <c r="F14" s="42"/>
    </row>
    <row r="15">
      <c r="A15" s="42"/>
      <c r="B15" s="176" t="s">
        <v>324</v>
      </c>
      <c r="C15" s="177" t="s">
        <v>325</v>
      </c>
      <c r="D15" s="170" t="b">
        <v>0</v>
      </c>
      <c r="E15" s="178"/>
      <c r="F15" s="42"/>
    </row>
    <row r="16">
      <c r="A16" s="42"/>
      <c r="C16" s="179" t="s">
        <v>326</v>
      </c>
      <c r="D16" s="164" t="b">
        <v>0</v>
      </c>
      <c r="E16" s="165"/>
      <c r="F16" s="42"/>
    </row>
    <row r="17">
      <c r="A17" s="42"/>
      <c r="C17" s="179" t="s">
        <v>327</v>
      </c>
      <c r="D17" s="164" t="b">
        <v>0</v>
      </c>
      <c r="E17" s="165"/>
      <c r="F17" s="42"/>
    </row>
    <row r="18">
      <c r="A18" s="63"/>
      <c r="C18" s="179" t="s">
        <v>328</v>
      </c>
      <c r="D18" s="164" t="b">
        <v>0</v>
      </c>
      <c r="E18" s="165"/>
      <c r="F18" s="63"/>
    </row>
    <row r="19" ht="26.25" customHeight="1">
      <c r="A19" s="6"/>
      <c r="C19" s="179" t="s">
        <v>329</v>
      </c>
      <c r="D19" s="164" t="b">
        <v>0</v>
      </c>
      <c r="E19" s="165"/>
      <c r="F19" s="6"/>
    </row>
    <row r="20">
      <c r="A20" s="69"/>
      <c r="C20" s="180" t="s">
        <v>330</v>
      </c>
      <c r="D20" s="164" t="b">
        <v>0</v>
      </c>
      <c r="E20" s="165"/>
      <c r="F20" s="69"/>
    </row>
    <row r="21" ht="15.75" customHeight="1">
      <c r="A21" s="42"/>
      <c r="C21" s="180" t="s">
        <v>331</v>
      </c>
      <c r="D21" s="164" t="b">
        <v>0</v>
      </c>
      <c r="E21" s="165"/>
      <c r="F21" s="42"/>
    </row>
    <row r="22" ht="39.0" customHeight="1">
      <c r="A22" s="42"/>
      <c r="B22" s="49"/>
      <c r="C22" s="181" t="s">
        <v>332</v>
      </c>
      <c r="D22" s="174" t="b">
        <v>0</v>
      </c>
      <c r="E22" s="182"/>
      <c r="F22" s="42"/>
    </row>
    <row r="23" ht="39.0" customHeight="1">
      <c r="A23" s="42"/>
      <c r="B23" s="57" t="s">
        <v>333</v>
      </c>
      <c r="C23" s="177" t="s">
        <v>334</v>
      </c>
      <c r="D23" s="164" t="b">
        <v>0</v>
      </c>
      <c r="E23" s="178"/>
      <c r="F23" s="42"/>
    </row>
    <row r="24" ht="27.0" customHeight="1">
      <c r="A24" s="42"/>
      <c r="B24" s="15"/>
      <c r="C24" s="179" t="s">
        <v>335</v>
      </c>
      <c r="D24" s="164" t="b">
        <v>0</v>
      </c>
      <c r="E24" s="165"/>
      <c r="F24" s="42"/>
    </row>
    <row r="25" ht="15.75" customHeight="1">
      <c r="A25" s="6"/>
      <c r="B25" s="15"/>
      <c r="C25" s="179" t="s">
        <v>336</v>
      </c>
      <c r="D25" s="164" t="b">
        <v>0</v>
      </c>
      <c r="E25" s="165"/>
      <c r="F25" s="6"/>
    </row>
    <row r="26" ht="24.75" customHeight="1">
      <c r="A26" s="79"/>
      <c r="B26" s="15"/>
      <c r="C26" s="183" t="s">
        <v>337</v>
      </c>
      <c r="D26" s="164" t="b">
        <v>0</v>
      </c>
      <c r="E26" s="165"/>
      <c r="F26" s="79"/>
    </row>
    <row r="27" ht="26.25" customHeight="1">
      <c r="A27" s="79"/>
      <c r="B27" s="15"/>
      <c r="C27" s="184" t="s">
        <v>338</v>
      </c>
      <c r="D27" s="164" t="b">
        <v>0</v>
      </c>
      <c r="E27" s="165"/>
      <c r="F27" s="79"/>
    </row>
    <row r="28" ht="25.5" customHeight="1">
      <c r="A28" s="79"/>
      <c r="B28" s="15"/>
      <c r="C28" s="179" t="s">
        <v>339</v>
      </c>
      <c r="D28" s="164" t="b">
        <v>0</v>
      </c>
      <c r="E28" s="165"/>
      <c r="F28" s="79"/>
    </row>
    <row r="29" ht="15.75" customHeight="1">
      <c r="A29" s="79"/>
      <c r="B29" s="50"/>
      <c r="C29" s="185" t="s">
        <v>340</v>
      </c>
      <c r="D29" s="174" t="b">
        <v>0</v>
      </c>
      <c r="E29" s="182"/>
      <c r="F29" s="79"/>
    </row>
    <row r="30" ht="27.0" customHeight="1">
      <c r="A30" s="79"/>
      <c r="B30" s="57" t="s">
        <v>341</v>
      </c>
      <c r="C30" s="186" t="s">
        <v>342</v>
      </c>
      <c r="D30" s="164" t="b">
        <v>0</v>
      </c>
      <c r="E30" s="178"/>
      <c r="F30" s="79"/>
    </row>
    <row r="31" ht="27.0" customHeight="1">
      <c r="A31" s="79"/>
      <c r="B31" s="15"/>
      <c r="C31" s="183" t="s">
        <v>343</v>
      </c>
      <c r="D31" s="164" t="b">
        <v>0</v>
      </c>
      <c r="E31" s="165"/>
      <c r="F31" s="79"/>
    </row>
    <row r="32" ht="27.0" customHeight="1">
      <c r="A32" s="79"/>
      <c r="B32" s="50"/>
      <c r="C32" s="187" t="s">
        <v>344</v>
      </c>
      <c r="D32" s="167" t="b">
        <v>0</v>
      </c>
      <c r="E32" s="168"/>
      <c r="F32" s="79"/>
    </row>
    <row r="33" ht="30.0" customHeight="1">
      <c r="A33" s="79"/>
      <c r="B33" s="57" t="s">
        <v>345</v>
      </c>
      <c r="C33" s="186" t="s">
        <v>346</v>
      </c>
      <c r="D33" s="170" t="b">
        <v>0</v>
      </c>
      <c r="E33" s="178"/>
      <c r="F33" s="79"/>
    </row>
    <row r="34" ht="30.0" customHeight="1">
      <c r="A34" s="79"/>
      <c r="B34" s="15"/>
      <c r="C34" s="183" t="s">
        <v>347</v>
      </c>
      <c r="D34" s="164" t="b">
        <v>0</v>
      </c>
      <c r="E34" s="165"/>
      <c r="F34" s="79"/>
    </row>
    <row r="35" ht="30.0" customHeight="1">
      <c r="A35" s="79"/>
      <c r="B35" s="15"/>
      <c r="C35" s="183" t="s">
        <v>348</v>
      </c>
      <c r="D35" s="164" t="b">
        <v>0</v>
      </c>
      <c r="E35" s="165"/>
      <c r="F35" s="79"/>
    </row>
    <row r="36" ht="30.0" customHeight="1">
      <c r="A36" s="79"/>
      <c r="B36" s="15"/>
      <c r="C36" s="183" t="s">
        <v>349</v>
      </c>
      <c r="D36" s="164" t="b">
        <v>0</v>
      </c>
      <c r="E36" s="165"/>
      <c r="F36" s="79"/>
    </row>
    <row r="37" ht="36.75" customHeight="1">
      <c r="A37" s="79"/>
      <c r="B37" s="50"/>
      <c r="C37" s="181" t="s">
        <v>350</v>
      </c>
      <c r="D37" s="174" t="b">
        <v>0</v>
      </c>
      <c r="E37" s="182"/>
      <c r="F37" s="79"/>
    </row>
    <row r="38" ht="28.5" customHeight="1">
      <c r="A38" s="95"/>
      <c r="B38" s="188" t="s">
        <v>351</v>
      </c>
      <c r="C38" s="189" t="s">
        <v>352</v>
      </c>
      <c r="D38" s="190" t="b">
        <v>0</v>
      </c>
      <c r="E38" s="191"/>
      <c r="F38" s="95"/>
    </row>
    <row r="39" ht="24.75" customHeight="1">
      <c r="A39" s="79"/>
      <c r="B39" s="192" t="s">
        <v>353</v>
      </c>
      <c r="C39" s="193" t="s">
        <v>354</v>
      </c>
      <c r="D39" s="170" t="b">
        <v>0</v>
      </c>
      <c r="E39" s="178"/>
      <c r="F39" s="79"/>
    </row>
    <row r="40" ht="15.75" customHeight="1">
      <c r="A40" s="79"/>
      <c r="B40" s="49"/>
      <c r="C40" s="194" t="s">
        <v>355</v>
      </c>
      <c r="D40" s="190" t="b">
        <v>0</v>
      </c>
      <c r="E40" s="191"/>
      <c r="F40" s="79"/>
    </row>
    <row r="41" ht="15.75" customHeight="1">
      <c r="A41" s="95"/>
      <c r="B41" s="176" t="s">
        <v>356</v>
      </c>
      <c r="C41" s="195" t="s">
        <v>357</v>
      </c>
      <c r="D41" s="196" t="b">
        <v>0</v>
      </c>
      <c r="E41" s="197"/>
      <c r="F41" s="95"/>
    </row>
    <row r="42" ht="15.75" customHeight="1">
      <c r="A42" s="95"/>
      <c r="C42" s="179" t="s">
        <v>358</v>
      </c>
      <c r="D42" s="164" t="b">
        <v>0</v>
      </c>
      <c r="E42" s="165"/>
      <c r="F42" s="95"/>
    </row>
    <row r="43" ht="15.75" customHeight="1">
      <c r="A43" s="95"/>
      <c r="C43" s="187" t="s">
        <v>359</v>
      </c>
      <c r="D43" s="167" t="b">
        <v>0</v>
      </c>
      <c r="E43" s="168"/>
      <c r="F43" s="95"/>
    </row>
    <row r="44" ht="15.75" customHeight="1">
      <c r="A44" s="95"/>
      <c r="C44" s="187" t="s">
        <v>360</v>
      </c>
      <c r="D44" s="167" t="b">
        <v>0</v>
      </c>
      <c r="E44" s="168"/>
      <c r="F44" s="95"/>
    </row>
    <row r="45" ht="37.5" customHeight="1">
      <c r="A45" s="95"/>
      <c r="B45" s="128"/>
      <c r="C45" s="198" t="s">
        <v>361</v>
      </c>
      <c r="D45" s="199" t="b">
        <v>0</v>
      </c>
      <c r="E45" s="200"/>
      <c r="F45" s="95"/>
    </row>
    <row r="46" ht="15.75" customHeight="1">
      <c r="A46" s="99"/>
      <c r="B46" s="99"/>
      <c r="C46" s="201"/>
      <c r="D46" s="202"/>
      <c r="E46" s="202"/>
      <c r="F46" s="99"/>
    </row>
    <row r="47" ht="19.5" customHeight="1">
      <c r="A47" s="99"/>
      <c r="B47" s="203" t="s">
        <v>362</v>
      </c>
      <c r="C47" s="204" t="str">
        <f>'For IP Questionnaire'!D185</f>
        <v/>
      </c>
      <c r="D47" s="11"/>
      <c r="E47" s="202"/>
      <c r="F47" s="99"/>
    </row>
    <row r="48" ht="19.5" customHeight="1">
      <c r="A48" s="99"/>
      <c r="B48" s="205" t="s">
        <v>363</v>
      </c>
      <c r="C48" s="206" t="str">
        <f>'For IP Questionnaire'!D189</f>
        <v/>
      </c>
      <c r="D48" s="141"/>
      <c r="E48" s="202"/>
      <c r="F48" s="99"/>
    </row>
    <row r="49" ht="19.5" customHeight="1">
      <c r="A49" s="99"/>
      <c r="B49" s="207" t="s">
        <v>303</v>
      </c>
      <c r="C49" s="206" t="str">
        <f>'For IP Questionnaire'!D186</f>
        <v/>
      </c>
      <c r="D49" s="141"/>
      <c r="E49" s="202"/>
      <c r="F49" s="99"/>
    </row>
    <row r="50" ht="19.5" customHeight="1">
      <c r="A50" s="99"/>
      <c r="B50" s="207" t="s">
        <v>304</v>
      </c>
      <c r="C50" s="206" t="str">
        <f>'For IP Questionnaire'!D187</f>
        <v/>
      </c>
      <c r="D50" s="141"/>
      <c r="E50" s="202"/>
      <c r="F50" s="99"/>
    </row>
    <row r="51" ht="19.5" customHeight="1">
      <c r="A51" s="99"/>
      <c r="B51" s="208" t="s">
        <v>305</v>
      </c>
      <c r="C51" s="209" t="str">
        <f>'For IP Questionnaire'!D188</f>
        <v/>
      </c>
      <c r="D51" s="149"/>
      <c r="E51" s="202"/>
      <c r="F51" s="99"/>
    </row>
    <row r="52" ht="15.75" customHeight="1">
      <c r="A52" s="99"/>
      <c r="B52" s="99"/>
      <c r="C52" s="201"/>
      <c r="D52" s="202"/>
      <c r="E52" s="202"/>
      <c r="F52" s="99"/>
    </row>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6">
    <mergeCell ref="B3:E3"/>
    <mergeCell ref="B5:E5"/>
    <mergeCell ref="B6:E6"/>
    <mergeCell ref="B8:B10"/>
    <mergeCell ref="B11:B14"/>
    <mergeCell ref="B15:B22"/>
    <mergeCell ref="B23:B29"/>
    <mergeCell ref="C50:D50"/>
    <mergeCell ref="C51:D51"/>
    <mergeCell ref="B30:B32"/>
    <mergeCell ref="B33:B37"/>
    <mergeCell ref="B39:B40"/>
    <mergeCell ref="B41:B45"/>
    <mergeCell ref="C47:D47"/>
    <mergeCell ref="C48:D48"/>
    <mergeCell ref="C49:D49"/>
  </mergeCells>
  <conditionalFormatting sqref="C7 C28:C29 C46 C52">
    <cfRule type="expression" dxfId="2" priority="1">
      <formula>(#REF!="x")</formula>
    </cfRule>
  </conditionalFormatting>
  <printOptions/>
  <pageMargins bottom="1.4539349393935217" footer="0.0" header="0.0" left="0.509101565955941" right="0.509101565955941" top="0.6348166636788617"/>
  <pageSetup fitToHeight="0" paperSize="9" orientation="portrait"/>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4.43" defaultRowHeight="15.0"/>
  <cols>
    <col customWidth="1" min="1" max="1" width="3.43"/>
    <col customWidth="1" min="2" max="2" width="8.29"/>
    <col customWidth="1" min="3" max="3" width="26.29"/>
    <col customWidth="1" min="4" max="4" width="24.43"/>
    <col customWidth="1" min="5" max="5" width="39.0"/>
    <col customWidth="1" min="6" max="6" width="3.86"/>
  </cols>
  <sheetData>
    <row r="1">
      <c r="A1" s="1"/>
      <c r="B1" s="2"/>
      <c r="C1" s="2"/>
      <c r="D1" s="2"/>
      <c r="E1" s="210" t="s">
        <v>364</v>
      </c>
      <c r="F1" s="211"/>
    </row>
    <row r="2" ht="21.75" customHeight="1">
      <c r="A2" s="1"/>
      <c r="B2" s="2"/>
      <c r="E2" s="151"/>
      <c r="F2" s="211"/>
    </row>
    <row r="3">
      <c r="A3" s="1"/>
      <c r="B3" s="6"/>
      <c r="C3" s="6"/>
      <c r="F3" s="211"/>
    </row>
    <row r="4" ht="24.75" customHeight="1">
      <c r="A4" s="1"/>
      <c r="B4" s="212" t="s">
        <v>365</v>
      </c>
      <c r="C4" s="213"/>
      <c r="D4" s="213"/>
      <c r="E4" s="214"/>
      <c r="F4" s="211"/>
    </row>
    <row r="5">
      <c r="A5" s="6"/>
      <c r="B5" s="6"/>
      <c r="F5" s="6"/>
    </row>
    <row r="6" ht="22.5" customHeight="1">
      <c r="A6" s="215"/>
      <c r="B6" s="216" t="s">
        <v>366</v>
      </c>
      <c r="C6" s="217" t="s">
        <v>311</v>
      </c>
      <c r="D6" s="30"/>
      <c r="E6" s="218" t="s">
        <v>367</v>
      </c>
      <c r="F6" s="215"/>
    </row>
    <row r="7" ht="22.5" customHeight="1">
      <c r="A7" s="219"/>
      <c r="B7" s="220">
        <v>1.0</v>
      </c>
      <c r="C7" s="221" t="s">
        <v>368</v>
      </c>
      <c r="D7" s="50"/>
      <c r="E7" s="222" t="str">
        <f>'For UNOPS Scoring Sheet'!E11</f>
        <v>No data</v>
      </c>
      <c r="F7" s="219"/>
    </row>
    <row r="8" ht="22.5" customHeight="1">
      <c r="A8" s="223"/>
      <c r="B8" s="224">
        <v>2.0</v>
      </c>
      <c r="C8" s="225" t="s">
        <v>369</v>
      </c>
      <c r="D8" s="226"/>
      <c r="E8" s="227" t="str">
        <f>'For UNOPS Scoring Sheet'!E15</f>
        <v>No data</v>
      </c>
      <c r="F8" s="223"/>
    </row>
    <row r="9" ht="22.5" customHeight="1">
      <c r="A9" s="223"/>
      <c r="B9" s="224">
        <v>3.0</v>
      </c>
      <c r="C9" s="225" t="s">
        <v>370</v>
      </c>
      <c r="D9" s="226"/>
      <c r="E9" s="227" t="str">
        <f>'For UNOPS Scoring Sheet'!E23</f>
        <v>No data</v>
      </c>
      <c r="F9" s="223"/>
    </row>
    <row r="10" ht="22.5" customHeight="1">
      <c r="A10" s="223"/>
      <c r="B10" s="224">
        <v>4.0</v>
      </c>
      <c r="C10" s="225" t="s">
        <v>371</v>
      </c>
      <c r="D10" s="226"/>
      <c r="E10" s="227" t="str">
        <f>'For UNOPS Scoring Sheet'!E36</f>
        <v>No data</v>
      </c>
      <c r="F10" s="223"/>
    </row>
    <row r="11" ht="22.5" customHeight="1">
      <c r="A11" s="223"/>
      <c r="B11" s="224">
        <v>5.0</v>
      </c>
      <c r="C11" s="225" t="s">
        <v>372</v>
      </c>
      <c r="D11" s="226"/>
      <c r="E11" s="227" t="str">
        <f>'For UNOPS Scoring Sheet'!E41</f>
        <v>No data</v>
      </c>
      <c r="F11" s="223"/>
    </row>
    <row r="12" ht="22.5" customHeight="1">
      <c r="A12" s="223"/>
      <c r="B12" s="224">
        <v>6.0</v>
      </c>
      <c r="C12" s="225" t="s">
        <v>373</v>
      </c>
      <c r="D12" s="226"/>
      <c r="E12" s="227" t="str">
        <f>'For UNOPS Scoring Sheet'!E49</f>
        <v>No data</v>
      </c>
      <c r="F12" s="223"/>
    </row>
    <row r="13" ht="22.5" customHeight="1">
      <c r="A13" s="223"/>
      <c r="B13" s="224">
        <v>7.0</v>
      </c>
      <c r="C13" s="225" t="s">
        <v>374</v>
      </c>
      <c r="D13" s="226"/>
      <c r="E13" s="227" t="str">
        <f>'For UNOPS Scoring Sheet'!E52</f>
        <v>No data</v>
      </c>
      <c r="F13" s="223"/>
    </row>
    <row r="14" ht="22.5" customHeight="1">
      <c r="A14" s="223"/>
      <c r="B14" s="224">
        <v>8.0</v>
      </c>
      <c r="C14" s="225" t="s">
        <v>375</v>
      </c>
      <c r="D14" s="226"/>
      <c r="E14" s="227" t="str">
        <f>'For UNOPS Scoring Sheet'!E57</f>
        <v>No data</v>
      </c>
      <c r="F14" s="228"/>
    </row>
    <row r="15" ht="22.5" customHeight="1">
      <c r="A15" s="229"/>
      <c r="B15" s="230">
        <v>9.0</v>
      </c>
      <c r="C15" s="231" t="s">
        <v>376</v>
      </c>
      <c r="D15" s="232"/>
      <c r="E15" s="233" t="str">
        <f>'For UNOPS Scoring Sheet'!E65</f>
        <v>No data</v>
      </c>
      <c r="F15" s="229"/>
    </row>
    <row r="16" ht="22.5" customHeight="1">
      <c r="A16" s="63"/>
      <c r="B16" s="234" t="s">
        <v>377</v>
      </c>
      <c r="C16" s="235"/>
      <c r="D16" s="236"/>
      <c r="E16" s="237" t="str">
        <f>'Do not change'!E20</f>
        <v>No data</v>
      </c>
      <c r="F16" s="63"/>
    </row>
    <row r="17">
      <c r="A17" s="6"/>
      <c r="B17" s="6"/>
      <c r="F17" s="6"/>
    </row>
    <row r="18" ht="24.0" customHeight="1">
      <c r="A18" s="6"/>
      <c r="B18" s="238" t="s">
        <v>378</v>
      </c>
      <c r="C18" s="239"/>
      <c r="D18" s="240" t="s">
        <v>379</v>
      </c>
      <c r="E18" s="158"/>
      <c r="F18" s="6"/>
    </row>
    <row r="19" ht="36.75" customHeight="1">
      <c r="A19" s="6"/>
      <c r="B19" s="241" t="s">
        <v>380</v>
      </c>
      <c r="C19" s="49"/>
      <c r="D19" s="242" t="s">
        <v>381</v>
      </c>
      <c r="E19" s="243"/>
      <c r="F19" s="6"/>
    </row>
    <row r="20" ht="37.5" customHeight="1">
      <c r="A20" s="6"/>
      <c r="B20" s="244" t="s">
        <v>382</v>
      </c>
      <c r="C20" s="245"/>
      <c r="D20" s="246" t="s">
        <v>383</v>
      </c>
      <c r="E20" s="247"/>
      <c r="F20" s="6"/>
    </row>
    <row r="21" ht="36.75" customHeight="1">
      <c r="A21" s="6"/>
      <c r="B21" s="248" t="s">
        <v>384</v>
      </c>
      <c r="C21" s="245"/>
      <c r="D21" s="246" t="s">
        <v>385</v>
      </c>
      <c r="E21" s="247"/>
      <c r="F21" s="6"/>
    </row>
    <row r="22" ht="37.5" customHeight="1">
      <c r="A22" s="6"/>
      <c r="B22" s="249" t="s">
        <v>386</v>
      </c>
      <c r="C22" s="250"/>
      <c r="D22" s="251" t="s">
        <v>387</v>
      </c>
      <c r="E22" s="252"/>
      <c r="F22" s="6"/>
    </row>
    <row r="23" ht="15.75" customHeight="1">
      <c r="A23" s="6"/>
      <c r="B23" s="6"/>
      <c r="C23" s="42"/>
      <c r="D23" s="253"/>
      <c r="E23" s="253"/>
      <c r="F23" s="6"/>
    </row>
    <row r="24" ht="18.75" customHeight="1">
      <c r="A24" s="6"/>
      <c r="B24" s="203" t="s">
        <v>362</v>
      </c>
      <c r="C24" s="254"/>
      <c r="D24" s="204" t="str">
        <f>'For IP Questionnaire'!D185</f>
        <v/>
      </c>
      <c r="E24" s="11"/>
      <c r="F24" s="6"/>
    </row>
    <row r="25" ht="18.75" customHeight="1">
      <c r="A25" s="6"/>
      <c r="B25" s="207" t="s">
        <v>363</v>
      </c>
      <c r="C25" s="245"/>
      <c r="D25" s="206" t="str">
        <f>'For IP Questionnaire'!D189</f>
        <v/>
      </c>
      <c r="E25" s="141"/>
      <c r="F25" s="6"/>
    </row>
    <row r="26" ht="18.75" customHeight="1">
      <c r="A26" s="6"/>
      <c r="B26" s="207" t="s">
        <v>303</v>
      </c>
      <c r="C26" s="245"/>
      <c r="D26" s="206" t="str">
        <f>'For IP Questionnaire'!D186</f>
        <v/>
      </c>
      <c r="E26" s="141"/>
      <c r="F26" s="6"/>
    </row>
    <row r="27" ht="18.75" customHeight="1">
      <c r="A27" s="6"/>
      <c r="B27" s="207" t="s">
        <v>304</v>
      </c>
      <c r="C27" s="245"/>
      <c r="D27" s="206" t="str">
        <f>'For IP Questionnaire'!D187</f>
        <v/>
      </c>
      <c r="E27" s="141"/>
      <c r="F27" s="6"/>
    </row>
    <row r="28" ht="18.75" customHeight="1">
      <c r="A28" s="6"/>
      <c r="B28" s="208" t="s">
        <v>305</v>
      </c>
      <c r="C28" s="255"/>
      <c r="D28" s="209" t="str">
        <f>'For IP Questionnaire'!D188</f>
        <v/>
      </c>
      <c r="E28" s="149"/>
      <c r="F28" s="6"/>
    </row>
    <row r="29" ht="15.75" customHeight="1">
      <c r="A29" s="6"/>
      <c r="B29" s="6"/>
      <c r="C29" s="42"/>
      <c r="D29" s="253"/>
      <c r="E29" s="253"/>
      <c r="F29" s="6"/>
    </row>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36">
    <mergeCell ref="B2:D2"/>
    <mergeCell ref="C3:E3"/>
    <mergeCell ref="B4:E4"/>
    <mergeCell ref="B5:E5"/>
    <mergeCell ref="C6:D6"/>
    <mergeCell ref="C7:D7"/>
    <mergeCell ref="C8:D8"/>
    <mergeCell ref="C9:D9"/>
    <mergeCell ref="C10:D10"/>
    <mergeCell ref="C11:D11"/>
    <mergeCell ref="C12:D12"/>
    <mergeCell ref="C13:D13"/>
    <mergeCell ref="C14:D14"/>
    <mergeCell ref="C15:D15"/>
    <mergeCell ref="B20:C20"/>
    <mergeCell ref="B21:C21"/>
    <mergeCell ref="B22:C22"/>
    <mergeCell ref="B24:C24"/>
    <mergeCell ref="B25:C25"/>
    <mergeCell ref="B26:C26"/>
    <mergeCell ref="B27:C27"/>
    <mergeCell ref="B28:C28"/>
    <mergeCell ref="D21:E21"/>
    <mergeCell ref="D22:E22"/>
    <mergeCell ref="D24:E24"/>
    <mergeCell ref="D25:E25"/>
    <mergeCell ref="D26:E26"/>
    <mergeCell ref="D27:E27"/>
    <mergeCell ref="D28:E28"/>
    <mergeCell ref="B16:D16"/>
    <mergeCell ref="B17:E17"/>
    <mergeCell ref="B18:C18"/>
    <mergeCell ref="D18:E18"/>
    <mergeCell ref="B19:C19"/>
    <mergeCell ref="D19:E19"/>
    <mergeCell ref="D20:E20"/>
  </mergeCells>
  <conditionalFormatting sqref="E7:E16">
    <cfRule type="containsText" dxfId="3" priority="1" operator="containsText" text="1 - Low">
      <formula>NOT(ISERROR(SEARCH(("1 - Low"),(E7))))</formula>
    </cfRule>
  </conditionalFormatting>
  <conditionalFormatting sqref="E7:E16">
    <cfRule type="containsText" dxfId="4" priority="2" operator="containsText" text="2 - Medium">
      <formula>NOT(ISERROR(SEARCH(("2 - Medium"),(E7))))</formula>
    </cfRule>
  </conditionalFormatting>
  <conditionalFormatting sqref="E7:E16">
    <cfRule type="containsText" dxfId="5" priority="3" operator="containsText" text="3 - Significant">
      <formula>NOT(ISERROR(SEARCH(("3 - Significant"),(E7))))</formula>
    </cfRule>
  </conditionalFormatting>
  <conditionalFormatting sqref="E7:E16">
    <cfRule type="containsText" dxfId="6" priority="4" operator="containsText" text="No data">
      <formula>NOT(ISERROR(SEARCH(("No data"),(E7))))</formula>
    </cfRule>
  </conditionalFormatting>
  <conditionalFormatting sqref="E6:E16">
    <cfRule type="containsText" dxfId="7" priority="5" operator="containsText" text="4 - High">
      <formula>NOT(ISERROR(SEARCH(("4 - High"),(E6))))</formula>
    </cfRule>
  </conditionalFormatting>
  <printOptions/>
  <pageMargins bottom="0.7480314960629921" footer="0.0" header="0.0" left="0.7086614173228347" right="0.7086614173228347" top="0.7480314960629921"/>
  <pageSetup fitToHeight="0" paperSize="9"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pane ySplit="6.0" topLeftCell="A7" activePane="bottomLeft" state="frozen"/>
      <selection activeCell="B8" sqref="B8" pane="bottomLeft"/>
    </sheetView>
  </sheetViews>
  <sheetFormatPr customHeight="1" defaultColWidth="14.43" defaultRowHeight="15.0"/>
  <cols>
    <col customWidth="1" min="1" max="1" width="3.86"/>
    <col customWidth="1" min="2" max="2" width="6.0"/>
    <col customWidth="1" min="3" max="3" width="62.0"/>
    <col customWidth="1" min="4" max="4" width="13.71"/>
    <col customWidth="1" min="5" max="5" width="17.43"/>
    <col customWidth="1" min="6" max="6" width="55.14"/>
    <col customWidth="1" min="7" max="7" width="5.57"/>
    <col customWidth="1" min="8" max="8" width="6.14"/>
    <col customWidth="1" min="9" max="9" width="5.57"/>
    <col customWidth="1" min="10" max="10" width="3.86"/>
  </cols>
  <sheetData>
    <row r="1">
      <c r="A1" s="1"/>
      <c r="B1" s="256"/>
      <c r="C1" s="256"/>
      <c r="D1" s="256"/>
      <c r="E1" s="257"/>
      <c r="F1" s="258"/>
      <c r="G1" s="258"/>
      <c r="H1" s="258"/>
      <c r="I1" s="258"/>
      <c r="J1" s="1"/>
    </row>
    <row r="2" ht="22.5" customHeight="1">
      <c r="A2" s="1"/>
      <c r="B2" s="256"/>
      <c r="D2" s="259" t="s">
        <v>388</v>
      </c>
      <c r="F2" s="260" t="s">
        <v>364</v>
      </c>
      <c r="J2" s="1"/>
    </row>
    <row r="3">
      <c r="A3" s="261"/>
      <c r="B3" s="262"/>
      <c r="C3" s="263"/>
      <c r="D3" s="264"/>
      <c r="E3" s="264"/>
      <c r="F3" s="261"/>
      <c r="G3" s="261"/>
      <c r="H3" s="261"/>
      <c r="I3" s="261"/>
      <c r="J3" s="261"/>
    </row>
    <row r="4" ht="29.25" customHeight="1">
      <c r="A4" s="261"/>
      <c r="B4" s="265" t="s">
        <v>389</v>
      </c>
      <c r="C4" s="245"/>
      <c r="D4" s="245"/>
      <c r="E4" s="245"/>
      <c r="F4" s="245"/>
      <c r="G4" s="245"/>
      <c r="H4" s="245"/>
      <c r="I4" s="245"/>
      <c r="J4" s="261"/>
    </row>
    <row r="5" ht="35.25" customHeight="1">
      <c r="A5" s="266"/>
      <c r="B5" s="267" t="s">
        <v>6</v>
      </c>
      <c r="C5" s="268" t="s">
        <v>7</v>
      </c>
      <c r="D5" s="268" t="s">
        <v>390</v>
      </c>
      <c r="E5" s="269" t="s">
        <v>391</v>
      </c>
      <c r="F5" s="269" t="s">
        <v>392</v>
      </c>
      <c r="G5" s="270" t="s">
        <v>393</v>
      </c>
      <c r="H5" s="245"/>
      <c r="I5" s="271"/>
      <c r="J5" s="266"/>
    </row>
    <row r="6" ht="21.0" customHeight="1">
      <c r="A6" s="266"/>
      <c r="B6" s="272"/>
      <c r="C6" s="272"/>
      <c r="D6" s="272"/>
      <c r="E6" s="272"/>
      <c r="F6" s="272"/>
      <c r="G6" s="273" t="s">
        <v>394</v>
      </c>
      <c r="H6" s="273" t="s">
        <v>395</v>
      </c>
      <c r="I6" s="273" t="s">
        <v>396</v>
      </c>
      <c r="J6" s="266"/>
    </row>
    <row r="7" ht="23.25" customHeight="1">
      <c r="A7" s="274"/>
      <c r="B7" s="275" t="s">
        <v>315</v>
      </c>
      <c r="C7" s="245"/>
      <c r="D7" s="245"/>
      <c r="E7" s="245"/>
      <c r="F7" s="245"/>
      <c r="G7" s="245"/>
      <c r="H7" s="245"/>
      <c r="I7" s="271"/>
      <c r="J7" s="274"/>
    </row>
    <row r="8" ht="18.75" customHeight="1">
      <c r="A8" s="42"/>
      <c r="B8" s="220">
        <v>1.1</v>
      </c>
      <c r="C8" s="276" t="str">
        <f>'For IP Questionnaire'!C12</f>
        <v>What is the entity’s legal status?</v>
      </c>
      <c r="D8" s="277">
        <f>(IF('For IP Questionnaire'!D12=TRUE,1,0))+(IF('For IP Questionnaire'!D13=TRUE,2,0))+(IF('For IP Questionnaire'!D14=TRUE,3,0))+(IF('For IP Questionnaire'!D15=TRUE,4,0))</f>
        <v>0</v>
      </c>
      <c r="E8" s="278" t="str">
        <f t="shared" ref="E8:E10" si="1">IFS(D8=4,"4 - High",D8=3,"3 - Significant",D8=2,"2 - Medium",D8=1,"1 - Low",D8=0,"No data")</f>
        <v>No data</v>
      </c>
      <c r="F8" s="279"/>
      <c r="G8" s="280" t="b">
        <v>0</v>
      </c>
      <c r="H8" s="280" t="b">
        <v>0</v>
      </c>
      <c r="I8" s="281" t="b">
        <v>0</v>
      </c>
      <c r="J8" s="42"/>
    </row>
    <row r="9" ht="39.75" customHeight="1">
      <c r="A9" s="282"/>
      <c r="B9" s="224">
        <v>1.2</v>
      </c>
      <c r="C9" s="283" t="str">
        <f>'For IP Questionnaire'!C16</f>
        <v>Has the entity received funds from any other funding sources or donors, including United Nations organizations?</v>
      </c>
      <c r="D9" s="284">
        <f>(IF('For IP Questionnaire'!D16=TRUE,1,0))+(IF('For IP Questionnaire'!D17=TRUE,2,0))+(IF('For IP Questionnaire'!D18=TRUE,3,0))+(IF('For IP Questionnaire'!D19=TRUE,4,0))</f>
        <v>0</v>
      </c>
      <c r="E9" s="278" t="str">
        <f t="shared" si="1"/>
        <v>No data</v>
      </c>
      <c r="F9" s="117"/>
      <c r="G9" s="285" t="b">
        <v>0</v>
      </c>
      <c r="H9" s="285" t="b">
        <v>0</v>
      </c>
      <c r="I9" s="286" t="b">
        <v>0</v>
      </c>
      <c r="J9" s="282"/>
    </row>
    <row r="10" ht="27.0" customHeight="1">
      <c r="A10" s="282"/>
      <c r="B10" s="230">
        <v>1.3</v>
      </c>
      <c r="C10" s="287" t="str">
        <f>'For IP Questionnaire'!C20</f>
        <v>Is or was the entity the subject of any current or previous legal action(s)?</v>
      </c>
      <c r="D10" s="288">
        <f>(IF('For IP Questionnaire'!D20=TRUE,1,0))+(IF('For IP Questionnaire'!D21=TRUE,2,0))+(IF('For IP Questionnaire'!D22=TRUE,3,0))+(IF('For IP Questionnaire'!D23=TRUE,4,0))</f>
        <v>0</v>
      </c>
      <c r="E10" s="278" t="str">
        <f t="shared" si="1"/>
        <v>No data</v>
      </c>
      <c r="F10" s="289"/>
      <c r="G10" s="290" t="b">
        <v>0</v>
      </c>
      <c r="H10" s="290" t="b">
        <v>0</v>
      </c>
      <c r="I10" s="291" t="b">
        <v>0</v>
      </c>
      <c r="J10" s="282"/>
    </row>
    <row r="11" ht="21.75" customHeight="1">
      <c r="A11" s="6"/>
      <c r="B11" s="292" t="s">
        <v>397</v>
      </c>
      <c r="C11" s="271"/>
      <c r="D11" s="293">
        <f>Average(D8:D10)</f>
        <v>0</v>
      </c>
      <c r="E11" s="294" t="str">
        <f>'Do not change'!E10</f>
        <v>No data</v>
      </c>
      <c r="F11" s="295"/>
      <c r="G11" s="295"/>
      <c r="H11" s="295"/>
      <c r="I11" s="296"/>
      <c r="J11" s="6"/>
    </row>
    <row r="12" ht="27.0" customHeight="1">
      <c r="A12" s="282"/>
      <c r="B12" s="297" t="s">
        <v>398</v>
      </c>
      <c r="C12" s="245"/>
      <c r="D12" s="245"/>
      <c r="E12" s="245"/>
      <c r="F12" s="245"/>
      <c r="G12" s="245"/>
      <c r="H12" s="245"/>
      <c r="I12" s="245"/>
      <c r="J12" s="282"/>
    </row>
    <row r="13" ht="26.25" customHeight="1">
      <c r="A13" s="6"/>
      <c r="B13" s="220">
        <v>2.1</v>
      </c>
      <c r="C13" s="276" t="str">
        <f>'For IP Questionnaire'!C25</f>
        <v>Does the entity have an annual work plan and budget? How is progress tracked?</v>
      </c>
      <c r="D13" s="298">
        <f>(IF('For IP Questionnaire'!D25=TRUE,1,0))+(IF('For IP Questionnaire'!D26=TRUE,2,0))+(IF('For IP Questionnaire'!D27=TRUE,3,0))+(IF('For IP Questionnaire'!D28=TRUE,4,0))</f>
        <v>0</v>
      </c>
      <c r="E13" s="299" t="str">
        <f t="shared" ref="E13:E14" si="2">IFS(D13=4,"4 - High",D13=3,"3 - Significant",D13=2,"2 - Medium",D13=1,"1 - Low",D13=0,"No data")</f>
        <v>No data</v>
      </c>
      <c r="F13" s="279"/>
      <c r="G13" s="280" t="b">
        <v>0</v>
      </c>
      <c r="H13" s="280" t="b">
        <v>0</v>
      </c>
      <c r="I13" s="281" t="b">
        <v>0</v>
      </c>
      <c r="J13" s="6"/>
    </row>
    <row r="14" ht="35.25" customHeight="1">
      <c r="A14" s="6"/>
      <c r="B14" s="35">
        <v>2.2</v>
      </c>
      <c r="C14" s="287" t="str">
        <f>'For IP Questionnaire'!C29</f>
        <v>Does the entity have a documented approach and mechanism to manage risks and lessons learned?</v>
      </c>
      <c r="D14" s="300">
        <f>(IF('For IP Questionnaire'!D29=TRUE,1,0))+(IF('For IP Questionnaire'!D30=TRUE,2,0))+(IF('For IP Questionnaire'!D31=TRUE,3,0))+(IF('For IP Questionnaire'!D32=TRUE,4,0))</f>
        <v>0</v>
      </c>
      <c r="E14" s="299" t="str">
        <f t="shared" si="2"/>
        <v>No data</v>
      </c>
      <c r="F14" s="289"/>
      <c r="G14" s="290" t="b">
        <v>0</v>
      </c>
      <c r="H14" s="290" t="b">
        <v>0</v>
      </c>
      <c r="I14" s="291" t="b">
        <v>0</v>
      </c>
      <c r="J14" s="6"/>
    </row>
    <row r="15" ht="21.75" customHeight="1">
      <c r="A15" s="6"/>
      <c r="B15" s="292" t="s">
        <v>397</v>
      </c>
      <c r="C15" s="271"/>
      <c r="D15" s="301">
        <f>Average(D13:D14)</f>
        <v>0</v>
      </c>
      <c r="E15" s="302" t="str">
        <f>'Do not change'!E11</f>
        <v>No data</v>
      </c>
      <c r="F15" s="303"/>
      <c r="G15" s="303"/>
      <c r="H15" s="303"/>
      <c r="I15" s="304"/>
      <c r="J15" s="6"/>
    </row>
    <row r="16" ht="21.75" customHeight="1">
      <c r="A16" s="6"/>
      <c r="B16" s="297" t="s">
        <v>324</v>
      </c>
      <c r="C16" s="245"/>
      <c r="D16" s="245"/>
      <c r="E16" s="245"/>
      <c r="F16" s="245"/>
      <c r="G16" s="245"/>
      <c r="H16" s="245"/>
      <c r="I16" s="245"/>
      <c r="J16" s="6"/>
    </row>
    <row r="17" ht="42.0" customHeight="1">
      <c r="A17" s="6"/>
      <c r="B17" s="220">
        <v>3.1</v>
      </c>
      <c r="C17" s="276" t="str">
        <f>'For IP Questionnaire'!C34</f>
        <v>Does the entity have a clear and defined organizational structure with clear reporting lines? </v>
      </c>
      <c r="D17" s="298">
        <f>(IF('For IP Questionnaire'!D34=TRUE,1,0))+(IF('For IP Questionnaire'!D35=TRUE,2,0))+(IF('For IP Questionnaire'!D36=TRUE,3,0))+(IF('For IP Questionnaire'!D37=TRUE,4,0))</f>
        <v>0</v>
      </c>
      <c r="E17" s="305" t="str">
        <f t="shared" ref="E17:E22" si="3">IFS(D17=4,"4 - High",D17=3,"3 - Significant",D17=2,"2 - Medium",D17=1,"1 - Low",D17=0,"No data")</f>
        <v>No data</v>
      </c>
      <c r="F17" s="306"/>
      <c r="G17" s="280" t="b">
        <v>0</v>
      </c>
      <c r="H17" s="280" t="b">
        <v>0</v>
      </c>
      <c r="I17" s="281" t="b">
        <v>0</v>
      </c>
      <c r="J17" s="6"/>
    </row>
    <row r="18" ht="46.5" customHeight="1">
      <c r="A18" s="6"/>
      <c r="B18" s="224">
        <v>3.2</v>
      </c>
      <c r="C18" s="283" t="str">
        <f>'For IP Questionnaire'!C38</f>
        <v>How does the entity ensure that positions are filled with individuals with the right qualifications, skills and experience? What is the recruitment practice? </v>
      </c>
      <c r="D18" s="298">
        <f>(IF('For IP Questionnaire'!D38=TRUE,1,0))+(IF('For IP Questionnaire'!D39=TRUE,2,0))+(IF('For IP Questionnaire'!D40=TRUE,3,0))+(IF('For IP Questionnaire'!D41=TRUE,4,0))</f>
        <v>0</v>
      </c>
      <c r="E18" s="305" t="str">
        <f t="shared" si="3"/>
        <v>No data</v>
      </c>
      <c r="F18" s="307"/>
      <c r="G18" s="285" t="b">
        <v>0</v>
      </c>
      <c r="H18" s="285" t="b">
        <v>0</v>
      </c>
      <c r="I18" s="286" t="b">
        <v>0</v>
      </c>
      <c r="J18" s="6"/>
    </row>
    <row r="19" ht="40.5" customHeight="1">
      <c r="A19" s="6"/>
      <c r="B19" s="224">
        <v>3.3</v>
      </c>
      <c r="C19" s="283" t="str">
        <f>'For IP Questionnaire'!C42</f>
        <v>How does the entity ensure that employee time is appropriately charged to the respective projects and/or programmes?</v>
      </c>
      <c r="D19" s="298">
        <f>(IF('For IP Questionnaire'!D42=TRUE,1,0))+(IF('For IP Questionnaire'!D43=TRUE,2,0))+(IF('For IP Questionnaire'!D44=TRUE,3,0))+(IF('For IP Questionnaire'!D45=TRUE,4,0))</f>
        <v>0</v>
      </c>
      <c r="E19" s="305" t="str">
        <f t="shared" si="3"/>
        <v>No data</v>
      </c>
      <c r="F19" s="307"/>
      <c r="G19" s="285" t="b">
        <v>0</v>
      </c>
      <c r="H19" s="285" t="b">
        <v>0</v>
      </c>
      <c r="I19" s="286" t="b">
        <v>0</v>
      </c>
      <c r="J19" s="6"/>
    </row>
    <row r="20" ht="59.25" customHeight="1">
      <c r="A20" s="6"/>
      <c r="B20" s="224">
        <v>3.4</v>
      </c>
      <c r="C20" s="283" t="str">
        <f>'For IP Questionnaire'!C46</f>
        <v>Are there specific checks and vetting procedures in place for the hiring of personnel, especially for positions with financial management and procurement responsibilities?</v>
      </c>
      <c r="D20" s="298">
        <f>(IF('For IP Questionnaire'!D46=TRUE,1,0))+(IF('For IP Questionnaire'!D47=TRUE,2,0))+(IF('For IP Questionnaire'!D48=TRUE,3,0))+(IF('For IP Questionnaire'!D49=TRUE,4,0))</f>
        <v>0</v>
      </c>
      <c r="E20" s="305" t="str">
        <f t="shared" si="3"/>
        <v>No data</v>
      </c>
      <c r="F20" s="307"/>
      <c r="G20" s="285" t="b">
        <v>0</v>
      </c>
      <c r="H20" s="285" t="b">
        <v>0</v>
      </c>
      <c r="I20" s="286" t="b">
        <v>0</v>
      </c>
      <c r="J20" s="6"/>
    </row>
    <row r="21" ht="48.75" customHeight="1">
      <c r="A21" s="6"/>
      <c r="B21" s="224">
        <v>3.5</v>
      </c>
      <c r="C21" s="283" t="str">
        <f>'For IP Questionnaire'!C50</f>
        <v>Is there a clear segregation of duty between main roles and responsibilities, especially in financial management and procurement?</v>
      </c>
      <c r="D21" s="298">
        <f>(IF('For IP Questionnaire'!D50=TRUE,1,0))+(IF('For IP Questionnaire'!D51=TRUE,2,0))+(IF('For IP Questionnaire'!D52=TRUE,3,0))+(IF('For IP Questionnaire'!D53=TRUE,4,0))</f>
        <v>0</v>
      </c>
      <c r="E21" s="305" t="str">
        <f t="shared" si="3"/>
        <v>No data</v>
      </c>
      <c r="F21" s="307"/>
      <c r="G21" s="285" t="b">
        <v>0</v>
      </c>
      <c r="H21" s="285" t="b">
        <v>0</v>
      </c>
      <c r="I21" s="286" t="b">
        <v>0</v>
      </c>
      <c r="J21" s="6"/>
    </row>
    <row r="22" ht="42.0" customHeight="1">
      <c r="A22" s="6"/>
      <c r="B22" s="35">
        <v>3.6</v>
      </c>
      <c r="C22" s="287" t="str">
        <f>'For IP Questionnaire'!C54</f>
        <v>Does the entity have a policy to ensure protection against retaliation for whistleblowers?</v>
      </c>
      <c r="D22" s="298">
        <f>(IF('For IP Questionnaire'!D54=TRUE,1,0))+(IF('For IP Questionnaire'!D55=TRUE,2,0))+(IF('For IP Questionnaire'!D56=TRUE,3,0))+(IF('For IP Questionnaire'!D57=TRUE,4,0))</f>
        <v>0</v>
      </c>
      <c r="E22" s="305" t="str">
        <f t="shared" si="3"/>
        <v>No data</v>
      </c>
      <c r="F22" s="308"/>
      <c r="G22" s="290" t="b">
        <v>0</v>
      </c>
      <c r="H22" s="290" t="b">
        <v>0</v>
      </c>
      <c r="I22" s="291" t="b">
        <v>0</v>
      </c>
      <c r="J22" s="6"/>
    </row>
    <row r="23" ht="21.75" customHeight="1">
      <c r="A23" s="6"/>
      <c r="B23" s="292" t="s">
        <v>397</v>
      </c>
      <c r="C23" s="271"/>
      <c r="D23" s="301">
        <f>Average(D17:D22)</f>
        <v>0</v>
      </c>
      <c r="E23" s="302" t="str">
        <f>'Do not change'!E12</f>
        <v>No data</v>
      </c>
      <c r="F23" s="303"/>
      <c r="G23" s="303"/>
      <c r="H23" s="303"/>
      <c r="I23" s="304"/>
      <c r="J23" s="6"/>
    </row>
    <row r="24" ht="21.75" customHeight="1">
      <c r="A24" s="6"/>
      <c r="B24" s="297" t="s">
        <v>399</v>
      </c>
      <c r="C24" s="245"/>
      <c r="D24" s="245"/>
      <c r="E24" s="245"/>
      <c r="F24" s="245"/>
      <c r="G24" s="245"/>
      <c r="H24" s="245"/>
      <c r="I24" s="245"/>
      <c r="J24" s="6"/>
    </row>
    <row r="25" ht="34.5" customHeight="1">
      <c r="A25" s="6"/>
      <c r="B25" s="220">
        <v>4.1</v>
      </c>
      <c r="C25" s="276" t="str">
        <f>'For IP Questionnaire'!C59</f>
        <v>Does the entity have a financial management policy and/or financial guidelines?</v>
      </c>
      <c r="D25" s="298">
        <f>(IF('For IP Questionnaire'!D59=TRUE,1,0))+(IF('For IP Questionnaire'!D60=TRUE,2,0))+(IF('For IP Questionnaire'!D61=TRUE,3,0))+(IF('For IP Questionnaire'!D62=TRUE,4,0))</f>
        <v>0</v>
      </c>
      <c r="E25" s="305" t="str">
        <f t="shared" ref="E25:E35" si="4">IFS(D25=4,"4 - High",D25=3,"3 - Significant",D25=2,"2 - Medium",D25=1,"1 - Low",D25=0,"No data")</f>
        <v>No data</v>
      </c>
      <c r="F25" s="306"/>
      <c r="G25" s="280" t="b">
        <v>0</v>
      </c>
      <c r="H25" s="280" t="b">
        <v>0</v>
      </c>
      <c r="I25" s="281" t="b">
        <v>0</v>
      </c>
      <c r="J25" s="6"/>
    </row>
    <row r="26" ht="93.75" customHeight="1">
      <c r="A26" s="6"/>
      <c r="B26" s="224">
        <v>4.2</v>
      </c>
      <c r="C26" s="283" t="str">
        <f>'For IP Questionnaire'!C63</f>
        <v>Does the entity have an accounting system that allows for proper recording and reporting of financial transactions with donors, including the allocation of expenditures in accordance with the respective components, disbursement categories and sources of funds? Is the entity using accounting software?</v>
      </c>
      <c r="D26" s="298">
        <f>(IF('For IP Questionnaire'!D63=TRUE,1,0))+(IF('For IP Questionnaire'!D64=TRUE,2,0))+(IF('For IP Questionnaire'!D65=TRUE,3,0))+(IF('For IP Questionnaire'!D66=TRUE,4,0))</f>
        <v>0</v>
      </c>
      <c r="E26" s="305" t="str">
        <f t="shared" si="4"/>
        <v>No data</v>
      </c>
      <c r="F26" s="307"/>
      <c r="G26" s="285" t="b">
        <v>0</v>
      </c>
      <c r="H26" s="285" t="b">
        <v>0</v>
      </c>
      <c r="I26" s="286" t="b">
        <v>0</v>
      </c>
      <c r="J26" s="6"/>
    </row>
    <row r="27" ht="61.5" customHeight="1">
      <c r="A27" s="6"/>
      <c r="B27" s="224">
        <v>4.3</v>
      </c>
      <c r="C27" s="283" t="str">
        <f>'For IP Questionnaire'!C67</f>
        <v>Does the entity have a documented internal control framework that is applied to its partnerships and agreements with contractors, grantees and other external parties? </v>
      </c>
      <c r="D27" s="298">
        <f>(IF('For IP Questionnaire'!D67=TRUE,1,0))+(IF('For IP Questionnaire'!D68=TRUE,2,0))+(IF('For IP Questionnaire'!D69=TRUE,3,0))+(IF('For IP Questionnaire'!D70=TRUE,4,0))</f>
        <v>0</v>
      </c>
      <c r="E27" s="305" t="str">
        <f t="shared" si="4"/>
        <v>No data</v>
      </c>
      <c r="F27" s="307"/>
      <c r="G27" s="285" t="b">
        <v>0</v>
      </c>
      <c r="H27" s="285" t="b">
        <v>0</v>
      </c>
      <c r="I27" s="286" t="b">
        <v>0</v>
      </c>
      <c r="J27" s="6"/>
    </row>
    <row r="28" ht="47.25" customHeight="1">
      <c r="A28" s="6"/>
      <c r="B28" s="224">
        <v>4.4</v>
      </c>
      <c r="C28" s="283" t="str">
        <f>'For IP Questionnaire'!C71</f>
        <v>Does the entity have clear guidelines on the supporting documents required to process payments, as per the nature of the expense?</v>
      </c>
      <c r="D28" s="298">
        <f>(IF('For IP Questionnaire'!D71=TRUE,1,0))+(IF('For IP Questionnaire'!D72=TRUE,2,0))+(IF('For IP Questionnaire'!D73=TRUE,3,0))+(IF('For IP Questionnaire'!D74=TRUE,4,0))</f>
        <v>0</v>
      </c>
      <c r="E28" s="305" t="str">
        <f t="shared" si="4"/>
        <v>No data</v>
      </c>
      <c r="F28" s="307"/>
      <c r="G28" s="285" t="b">
        <v>0</v>
      </c>
      <c r="H28" s="285" t="b">
        <v>0</v>
      </c>
      <c r="I28" s="286" t="b">
        <v>0</v>
      </c>
      <c r="J28" s="6"/>
    </row>
    <row r="29" ht="31.5" customHeight="1">
      <c r="A29" s="6"/>
      <c r="B29" s="224">
        <v>4.5</v>
      </c>
      <c r="C29" s="283" t="str">
        <f>'For IP Questionnaire'!C75</f>
        <v>Does the entity have a cash management policy?</v>
      </c>
      <c r="D29" s="298">
        <f>(IF('For IP Questionnaire'!D75=TRUE,1,0))+(IF('For IP Questionnaire'!D76=TRUE,2,0))+(IF('For IP Questionnaire'!D77=TRUE,3,0))+(IF('For IP Questionnaire'!D78=TRUE,4,0))</f>
        <v>0</v>
      </c>
      <c r="E29" s="305" t="str">
        <f t="shared" si="4"/>
        <v>No data</v>
      </c>
      <c r="F29" s="307"/>
      <c r="G29" s="285" t="b">
        <v>0</v>
      </c>
      <c r="H29" s="285" t="b">
        <v>0</v>
      </c>
      <c r="I29" s="286" t="b">
        <v>0</v>
      </c>
      <c r="J29" s="6"/>
    </row>
    <row r="30" ht="36.0" customHeight="1">
      <c r="A30" s="6"/>
      <c r="B30" s="224">
        <v>4.6</v>
      </c>
      <c r="C30" s="283" t="str">
        <f>'For IP Questionnaire'!C79</f>
        <v>Does the entity have any limits on the volume or level of cash payments? How is the cash book maintained?</v>
      </c>
      <c r="D30" s="298">
        <f>(IF('For IP Questionnaire'!D79=TRUE,1,0))+(IF('For IP Questionnaire'!D80=TRUE,2,0))+(IF('For IP Questionnaire'!D81=TRUE,3,0))+(IF('For IP Questionnaire'!D82=TRUE,4,0))</f>
        <v>0</v>
      </c>
      <c r="E30" s="305" t="str">
        <f t="shared" si="4"/>
        <v>No data</v>
      </c>
      <c r="F30" s="307"/>
      <c r="G30" s="285" t="b">
        <v>0</v>
      </c>
      <c r="H30" s="285" t="b">
        <v>0</v>
      </c>
      <c r="I30" s="286" t="b">
        <v>0</v>
      </c>
      <c r="J30" s="6"/>
    </row>
    <row r="31" ht="48.75" customHeight="1">
      <c r="A31" s="6"/>
      <c r="B31" s="224">
        <v>4.7</v>
      </c>
      <c r="C31" s="283" t="str">
        <f>'For IP Questionnaire'!C83</f>
        <v>Does the entity require dual signatories for bank transactions? How many signatories are on the bank account and how many are required to execute transactions?</v>
      </c>
      <c r="D31" s="298">
        <f>(IF('For IP Questionnaire'!D83=TRUE,1,0))+(IF('For IP Questionnaire'!D84=TRUE,2,0))+(IF('For IP Questionnaire'!D85=TRUE,3,0))+(IF('For IP Questionnaire'!D86=TRUE,4,0))</f>
        <v>0</v>
      </c>
      <c r="E31" s="305" t="str">
        <f t="shared" si="4"/>
        <v>No data</v>
      </c>
      <c r="F31" s="307"/>
      <c r="G31" s="285" t="b">
        <v>0</v>
      </c>
      <c r="H31" s="285" t="b">
        <v>0</v>
      </c>
      <c r="I31" s="286" t="b">
        <v>0</v>
      </c>
      <c r="J31" s="6"/>
    </row>
    <row r="32" ht="39.0" customHeight="1">
      <c r="A32" s="6"/>
      <c r="B32" s="224">
        <v>4.8</v>
      </c>
      <c r="C32" s="283" t="str">
        <f>'For IP Questionnaire'!C87</f>
        <v>Does the entity require that bank balances and the cash ledger be reconciled monthly and properly approved?</v>
      </c>
      <c r="D32" s="298">
        <f>(IF('For IP Questionnaire'!D87=TRUE,1,0))+(IF('For IP Questionnaire'!D88=TRUE,2,0))+(IF('For IP Questionnaire'!D89=TRUE,3,0))+(IF('For IP Questionnaire'!D90=TRUE,4,0))</f>
        <v>0</v>
      </c>
      <c r="E32" s="305" t="str">
        <f t="shared" si="4"/>
        <v>No data</v>
      </c>
      <c r="F32" s="307"/>
      <c r="G32" s="285" t="b">
        <v>0</v>
      </c>
      <c r="H32" s="285" t="b">
        <v>0</v>
      </c>
      <c r="I32" s="286" t="b">
        <v>0</v>
      </c>
      <c r="J32" s="6"/>
    </row>
    <row r="33" ht="48.75" customHeight="1">
      <c r="A33" s="6"/>
      <c r="B33" s="224">
        <v>4.9</v>
      </c>
      <c r="C33" s="283" t="str">
        <f>'For IP Questionnaire'!C91</f>
        <v>Has the entity ever undergone an internal control and/or financial audit? If yes, were any relevant issues found? If yes, has the entity acted upon the recommendations?</v>
      </c>
      <c r="D33" s="298">
        <f>(IF('For IP Questionnaire'!D91=TRUE,1,0))+(IF('For IP Questionnaire'!D92=TRUE,2,0))+(IF('For IP Questionnaire'!D93=TRUE,3,0))+(IF('For IP Questionnaire'!D94=TRUE,4,0))</f>
        <v>0</v>
      </c>
      <c r="E33" s="305" t="str">
        <f t="shared" si="4"/>
        <v>No data</v>
      </c>
      <c r="F33" s="307"/>
      <c r="G33" s="285" t="b">
        <v>0</v>
      </c>
      <c r="H33" s="285" t="b">
        <v>0</v>
      </c>
      <c r="I33" s="286" t="b">
        <v>0</v>
      </c>
      <c r="J33" s="6"/>
    </row>
    <row r="34" ht="26.25" customHeight="1">
      <c r="A34" s="6"/>
      <c r="B34" s="309" t="s">
        <v>400</v>
      </c>
      <c r="C34" s="283" t="str">
        <f>'For IP Questionnaire'!C95</f>
        <v>How often does your entity perform cash count and sample checks?</v>
      </c>
      <c r="D34" s="298">
        <f>(IF('For IP Questionnaire'!D95=TRUE,1,0))+(IF('For IP Questionnaire'!D96=TRUE,2,0))+(IF('For IP Questionnaire'!D97=TRUE,3,0))+(IF('For IP Questionnaire'!D98=TRUE,4,0))</f>
        <v>0</v>
      </c>
      <c r="E34" s="305" t="str">
        <f t="shared" si="4"/>
        <v>No data</v>
      </c>
      <c r="F34" s="307"/>
      <c r="G34" s="285" t="b">
        <v>0</v>
      </c>
      <c r="H34" s="285" t="b">
        <v>0</v>
      </c>
      <c r="I34" s="286" t="b">
        <v>0</v>
      </c>
      <c r="J34" s="6"/>
    </row>
    <row r="35" ht="48.0" customHeight="1">
      <c r="A35" s="6"/>
      <c r="B35" s="35">
        <v>4.11</v>
      </c>
      <c r="C35" s="287" t="str">
        <f>'For IP Questionnaire'!C99</f>
        <v>Does the entity have a limit on the amount of cash that is kept in a safe? Is there an appropriate segregation of duties for access to the safe?
</v>
      </c>
      <c r="D35" s="298">
        <f>(IF('For IP Questionnaire'!D99=TRUE,1,0))+(IF('For IP Questionnaire'!D100=TRUE,2,0))+(IF('For IP Questionnaire'!D101=TRUE,3,0))+(IF('For IP Questionnaire'!D102=TRUE,4,0))</f>
        <v>0</v>
      </c>
      <c r="E35" s="305" t="str">
        <f t="shared" si="4"/>
        <v>No data</v>
      </c>
      <c r="F35" s="308"/>
      <c r="G35" s="290" t="b">
        <v>0</v>
      </c>
      <c r="H35" s="290" t="b">
        <v>0</v>
      </c>
      <c r="I35" s="291" t="b">
        <v>0</v>
      </c>
      <c r="J35" s="6"/>
    </row>
    <row r="36" ht="21.75" customHeight="1">
      <c r="A36" s="6"/>
      <c r="B36" s="292" t="s">
        <v>397</v>
      </c>
      <c r="C36" s="271"/>
      <c r="D36" s="301">
        <f>Average(D25:D35)</f>
        <v>0</v>
      </c>
      <c r="E36" s="302" t="str">
        <f>'Do not change'!E13</f>
        <v>No data</v>
      </c>
      <c r="F36" s="303"/>
      <c r="G36" s="303"/>
      <c r="H36" s="303"/>
      <c r="I36" s="304"/>
      <c r="J36" s="6"/>
    </row>
    <row r="37" ht="21.75" customHeight="1">
      <c r="A37" s="6"/>
      <c r="B37" s="297" t="s">
        <v>341</v>
      </c>
      <c r="C37" s="245"/>
      <c r="D37" s="245"/>
      <c r="E37" s="245"/>
      <c r="F37" s="245"/>
      <c r="G37" s="245"/>
      <c r="H37" s="245"/>
      <c r="I37" s="245"/>
      <c r="J37" s="6"/>
    </row>
    <row r="38" ht="49.5" customHeight="1">
      <c r="A38" s="6"/>
      <c r="B38" s="220">
        <v>5.1</v>
      </c>
      <c r="C38" s="276" t="str">
        <f>'For IP Questionnaire'!C104</f>
        <v>Does the entity have clear and well-defined documented procurement policies and procedures, including clauses and guidelines on conflict of interest?</v>
      </c>
      <c r="D38" s="310">
        <f>(IF('For IP Questionnaire'!D104=TRUE,1,0))+(IF('For IP Questionnaire'!D105=TRUE,2,0))+(IF('For IP Questionnaire'!D106=TRUE,3,0))+(IF('For IP Questionnaire'!D107=TRUE,4,0))</f>
        <v>0</v>
      </c>
      <c r="E38" s="305" t="str">
        <f t="shared" ref="E38:E40" si="5">IFS(D38=4,"4 - High",D38=3,"3 - Significant",D38=2,"2 - Medium",D38=1,"1 - Low",D38=0,"No data")</f>
        <v>No data</v>
      </c>
      <c r="F38" s="306"/>
      <c r="G38" s="280" t="b">
        <v>0</v>
      </c>
      <c r="H38" s="280" t="b">
        <v>0</v>
      </c>
      <c r="I38" s="281" t="b">
        <v>0</v>
      </c>
      <c r="J38" s="6"/>
    </row>
    <row r="39" ht="30.0" customHeight="1">
      <c r="A39" s="6"/>
      <c r="B39" s="224">
        <v>5.2</v>
      </c>
      <c r="C39" s="283" t="str">
        <f>'For IP Questionnaire'!C108</f>
        <v>Does the entity have an authorization workflow to approve commitments?</v>
      </c>
      <c r="D39" s="310">
        <f>(IF('For IP Questionnaire'!D108=TRUE,1,0))+(IF('For IP Questionnaire'!D109=TRUE,2,0))+(IF('For IP Questionnaire'!D110=TRUE,3,0))+(IF('For IP Questionnaire'!D111=TRUE,4,0))</f>
        <v>0</v>
      </c>
      <c r="E39" s="305" t="str">
        <f t="shared" si="5"/>
        <v>No data</v>
      </c>
      <c r="F39" s="307"/>
      <c r="G39" s="285" t="b">
        <v>0</v>
      </c>
      <c r="H39" s="285" t="b">
        <v>0</v>
      </c>
      <c r="I39" s="286" t="b">
        <v>0</v>
      </c>
      <c r="J39" s="6"/>
    </row>
    <row r="40" ht="67.5" customHeight="1">
      <c r="A40" s="6"/>
      <c r="B40" s="35">
        <v>5.3</v>
      </c>
      <c r="C40" s="287" t="str">
        <f>'For IP Questionnaire'!C112</f>
        <v>Does the entity follow a well-defined process to ensure a secure and transparent bid receipt and evaluation, as well as a performance tracking process? How are exceptions to procedures managed?</v>
      </c>
      <c r="D40" s="310">
        <f>(IF('For IP Questionnaire'!D112=TRUE,1,0))+(IF('For IP Questionnaire'!D113=TRUE,2,0))+(IF('For IP Questionnaire'!D114=TRUE,3,0))+(IF('For IP Questionnaire'!D115=TRUE,4,0))</f>
        <v>0</v>
      </c>
      <c r="E40" s="305" t="str">
        <f t="shared" si="5"/>
        <v>No data</v>
      </c>
      <c r="F40" s="308"/>
      <c r="G40" s="290" t="b">
        <v>0</v>
      </c>
      <c r="H40" s="290" t="b">
        <v>0</v>
      </c>
      <c r="I40" s="291" t="b">
        <v>0</v>
      </c>
      <c r="J40" s="6"/>
    </row>
    <row r="41" ht="21.75" customHeight="1">
      <c r="A41" s="6"/>
      <c r="B41" s="311" t="s">
        <v>397</v>
      </c>
      <c r="C41" s="312"/>
      <c r="D41" s="313">
        <f>Average(D38:D40)</f>
        <v>0</v>
      </c>
      <c r="E41" s="314" t="str">
        <f>'Do not change'!E14</f>
        <v>No data</v>
      </c>
      <c r="F41" s="315"/>
      <c r="G41" s="315"/>
      <c r="H41" s="315"/>
      <c r="I41" s="315"/>
      <c r="J41" s="6"/>
    </row>
    <row r="42" ht="21.75" customHeight="1">
      <c r="A42" s="6"/>
      <c r="B42" s="297" t="s">
        <v>401</v>
      </c>
      <c r="C42" s="245"/>
      <c r="D42" s="245"/>
      <c r="E42" s="245"/>
      <c r="F42" s="245"/>
      <c r="G42" s="245"/>
      <c r="H42" s="245"/>
      <c r="I42" s="245"/>
      <c r="J42" s="6"/>
    </row>
    <row r="43" ht="65.25" customHeight="1">
      <c r="A43" s="6"/>
      <c r="B43" s="220">
        <v>6.1</v>
      </c>
      <c r="C43" s="276" t="str">
        <f>'For IP Questionnaire'!C117</f>
        <v>Is the entity's hiring policy clear and non-discriminatory with regards to age, gender, religion, sex, marital status, disability, ethnicity, health status, birth or civil or social status?</v>
      </c>
      <c r="D43" s="310">
        <f>(IF('For IP Questionnaire'!D117=TRUE,1,0))+(IF('For IP Questionnaire'!D118=TRUE,2,0))+(IF('For IP Questionnaire'!D119=TRUE,3,0))+(IF('For IP Questionnaire'!D120=TRUE,4,0))</f>
        <v>0</v>
      </c>
      <c r="E43" s="305" t="str">
        <f t="shared" ref="E43:E48" si="6">IFS(D43=4,"4 - High",D43=3,"3 - Significant",D43=2,"2 - Medium",D43=1,"1 - Low",D43=0,"No data")</f>
        <v>No data</v>
      </c>
      <c r="F43" s="306"/>
      <c r="G43" s="280" t="b">
        <v>0</v>
      </c>
      <c r="H43" s="280" t="b">
        <v>0</v>
      </c>
      <c r="I43" s="281" t="b">
        <v>0</v>
      </c>
      <c r="J43" s="6"/>
    </row>
    <row r="44" ht="42.0" customHeight="1">
      <c r="A44" s="6"/>
      <c r="B44" s="224">
        <v>6.2</v>
      </c>
      <c r="C44" s="283" t="str">
        <f>'For IP Questionnaire'!C121</f>
        <v>Does the entity have a clear and established health and safety standards policy?</v>
      </c>
      <c r="D44" s="310">
        <f>(IF('For IP Questionnaire'!D121=TRUE,1,0))+(IF('For IP Questionnaire'!D122=TRUE,2,0))+(IF('For IP Questionnaire'!D123=TRUE,3,0))+(IF('For IP Questionnaire'!D124=TRUE,4,0))</f>
        <v>0</v>
      </c>
      <c r="E44" s="305" t="str">
        <f t="shared" si="6"/>
        <v>No data</v>
      </c>
      <c r="F44" s="307"/>
      <c r="G44" s="285" t="b">
        <v>0</v>
      </c>
      <c r="H44" s="285" t="b">
        <v>0</v>
      </c>
      <c r="I44" s="286" t="b">
        <v>0</v>
      </c>
      <c r="J44" s="6"/>
    </row>
    <row r="45" ht="56.25" customHeight="1">
      <c r="A45" s="6"/>
      <c r="B45" s="224">
        <v>6.3</v>
      </c>
      <c r="C45" s="283" t="str">
        <f>'For IP Questionnaire'!C125</f>
        <v>How does the entity ensure that its personnel, including any temporary workers, are afforded safe, sanitary and suitable work facilities?</v>
      </c>
      <c r="D45" s="310">
        <f>(IF('For IP Questionnaire'!D125=TRUE,1,0))+(IF('For IP Questionnaire'!D126=TRUE,2,0))+(IF('For IP Questionnaire'!D127=TRUE,3,0))+(IF('For IP Questionnaire'!D128=TRUE,4,0))</f>
        <v>0</v>
      </c>
      <c r="E45" s="305" t="str">
        <f t="shared" si="6"/>
        <v>No data</v>
      </c>
      <c r="F45" s="307"/>
      <c r="G45" s="285" t="b">
        <v>0</v>
      </c>
      <c r="H45" s="285" t="b">
        <v>0</v>
      </c>
      <c r="I45" s="286" t="b">
        <v>0</v>
      </c>
      <c r="J45" s="6"/>
    </row>
    <row r="46" ht="53.25" customHeight="1">
      <c r="A46" s="6"/>
      <c r="B46" s="224">
        <v>6.4</v>
      </c>
      <c r="C46" s="283" t="str">
        <f>'For IP Questionnaire'!C129</f>
        <v>How does the entity ensure that it does not participate in or benefit from any form of forced or compulsory labour or child labour?</v>
      </c>
      <c r="D46" s="310">
        <f>(IF('For IP Questionnaire'!D129=TRUE,1,0))+(IF('For IP Questionnaire'!D130=TRUE,2,0))+(IF('For IP Questionnaire'!D131=TRUE,3,0))+(IF('For IP Questionnaire'!D132=TRUE,4,0))</f>
        <v>0</v>
      </c>
      <c r="E46" s="305" t="str">
        <f t="shared" si="6"/>
        <v>No data</v>
      </c>
      <c r="F46" s="307"/>
      <c r="G46" s="285" t="b">
        <v>0</v>
      </c>
      <c r="H46" s="285" t="b">
        <v>0</v>
      </c>
      <c r="I46" s="286" t="b">
        <v>0</v>
      </c>
      <c r="J46" s="6"/>
    </row>
    <row r="47" ht="61.5" customHeight="1">
      <c r="A47" s="6"/>
      <c r="B47" s="224">
        <v>6.5</v>
      </c>
      <c r="C47" s="283" t="str">
        <f>'For IP Questionnaire'!C133</f>
        <v>Does the entity consult with the local community and have any mechanisms to address or mitigate any disruptive effects on the local community and/or the surrounding environment?</v>
      </c>
      <c r="D47" s="310">
        <f>(IF('For IP Questionnaire'!D133=TRUE,1,0))+(IF('For IP Questionnaire'!D134=TRUE,2,0))+(IF('For IP Questionnaire'!D135=TRUE,3,0))+(IF('For IP Questionnaire'!D136=TRUE,4,0))</f>
        <v>0</v>
      </c>
      <c r="E47" s="305" t="str">
        <f t="shared" si="6"/>
        <v>No data</v>
      </c>
      <c r="F47" s="307"/>
      <c r="G47" s="285" t="b">
        <v>0</v>
      </c>
      <c r="H47" s="285" t="b">
        <v>0</v>
      </c>
      <c r="I47" s="286" t="b">
        <v>0</v>
      </c>
      <c r="J47" s="6"/>
    </row>
    <row r="48" ht="68.25" customHeight="1">
      <c r="A48" s="6"/>
      <c r="B48" s="35">
        <v>6.6</v>
      </c>
      <c r="C48" s="287" t="str">
        <f>'For IP Questionnaire'!C137</f>
        <v>Does the entity have a personnel safety and security policy and/or guidelines, which includes a reporting, protection and response mechanism in the case of a security incident or accident during an official assignment, including duty travel?</v>
      </c>
      <c r="D48" s="310">
        <f>(IF('For IP Questionnaire'!D137=TRUE,1,0))+(IF('For IP Questionnaire'!D138=TRUE,2,0))+(IF('For IP Questionnaire'!D139=TRUE,3,0))+(IF('For IP Questionnaire'!D140=TRUE,4,0))</f>
        <v>0</v>
      </c>
      <c r="E48" s="305" t="str">
        <f t="shared" si="6"/>
        <v>No data</v>
      </c>
      <c r="F48" s="308"/>
      <c r="G48" s="290" t="b">
        <v>0</v>
      </c>
      <c r="H48" s="290" t="b">
        <v>0</v>
      </c>
      <c r="I48" s="291" t="b">
        <v>0</v>
      </c>
      <c r="J48" s="6"/>
    </row>
    <row r="49" ht="21.75" customHeight="1">
      <c r="A49" s="6"/>
      <c r="B49" s="292" t="s">
        <v>397</v>
      </c>
      <c r="C49" s="271"/>
      <c r="D49" s="301">
        <f>Average(D43:D48)</f>
        <v>0</v>
      </c>
      <c r="E49" s="302" t="str">
        <f>'Do not change'!E15</f>
        <v>No data</v>
      </c>
      <c r="F49" s="303"/>
      <c r="G49" s="303"/>
      <c r="H49" s="303"/>
      <c r="I49" s="304"/>
      <c r="J49" s="6"/>
    </row>
    <row r="50" ht="21.75" customHeight="1">
      <c r="A50" s="6"/>
      <c r="B50" s="297" t="s">
        <v>351</v>
      </c>
      <c r="C50" s="245"/>
      <c r="D50" s="245"/>
      <c r="E50" s="245"/>
      <c r="F50" s="245"/>
      <c r="G50" s="245"/>
      <c r="H50" s="245"/>
      <c r="I50" s="245"/>
      <c r="J50" s="6"/>
    </row>
    <row r="51" ht="15.75" customHeight="1">
      <c r="A51" s="6"/>
      <c r="B51" s="316">
        <v>7.1</v>
      </c>
      <c r="C51" s="317" t="str">
        <f>'For IP Questionnaire'!C142</f>
        <v>What is the entity’s PSEA capacity assessment rating issued within the last five years (preliminary or final; either from UNOPS, another United Nations entity or donor/funding source)? </v>
      </c>
      <c r="D51" s="318">
        <f>(IF('For IP Questionnaire'!D142=TRUE,1,0))+(IF('For IP Questionnaire'!D143=TRUE,2,0))+(IF('For IP Questionnaire'!D144=TRUE,3,0))+(IF('For IP Questionnaire'!D145=TRUE,4,0))</f>
        <v>0</v>
      </c>
      <c r="E51" s="305" t="str">
        <f>IFS(D51=4,"4 - High",D51=3,"3 - Significant",D51=2,"2 - Medium",D51=1,"1 - Low",D51=0,"No data")</f>
        <v>No data</v>
      </c>
      <c r="F51" s="319"/>
      <c r="G51" s="320" t="b">
        <v>0</v>
      </c>
      <c r="H51" s="320" t="b">
        <v>0</v>
      </c>
      <c r="I51" s="321" t="b">
        <v>0</v>
      </c>
      <c r="J51" s="6"/>
    </row>
    <row r="52" ht="21.75" customHeight="1">
      <c r="A52" s="6"/>
      <c r="B52" s="292" t="s">
        <v>397</v>
      </c>
      <c r="C52" s="271"/>
      <c r="D52" s="301">
        <f>Average(D51)</f>
        <v>0</v>
      </c>
      <c r="E52" s="302" t="str">
        <f>'Do not change'!E16</f>
        <v>No data</v>
      </c>
      <c r="F52" s="303"/>
      <c r="G52" s="303"/>
      <c r="H52" s="303"/>
      <c r="I52" s="304"/>
      <c r="J52" s="6"/>
    </row>
    <row r="53" ht="21.75" customHeight="1">
      <c r="A53" s="6"/>
      <c r="B53" s="322" t="s">
        <v>353</v>
      </c>
      <c r="C53" s="49"/>
      <c r="D53" s="49"/>
      <c r="E53" s="49"/>
      <c r="F53" s="49"/>
      <c r="G53" s="49"/>
      <c r="H53" s="49"/>
      <c r="I53" s="49"/>
      <c r="J53" s="6"/>
    </row>
    <row r="54" ht="46.5" customHeight="1">
      <c r="A54" s="6"/>
      <c r="B54" s="220">
        <v>8.1</v>
      </c>
      <c r="C54" s="276" t="str">
        <f>'For IP Questionnaire'!C147</f>
        <v>Does the entity have an inventory management system that enables monitoring of physical assets and consumables, if applicable?</v>
      </c>
      <c r="D54" s="310">
        <f>(IF('For IP Questionnaire'!D147=TRUE,1,0))+(IF('For IP Questionnaire'!D148=TRUE,2,0))+(IF('For IP Questionnaire'!D149=TRUE,3,0))+(IF('For IP Questionnaire'!D150=TRUE,4,0))</f>
        <v>0</v>
      </c>
      <c r="E54" s="305" t="str">
        <f t="shared" ref="E54:E56" si="7">IFS(D54=4,"4 - High",D54=3,"3 - Significant",D54=2,"2 - Medium",D54=1,"1 - Low",D54=0,"No data")</f>
        <v>No data</v>
      </c>
      <c r="F54" s="306"/>
      <c r="G54" s="280" t="b">
        <v>0</v>
      </c>
      <c r="H54" s="280" t="b">
        <v>0</v>
      </c>
      <c r="I54" s="281" t="b">
        <v>0</v>
      </c>
      <c r="J54" s="6"/>
    </row>
    <row r="55" ht="48.75" customHeight="1">
      <c r="A55" s="6"/>
      <c r="B55" s="224">
        <v>8.2</v>
      </c>
      <c r="C55" s="283" t="str">
        <f>'For IP Questionnaire'!C151</f>
        <v>Does the entity have a clear and well-defined policy and/or procedure for inventory management? Is it reviewed and updated regularly?</v>
      </c>
      <c r="D55" s="310">
        <f>(IF('For IP Questionnaire'!D151=TRUE,1,0))+(IF('For IP Questionnaire'!D152=TRUE,2,0))+(IF('For IP Questionnaire'!D153=TRUE,3,0))+(IF('For IP Questionnaire'!D154=TRUE,4,0))</f>
        <v>0</v>
      </c>
      <c r="E55" s="305" t="str">
        <f t="shared" si="7"/>
        <v>No data</v>
      </c>
      <c r="F55" s="307"/>
      <c r="G55" s="285" t="b">
        <v>0</v>
      </c>
      <c r="H55" s="285" t="b">
        <v>0</v>
      </c>
      <c r="I55" s="286" t="b">
        <v>0</v>
      </c>
      <c r="J55" s="6"/>
    </row>
    <row r="56" ht="25.5" customHeight="1">
      <c r="A56" s="6"/>
      <c r="B56" s="35">
        <v>8.3</v>
      </c>
      <c r="C56" s="287" t="str">
        <f>'For IP Questionnaire'!C155</f>
        <v>Does the entity conduct a periodic physical check of assets? Are assets tagged?</v>
      </c>
      <c r="D56" s="310">
        <f>(IF('For IP Questionnaire'!D155=TRUE,1,0))+(IF('For IP Questionnaire'!D156=TRUE,2,0))+(IF('For IP Questionnaire'!D157=TRUE,3,0))+(IF('For IP Questionnaire'!D158=TRUE,4,0))</f>
        <v>0</v>
      </c>
      <c r="E56" s="305" t="str">
        <f t="shared" si="7"/>
        <v>No data</v>
      </c>
      <c r="F56" s="308"/>
      <c r="G56" s="290" t="b">
        <v>0</v>
      </c>
      <c r="H56" s="290" t="b">
        <v>0</v>
      </c>
      <c r="I56" s="291" t="b">
        <v>0</v>
      </c>
      <c r="J56" s="6"/>
    </row>
    <row r="57" ht="21.75" customHeight="1">
      <c r="A57" s="6"/>
      <c r="B57" s="292" t="s">
        <v>397</v>
      </c>
      <c r="C57" s="271"/>
      <c r="D57" s="301">
        <f>Average(D54:D56)</f>
        <v>0</v>
      </c>
      <c r="E57" s="302" t="str">
        <f>'Do not change'!E17</f>
        <v>No data</v>
      </c>
      <c r="F57" s="303"/>
      <c r="G57" s="303"/>
      <c r="H57" s="303"/>
      <c r="I57" s="304"/>
      <c r="J57" s="6"/>
    </row>
    <row r="58" ht="21.75" customHeight="1">
      <c r="A58" s="6"/>
      <c r="B58" s="297" t="s">
        <v>356</v>
      </c>
      <c r="C58" s="245"/>
      <c r="D58" s="245"/>
      <c r="E58" s="245"/>
      <c r="F58" s="245"/>
      <c r="G58" s="245"/>
      <c r="H58" s="245"/>
      <c r="I58" s="245"/>
      <c r="J58" s="6"/>
    </row>
    <row r="59" ht="26.25" customHeight="1">
      <c r="A59" s="6"/>
      <c r="B59" s="220">
        <v>9.1</v>
      </c>
      <c r="C59" s="276" t="str">
        <f>'For IP Questionnaire'!C160</f>
        <v>Does the entity conduct PSEA activities and monitoring with sub-IPs?</v>
      </c>
      <c r="D59" s="310">
        <f>(IF('For IP Questionnaire'!D160=TRUE,1,0))+(IF('For IP Questionnaire'!D161=TRUE,2,0))+(IF('For IP Questionnaire'!D162=TRUE,3,0))+(IF('For IP Questionnaire'!D163=TRUE,4,0))</f>
        <v>0</v>
      </c>
      <c r="E59" s="305" t="str">
        <f t="shared" ref="E59:E64" si="8">IFS(D59=4,"4 - High",D59=3,"3 - Significant",D59=2,"2 - Medium",D59=1,"1 - Low",D59=0,"No data")</f>
        <v>No data</v>
      </c>
      <c r="F59" s="306"/>
      <c r="G59" s="280" t="b">
        <v>0</v>
      </c>
      <c r="H59" s="280" t="b">
        <v>0</v>
      </c>
      <c r="I59" s="281" t="b">
        <v>0</v>
      </c>
      <c r="J59" s="6"/>
    </row>
    <row r="60" ht="27.75" customHeight="1">
      <c r="A60" s="6"/>
      <c r="B60" s="224">
        <v>9.2</v>
      </c>
      <c r="C60" s="283" t="str">
        <f>'For IP Questionnaire'!C164</f>
        <v>If the entity has sub-IPs, how does it select them?</v>
      </c>
      <c r="D60" s="310">
        <f>(IF('For IP Questionnaire'!D164=TRUE,1,0))+(IF('For IP Questionnaire'!D165=TRUE,2,0))+(IF('For IP Questionnaire'!D166=TRUE,3,0))+(IF('For IP Questionnaire'!D167=TRUE,4,0))</f>
        <v>0</v>
      </c>
      <c r="E60" s="305" t="str">
        <f t="shared" si="8"/>
        <v>No data</v>
      </c>
      <c r="F60" s="307"/>
      <c r="G60" s="285" t="b">
        <v>0</v>
      </c>
      <c r="H60" s="285" t="b">
        <v>0</v>
      </c>
      <c r="I60" s="286" t="b">
        <v>0</v>
      </c>
      <c r="J60" s="6"/>
    </row>
    <row r="61" ht="36.75" customHeight="1">
      <c r="A61" s="6"/>
      <c r="B61" s="224">
        <v>9.3</v>
      </c>
      <c r="C61" s="283" t="str">
        <f>'For IP Questionnaire'!C168</f>
        <v>If the entity currently has any agreements with sub-IPs, are the sub-IPs legally registered?</v>
      </c>
      <c r="D61" s="310">
        <f>(IF('For IP Questionnaire'!D168=TRUE,1,0))+(IF('For IP Questionnaire'!D169=TRUE,2,0))+(IF('For IP Questionnaire'!D170=TRUE,3,0))+(IF('For IP Questionnaire'!D171=TRUE,4,0))</f>
        <v>0</v>
      </c>
      <c r="E61" s="305" t="str">
        <f t="shared" si="8"/>
        <v>No data</v>
      </c>
      <c r="F61" s="307"/>
      <c r="G61" s="285" t="b">
        <v>0</v>
      </c>
      <c r="H61" s="285" t="b">
        <v>0</v>
      </c>
      <c r="I61" s="286" t="b">
        <v>0</v>
      </c>
      <c r="J61" s="6"/>
    </row>
    <row r="62" ht="36.75" customHeight="1">
      <c r="A62" s="6"/>
      <c r="B62" s="224">
        <v>9.4</v>
      </c>
      <c r="C62" s="283" t="str">
        <f>'For IP Questionnaire'!C172</f>
        <v>Does the entity conduct a risk assessment on its sub-IPs before signing an agreement?</v>
      </c>
      <c r="D62" s="310">
        <f>(IF('For IP Questionnaire'!D172=TRUE,1,0))+(IF('For IP Questionnaire'!D173=TRUE,2,0))+(IF('For IP Questionnaire'!D174=TRUE,3,0))+(IF('For IP Questionnaire'!D175=TRUE,4,0))</f>
        <v>0</v>
      </c>
      <c r="E62" s="305" t="str">
        <f t="shared" si="8"/>
        <v>No data</v>
      </c>
      <c r="F62" s="307"/>
      <c r="G62" s="285" t="b">
        <v>0</v>
      </c>
      <c r="H62" s="285" t="b">
        <v>0</v>
      </c>
      <c r="I62" s="286" t="b">
        <v>0</v>
      </c>
      <c r="J62" s="6"/>
    </row>
    <row r="63" ht="57.0" customHeight="1">
      <c r="A63" s="6"/>
      <c r="B63" s="224">
        <v>9.5</v>
      </c>
      <c r="C63" s="283" t="str">
        <f>'For IP Questionnaire'!C176</f>
        <v>Does the entity conduct a PSEA capacity assessment of new sub-IPs before signing an agreement, which is aligned with the capacity assessment standards in the United Nations Implementing Partner PSEA Capacity Assessment?</v>
      </c>
      <c r="D63" s="310">
        <f>(IF('For IP Questionnaire'!D176=TRUE,1,0))+(IF('For IP Questionnaire'!D177=TRUE,2,0))+(IF('For IP Questionnaire'!D178=TRUE,3,0))+(IF('For IP Questionnaire'!D179=TRUE,4,0))</f>
        <v>0</v>
      </c>
      <c r="E63" s="305" t="str">
        <f t="shared" si="8"/>
        <v>No data</v>
      </c>
      <c r="F63" s="307"/>
      <c r="G63" s="285" t="b">
        <v>0</v>
      </c>
      <c r="H63" s="285" t="b">
        <v>0</v>
      </c>
      <c r="I63" s="286" t="b">
        <v>0</v>
      </c>
      <c r="J63" s="6"/>
    </row>
    <row r="64" ht="59.25" customHeight="1">
      <c r="A64" s="6"/>
      <c r="B64" s="35">
        <v>9.6</v>
      </c>
      <c r="C64" s="287" t="str">
        <f>'For IP Questionnaire'!C180</f>
        <v>Do all of the entity’s agreements with sub-IPs or service providers, not limited to transport personnel, warehouse personnel and guards, incorporate the core principles of the standards of conduct, including PSEA and non-discrimination, as part of the agreement?</v>
      </c>
      <c r="D64" s="310">
        <f>(IF('For IP Questionnaire'!D180=TRUE,1,0))+(IF('For IP Questionnaire'!D181=TRUE,2,0))+(IF('For IP Questionnaire'!D182=TRUE,3,0))+(IF('For IP Questionnaire'!D183=TRUE,4,0))</f>
        <v>0</v>
      </c>
      <c r="E64" s="305" t="str">
        <f t="shared" si="8"/>
        <v>No data</v>
      </c>
      <c r="F64" s="308"/>
      <c r="G64" s="290" t="b">
        <v>0</v>
      </c>
      <c r="H64" s="290" t="b">
        <v>0</v>
      </c>
      <c r="I64" s="291" t="b">
        <v>0</v>
      </c>
      <c r="J64" s="6"/>
    </row>
    <row r="65" ht="21.75" customHeight="1">
      <c r="A65" s="6"/>
      <c r="B65" s="323" t="s">
        <v>397</v>
      </c>
      <c r="C65" s="324"/>
      <c r="D65" s="325">
        <f>Average(D59:D64)</f>
        <v>0</v>
      </c>
      <c r="E65" s="326" t="str">
        <f>'Do not change'!E18</f>
        <v>No data</v>
      </c>
      <c r="F65" s="327"/>
      <c r="G65" s="327"/>
      <c r="H65" s="327"/>
      <c r="I65" s="328"/>
      <c r="J65" s="6"/>
    </row>
    <row r="66" ht="21.75" customHeight="1">
      <c r="A66" s="6"/>
      <c r="B66" s="329"/>
      <c r="C66" s="330"/>
      <c r="D66" s="331"/>
      <c r="E66" s="332"/>
      <c r="F66" s="134"/>
      <c r="G66" s="6"/>
      <c r="H66" s="6"/>
      <c r="I66" s="6"/>
      <c r="J66" s="6"/>
    </row>
    <row r="67" ht="21.75" customHeight="1">
      <c r="A67" s="6"/>
      <c r="B67" s="333" t="s">
        <v>362</v>
      </c>
      <c r="C67" s="254"/>
      <c r="D67" s="334" t="str">
        <f>'For IP Questionnaire'!D185</f>
        <v/>
      </c>
      <c r="E67" s="10"/>
      <c r="F67" s="11"/>
      <c r="G67" s="6"/>
      <c r="H67" s="6"/>
      <c r="I67" s="6"/>
      <c r="J67" s="6"/>
    </row>
    <row r="68" ht="21.75" customHeight="1">
      <c r="A68" s="6"/>
      <c r="B68" s="335" t="s">
        <v>363</v>
      </c>
      <c r="C68" s="49"/>
      <c r="D68" s="336" t="str">
        <f>'For IP Questionnaire'!D189</f>
        <v/>
      </c>
      <c r="E68" s="337"/>
      <c r="F68" s="338"/>
      <c r="G68" s="6"/>
      <c r="H68" s="6"/>
      <c r="I68" s="6"/>
      <c r="J68" s="6"/>
    </row>
    <row r="69" ht="21.75" customHeight="1">
      <c r="A69" s="6"/>
      <c r="B69" s="335" t="s">
        <v>303</v>
      </c>
      <c r="C69" s="49"/>
      <c r="D69" s="336" t="str">
        <f>'For IP Questionnaire'!D186</f>
        <v/>
      </c>
      <c r="E69" s="337"/>
      <c r="F69" s="338"/>
      <c r="G69" s="6"/>
      <c r="H69" s="6"/>
      <c r="I69" s="6"/>
      <c r="J69" s="6"/>
    </row>
    <row r="70" ht="21.75" customHeight="1">
      <c r="A70" s="6"/>
      <c r="B70" s="335" t="s">
        <v>304</v>
      </c>
      <c r="C70" s="49"/>
      <c r="D70" s="336" t="str">
        <f>'For IP Questionnaire'!D187</f>
        <v/>
      </c>
      <c r="E70" s="337"/>
      <c r="F70" s="338"/>
      <c r="G70" s="6"/>
      <c r="H70" s="6"/>
      <c r="I70" s="6"/>
      <c r="J70" s="6"/>
    </row>
    <row r="71" ht="21.75" customHeight="1">
      <c r="A71" s="6"/>
      <c r="B71" s="339" t="s">
        <v>305</v>
      </c>
      <c r="C71" s="22"/>
      <c r="D71" s="340" t="str">
        <f>'For IP Questionnaire'!D188</f>
        <v/>
      </c>
      <c r="E71" s="22"/>
      <c r="F71" s="25"/>
      <c r="G71" s="6"/>
      <c r="H71" s="6"/>
      <c r="I71" s="6"/>
      <c r="J71" s="6"/>
    </row>
    <row r="72" ht="21.75" customHeight="1">
      <c r="A72" s="6"/>
      <c r="B72" s="6"/>
      <c r="C72" s="6"/>
      <c r="D72" s="6"/>
      <c r="E72" s="6"/>
      <c r="F72" s="6"/>
      <c r="G72" s="6"/>
      <c r="H72" s="6"/>
      <c r="I72" s="6"/>
      <c r="J72" s="6"/>
    </row>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38">
    <mergeCell ref="G5:I5"/>
    <mergeCell ref="B7:I7"/>
    <mergeCell ref="B2:C2"/>
    <mergeCell ref="D2:E2"/>
    <mergeCell ref="F2:I2"/>
    <mergeCell ref="B4:I4"/>
    <mergeCell ref="B5:B6"/>
    <mergeCell ref="C5:C6"/>
    <mergeCell ref="D5:D6"/>
    <mergeCell ref="E5:E6"/>
    <mergeCell ref="F5:F6"/>
    <mergeCell ref="B11:C11"/>
    <mergeCell ref="B12:I12"/>
    <mergeCell ref="B15:C15"/>
    <mergeCell ref="B16:I16"/>
    <mergeCell ref="B24:I24"/>
    <mergeCell ref="B23:C23"/>
    <mergeCell ref="B36:C36"/>
    <mergeCell ref="B37:I37"/>
    <mergeCell ref="B41:C41"/>
    <mergeCell ref="B42:I42"/>
    <mergeCell ref="B49:C49"/>
    <mergeCell ref="B50:I50"/>
    <mergeCell ref="B68:C68"/>
    <mergeCell ref="D68:F68"/>
    <mergeCell ref="B69:C69"/>
    <mergeCell ref="D69:F69"/>
    <mergeCell ref="B70:C70"/>
    <mergeCell ref="D70:F70"/>
    <mergeCell ref="B71:C71"/>
    <mergeCell ref="D71:F71"/>
    <mergeCell ref="B52:C52"/>
    <mergeCell ref="B53:I53"/>
    <mergeCell ref="B57:C57"/>
    <mergeCell ref="B58:I58"/>
    <mergeCell ref="B65:C65"/>
    <mergeCell ref="B67:C67"/>
    <mergeCell ref="D67:F67"/>
  </mergeCells>
  <conditionalFormatting sqref="E1 E3:E6 E8:E15 E17:E23 E25:E36 E38:E41 E43:E49 E51:E52 E54:E57 E59:E66">
    <cfRule type="containsText" dxfId="5" priority="1" operator="containsText" text="3 - Significant">
      <formula>NOT(ISERROR(SEARCH(("3 - Significant"),(E1))))</formula>
    </cfRule>
  </conditionalFormatting>
  <conditionalFormatting sqref="B18:B21 B26:B34 B39 B44:B47 B55 B60:B63 C5:C6 C8:C10 C13:C14 C17:C22 C25:C35 C38:C40 C43:C48 C51 C54:C56 C59:C64">
    <cfRule type="expression" dxfId="2" priority="2">
      <formula>(#REF!="x")</formula>
    </cfRule>
  </conditionalFormatting>
  <conditionalFormatting sqref="E1 E3:E6 E8:E15 E17:E23 E25:E36 E38:E41 E43:E49 E51:E52 E54:E57 E59:E66">
    <cfRule type="containsText" dxfId="7" priority="3" operator="containsText" text="4 - High">
      <formula>NOT(ISERROR(SEARCH(("4 - High"),(E1))))</formula>
    </cfRule>
  </conditionalFormatting>
  <conditionalFormatting sqref="E1 E3:E6 E8:E15 E17:E23 E25:E36 E38:E41 E43:E49 E51:E52 E54:E57 E59:E66">
    <cfRule type="containsText" dxfId="8" priority="4" operator="containsText" text="2 - Medium">
      <formula>NOT(ISERROR(SEARCH(("2 - Medium"),(E1))))</formula>
    </cfRule>
  </conditionalFormatting>
  <conditionalFormatting sqref="E1 E3:E6 E8:E15 E17:E23 E25:E36 E38:E41 E43:E49 E51:E52 E54:E57 E59:E66">
    <cfRule type="containsText" dxfId="3" priority="5" operator="containsText" text="1 - Low">
      <formula>NOT(ISERROR(SEARCH(("1 - Low"),(E1))))</formula>
    </cfRule>
  </conditionalFormatting>
  <conditionalFormatting sqref="D1:D72">
    <cfRule type="cellIs" dxfId="3" priority="6" operator="equal">
      <formula>1</formula>
    </cfRule>
  </conditionalFormatting>
  <conditionalFormatting sqref="D8:D10 D13:D14 D17:D22 D25:D35">
    <cfRule type="cellIs" dxfId="8" priority="7" operator="equal">
      <formula>2</formula>
    </cfRule>
  </conditionalFormatting>
  <conditionalFormatting sqref="D8:D10 D13:D14 D17:D22 D25:D35">
    <cfRule type="cellIs" dxfId="9" priority="8" operator="equal">
      <formula>3</formula>
    </cfRule>
  </conditionalFormatting>
  <conditionalFormatting sqref="D8:D10 D13:D14 D17:D22 D25:D35">
    <cfRule type="cellIs" dxfId="10" priority="9" operator="equal">
      <formula>4</formula>
    </cfRule>
  </conditionalFormatting>
  <conditionalFormatting sqref="D1:D72">
    <cfRule type="cellIs" dxfId="3" priority="10" operator="between">
      <formula>0.01</formula>
      <formula>1.49</formula>
    </cfRule>
  </conditionalFormatting>
  <conditionalFormatting sqref="D1:D72">
    <cfRule type="cellIs" dxfId="8" priority="11" operator="between">
      <formula>1.5</formula>
      <formula>2.49</formula>
    </cfRule>
  </conditionalFormatting>
  <conditionalFormatting sqref="D1:D72">
    <cfRule type="cellIs" dxfId="9" priority="12" operator="between">
      <formula>2.5</formula>
      <formula>3.49</formula>
    </cfRule>
  </conditionalFormatting>
  <conditionalFormatting sqref="D1:D72">
    <cfRule type="cellIs" dxfId="7" priority="13" operator="between">
      <formula>3.5</formula>
      <formula>4</formula>
    </cfRule>
  </conditionalFormatting>
  <conditionalFormatting sqref="E1 E3:E6 E8:E66">
    <cfRule type="containsText" dxfId="11" priority="14" operator="containsText" text="No data">
      <formula>NOT(ISERROR(SEARCH(("No data"),(E1))))</formula>
    </cfRule>
  </conditionalFormatting>
  <conditionalFormatting sqref="D1:D72">
    <cfRule type="cellIs" dxfId="11" priority="15" operator="equal">
      <formula>0</formula>
    </cfRule>
  </conditionalFormatting>
  <dataValidations>
    <dataValidation type="list" allowBlank="1" showErrorMessage="1" sqref="E8:E10 E13:E14 E17:E20 E38:E40 E43:E48 E51 E54:E56 E59:E64">
      <formula1>'Do not change'!$B$2:$B$7</formula1>
    </dataValidation>
    <dataValidation type="list" allowBlank="1" showErrorMessage="1" sqref="E21:E22 E25:E35">
      <formula1>'Do not change'!$B$3:$B$7</formula1>
    </dataValidation>
  </dataValidations>
  <hyperlinks>
    <hyperlink r:id="rId2" ref="D2"/>
  </hyperlinks>
  <printOptions/>
  <pageMargins bottom="0.6038219941608424" footer="0.0" header="0.0" left="0.7480314960629921" right="0.7480314960629921" top="0.6038219941608424"/>
  <pageSetup fitToHeight="0" paperSize="9" orientation="portrait"/>
  <drawing r:id="rId3"/>
  <legacyDrawing r:id="rId4"/>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8.71"/>
    <col customWidth="1" min="2" max="2" width="70.43"/>
    <col customWidth="1" min="3" max="3" width="12.71"/>
    <col customWidth="1" min="4" max="4" width="26.43"/>
    <col customWidth="1" min="5" max="5" width="23.29"/>
    <col customWidth="1" min="6" max="6" width="3.43"/>
  </cols>
  <sheetData>
    <row r="2">
      <c r="B2" s="341" t="s">
        <v>402</v>
      </c>
      <c r="D2" s="342" t="s">
        <v>403</v>
      </c>
      <c r="E2" s="343"/>
    </row>
    <row r="3">
      <c r="B3" s="344" t="s">
        <v>386</v>
      </c>
      <c r="D3" s="345">
        <v>0.0</v>
      </c>
      <c r="E3" s="346" t="s">
        <v>404</v>
      </c>
    </row>
    <row r="4">
      <c r="B4" s="344" t="s">
        <v>384</v>
      </c>
      <c r="D4" s="347" t="s">
        <v>405</v>
      </c>
      <c r="E4" s="348" t="s">
        <v>380</v>
      </c>
    </row>
    <row r="5">
      <c r="B5" s="344" t="s">
        <v>382</v>
      </c>
      <c r="D5" s="347" t="s">
        <v>406</v>
      </c>
      <c r="E5" s="348" t="s">
        <v>382</v>
      </c>
    </row>
    <row r="6">
      <c r="B6" s="344" t="s">
        <v>380</v>
      </c>
      <c r="D6" s="347" t="s">
        <v>407</v>
      </c>
      <c r="E6" s="348" t="s">
        <v>384</v>
      </c>
    </row>
    <row r="7">
      <c r="B7" s="344" t="s">
        <v>404</v>
      </c>
      <c r="D7" s="349" t="s">
        <v>408</v>
      </c>
      <c r="E7" s="350" t="s">
        <v>386</v>
      </c>
    </row>
    <row r="8">
      <c r="D8" s="351"/>
      <c r="E8" s="351"/>
    </row>
    <row r="9">
      <c r="B9" s="352" t="s">
        <v>409</v>
      </c>
      <c r="C9" s="353" t="s">
        <v>410</v>
      </c>
      <c r="D9" s="354" t="s">
        <v>411</v>
      </c>
      <c r="E9" s="354" t="s">
        <v>412</v>
      </c>
    </row>
    <row r="10">
      <c r="B10" s="355" t="str">
        <f>'For UNOPS Scoring Sheet'!B7</f>
        <v>Section 1: Implementing Partner and Governance</v>
      </c>
      <c r="C10" s="356" t="s">
        <v>413</v>
      </c>
      <c r="D10" s="357">
        <f>((((IF('For UNOPS Scoring Sheet'!E8="1 - Low",1))+(IF('For UNOPS Scoring Sheet'!E8="2 - Medium",2))+(IF('For UNOPS Scoring Sheet'!E8="3 - Significant",3))+(IF('For UNOPS Scoring Sheet'!E8="4 - High",4)))+((IF('For UNOPS Scoring Sheet'!E9="1 - Low",1))+(IF('For UNOPS Scoring Sheet'!E9="2 - Medium",2))+(IF('For UNOPS Scoring Sheet'!E9="3 - Significant",3))+(IF('For UNOPS Scoring Sheet'!E9="4 - High",4))+((IF('For UNOPS Scoring Sheet'!E10="1 - Low",1))+(IF('For UNOPS Scoring Sheet'!E10="2 - Medium",2))+(IF('For UNOPS Scoring Sheet'!E10="3 - Significant",3))+(IF('For UNOPS Scoring Sheet'!E10="4 - High",4)))))/3)</f>
        <v>0</v>
      </c>
      <c r="E10" s="358" t="str">
        <f t="shared" ref="E10:E18" si="1">IFS(D10&gt;=3.5,"4 - High",D10&gt;=2.5,"3 - Significant",D10&gt;=1.5,"2 - Medium",D10&gt;=0.01,"1 - Low",D10=0,"No data")</f>
        <v>No data</v>
      </c>
    </row>
    <row r="11">
      <c r="B11" s="355" t="str">
        <f>'For UNOPS Scoring Sheet'!B12</f>
        <v>Section 2: Project and Programme Management </v>
      </c>
      <c r="C11" s="356" t="s">
        <v>414</v>
      </c>
      <c r="D11" s="359">
        <f>((((IF('For UNOPS Scoring Sheet'!E13="1 - Low",1))+(IF('For UNOPS Scoring Sheet'!E13="2 - Medium",2))+(IF('For UNOPS Scoring Sheet'!E13="3 - Significant",3))+(IF('For UNOPS Scoring Sheet'!E13="4 - High",4)))+((IF('For UNOPS Scoring Sheet'!E14="1 - Low",1))+(IF('For UNOPS Scoring Sheet'!E14="2 - Medium",2))+(IF('For UNOPS Scoring Sheet'!E14="3 - Significant",3))+(IF('For UNOPS Scoring Sheet'!E14="4 - High",4))))/2)</f>
        <v>0</v>
      </c>
      <c r="E11" s="360" t="str">
        <f t="shared" si="1"/>
        <v>No data</v>
      </c>
    </row>
    <row r="12">
      <c r="B12" s="355" t="str">
        <f>'For UNOPS Scoring Sheet'!B16</f>
        <v>Section 3: Organizational Structure and Human Resources (HR)</v>
      </c>
      <c r="C12" s="356" t="s">
        <v>415</v>
      </c>
      <c r="D12" s="359">
        <f>((((IF('For UNOPS Scoring Sheet'!E17="1 - Low",1))+(IF('For UNOPS Scoring Sheet'!E17="2 - Medium",2))+(IF('For UNOPS Scoring Sheet'!E17="3 - Significant",3))+(IF('For UNOPS Scoring Sheet'!E17="4 - High",4)))+((IF('For UNOPS Scoring Sheet'!E18="1 - Low",1))+(IF('For UNOPS Scoring Sheet'!E18="2 - Medium",2))+(IF('For UNOPS Scoring Sheet'!E18="3 - Significant",3))+(IF('For UNOPS Scoring Sheet'!E18="4 - High",4))+((IF('For UNOPS Scoring Sheet'!E19="1 - Low",1))+(IF('For UNOPS Scoring Sheet'!E19="2 - Medium",2))+(IF('For UNOPS Scoring Sheet'!E19="3 - Significant",3))+(IF('For UNOPS Scoring Sheet'!E19="4 - High",4)))+((IF('For UNOPS Scoring Sheet'!E20="1 - Low",1))+(IF('For UNOPS Scoring Sheet'!E20="2 - Medium",2))+(IF('For UNOPS Scoring Sheet'!E20="3 - Significant",3))+(IF('For UNOPS Scoring Sheet'!E20="4 - High",4)))+((IF('For UNOPS Scoring Sheet'!E21="1 - Low",1))+(IF('For UNOPS Scoring Sheet'!E21="2 - Medium",2))+(IF('For UNOPS Scoring Sheet'!E21="3 - Significant",3))+(IF('For UNOPS Scoring Sheet'!E21="4 - High",4)))+((IF('For UNOPS Scoring Sheet'!E22="1 - Low",1))+(IF('For UNOPS Scoring Sheet'!E22="2 - Medium",2))+(IF('For UNOPS Scoring Sheet'!E22="3 - Significant",3))+(IF('For UNOPS Scoring Sheet'!E22="4 - High",4)))))/6)</f>
        <v>0</v>
      </c>
      <c r="E12" s="360" t="str">
        <f t="shared" si="1"/>
        <v>No data</v>
      </c>
    </row>
    <row r="13">
      <c r="B13" s="355" t="str">
        <f>'For UNOPS Scoring Sheet'!B24</f>
        <v>Section 4: Financial Management </v>
      </c>
      <c r="C13" s="356" t="s">
        <v>416</v>
      </c>
      <c r="D13" s="361">
        <f>(((((IF('For UNOPS Scoring Sheet'!E25="1 - Low",1))+(IF('For UNOPS Scoring Sheet'!E25="2 - Medium",2))+(IF('For UNOPS Scoring Sheet'!E25="3 - Significant",3))+(IF('For UNOPS Scoring Sheet'!E25="4 - High",4)))+((IF('For UNOPS Scoring Sheet'!E26="1 - Low",1))+(IF('For UNOPS Scoring Sheet'!E26="2 - Medium",2))+(IF('For UNOPS Scoring Sheet'!E26="3 - Significant",3))+(IF('For UNOPS Scoring Sheet'!E26="4 - High",4)))+((IF('For UNOPS Scoring Sheet'!E27="1 - Low",1))+(IF('For UNOPS Scoring Sheet'!E27="2 - Medium",2))+(IF('For UNOPS Scoring Sheet'!E27="3 - Significant",3))+(IF('For UNOPS Scoring Sheet'!E27="4 - High",4)))+((IF('For UNOPS Scoring Sheet'!E28="1 - Low",1))+(IF('For UNOPS Scoring Sheet'!E28="2 - Medium",2))+(IF('For UNOPS Scoring Sheet'!E28="3 - Significant",3))+(IF('For UNOPS Scoring Sheet'!E28="4 - High",4)))+((IF('For UNOPS Scoring Sheet'!E29="1 - Low",1))+(IF('For UNOPS Scoring Sheet'!E29="2 - Medium",2))+(IF('For UNOPS Scoring Sheet'!E29="3 - Significant",3))+(IF('For UNOPS Scoring Sheet'!E29="4 - High",4)))+((IF('For UNOPS Scoring Sheet'!E30="1 - Low",1))+(IF('For UNOPS Scoring Sheet'!E30="2 - Medium",2))+(IF('For UNOPS Scoring Sheet'!E30="3 - Significant",3))+(IF('For UNOPS Scoring Sheet'!E30="4 - High",4)))+((IF('For UNOPS Scoring Sheet'!E31="1 - Low",1))+(IF('For UNOPS Scoring Sheet'!E31="2 - Medium",2))+(IF('For UNOPS Scoring Sheet'!E31="3 - Significant",3))+(IF('For UNOPS Scoring Sheet'!E31="4 - High",4)))+((IF('For UNOPS Scoring Sheet'!E32="1 - Low",1))+(IF('For UNOPS Scoring Sheet'!E32="2 - Medium",2))+(IF('For UNOPS Scoring Sheet'!E32="3 - Significant",3))+(IF('For UNOPS Scoring Sheet'!E32="4 - High",4)))+((IF('For UNOPS Scoring Sheet'!E33="1 - Low",1))+(IF('For UNOPS Scoring Sheet'!E33="2 - Medium",2))+(IF('For UNOPS Scoring Sheet'!E33="3 - Significant",3))+(IF('For UNOPS Scoring Sheet'!E33="4 - High",4)))+((IF('For UNOPS Scoring Sheet'!E34="1 - Low",1))+(IF('For UNOPS Scoring Sheet'!E34="2 - Medium",2))+(IF('For UNOPS Scoring Sheet'!E34="3 - Significant",3))+(IF('For UNOPS Scoring Sheet'!E34="4 - High",4)))+((IF('For UNOPS Scoring Sheet'!E35="1 - Low",1))+(IF('For UNOPS Scoring Sheet'!E35="2 - Medium",2))+(IF('For UNOPS Scoring Sheet'!E35="3 - Significant",3))+(IF('For UNOPS Scoring Sheet'!E35="4 - High",4)))))/11)</f>
        <v>0</v>
      </c>
      <c r="E13" s="360" t="str">
        <f t="shared" si="1"/>
        <v>No data</v>
      </c>
    </row>
    <row r="14">
      <c r="B14" s="355" t="str">
        <f>'For UNOPS Scoring Sheet'!B37</f>
        <v>Section 5: Procurement</v>
      </c>
      <c r="C14" s="356" t="s">
        <v>417</v>
      </c>
      <c r="D14" s="361">
        <f>((((IF('For UNOPS Scoring Sheet'!E38="1 - Low",1))+(IF('For UNOPS Scoring Sheet'!E38="2 - Medium",2))+(IF('For UNOPS Scoring Sheet'!E38="3 - Significant",3))+(IF('For UNOPS Scoring Sheet'!E38="4 - High",4)))+((IF('For UNOPS Scoring Sheet'!E39="1 - Low",1))+(IF('For UNOPS Scoring Sheet'!E39="2 - Medium",2))+(IF('For UNOPS Scoring Sheet'!E39="3 - Significant",3))+(IF('For UNOPS Scoring Sheet'!E39="4 - High",4))+((IF('For UNOPS Scoring Sheet'!E40="1 - Low",1))+(IF('For UNOPS Scoring Sheet'!E40="2 - Medium",2))+(IF('For UNOPS Scoring Sheet'!E40="3 - Significant",3))+(IF('For UNOPS Scoring Sheet'!E40="4 - High",4)))))/3)</f>
        <v>0</v>
      </c>
      <c r="E14" s="360" t="str">
        <f t="shared" si="1"/>
        <v>No data</v>
      </c>
    </row>
    <row r="15">
      <c r="B15" s="355" t="str">
        <f>'For UNOPS Scoring Sheet'!B42</f>
        <v>Section 6: Cross-cutting issues, Human Rights and Health and Safety</v>
      </c>
      <c r="C15" s="356" t="s">
        <v>418</v>
      </c>
      <c r="D15" s="361">
        <f>((((IF('For UNOPS Scoring Sheet'!E43="1 - Low",1))+(IF('For UNOPS Scoring Sheet'!E43="2 - Medium",2))+(IF('For UNOPS Scoring Sheet'!E43="3 - Significant",3))+(IF('For UNOPS Scoring Sheet'!E43="4 - High",4)))+((IF('For UNOPS Scoring Sheet'!E44="1 - Low",1))+(IF('For UNOPS Scoring Sheet'!E44="2 - Medium",2))+(IF('For UNOPS Scoring Sheet'!E44="3 - Significant",3))+(IF('For UNOPS Scoring Sheet'!E44="4 - High",4))+((IF('For UNOPS Scoring Sheet'!E45="1 - Low",1))+(IF('For UNOPS Scoring Sheet'!E45="2 - Medium",2))+(IF('For UNOPS Scoring Sheet'!E45="3 - Significant",3))+(IF('For UNOPS Scoring Sheet'!E45="4 - High",4)))+((IF('For UNOPS Scoring Sheet'!E46="1 - Low",1))+(IF('For UNOPS Scoring Sheet'!E46="2 - Medium",2))+(IF('For UNOPS Scoring Sheet'!E46="3 - Significant",3))+(IF('For UNOPS Scoring Sheet'!E46="4 - High",4)))+((IF('For UNOPS Scoring Sheet'!E47="1 - Low",1))+(IF('For UNOPS Scoring Sheet'!E47="2 - Medium",2))+(IF('For UNOPS Scoring Sheet'!E47="3 - Significant",3))+(IF('For UNOPS Scoring Sheet'!E47="4 - High",4)))+((IF('For UNOPS Scoring Sheet'!E48="1 - Low",1))+(IF('For UNOPS Scoring Sheet'!E48="2 - Medium",2))+(IF('For UNOPS Scoring Sheet'!E48="3 - Significant",3))+(IF('For UNOPS Scoring Sheet'!E48="4 - High",4)))))/6)</f>
        <v>0</v>
      </c>
      <c r="E15" s="360" t="str">
        <f t="shared" si="1"/>
        <v>No data</v>
      </c>
    </row>
    <row r="16">
      <c r="B16" s="355" t="str">
        <f>'For UNOPS Scoring Sheet'!B50</f>
        <v>Section 7: Protection from Sexual Exploitation and Abuse (PSEA)</v>
      </c>
      <c r="C16" s="362">
        <v>51.0</v>
      </c>
      <c r="D16" s="361">
        <f>((IF('For UNOPS Scoring Sheet'!E51="1 - Low",1))+(IF('For UNOPS Scoring Sheet'!E51="2 - Medium",2))+(IF('For UNOPS Scoring Sheet'!E51="3 - Significant",3))+(IF('For UNOPS Scoring Sheet'!E51="4 - High",4)))</f>
        <v>0</v>
      </c>
      <c r="E16" s="360" t="str">
        <f t="shared" si="1"/>
        <v>No data</v>
      </c>
    </row>
    <row r="17">
      <c r="B17" s="355" t="str">
        <f>'For UNOPS Scoring Sheet'!B53</f>
        <v>Section 8: Fixed Asset and Inventory Management</v>
      </c>
      <c r="C17" s="356" t="s">
        <v>419</v>
      </c>
      <c r="D17" s="361">
        <f>((((IF('For UNOPS Scoring Sheet'!E54="1 - Low",1))+(IF('For UNOPS Scoring Sheet'!E54="2 - Medium",2))+(IF('For UNOPS Scoring Sheet'!E54="3 - Significant",3))+(IF('For UNOPS Scoring Sheet'!E54="4 - High",4)))+((IF('For UNOPS Scoring Sheet'!E55="1 - Low",1))+(IF('For UNOPS Scoring Sheet'!E55="2 - Medium",2))+(IF('For UNOPS Scoring Sheet'!E55="3 - Significant",3))+(IF('For UNOPS Scoring Sheet'!E55="4 - High",4))+((IF('For UNOPS Scoring Sheet'!E56="1 - Low",1))+(IF('For UNOPS Scoring Sheet'!E56="2 - Medium",2))+(IF('For UNOPS Scoring Sheet'!E56="3 - Significant",3))+(IF('For UNOPS Scoring Sheet'!E56="4 - High",4)))))/3)</f>
        <v>0</v>
      </c>
      <c r="E17" s="360" t="str">
        <f t="shared" si="1"/>
        <v>No data</v>
      </c>
    </row>
    <row r="18" ht="15.75" customHeight="1">
      <c r="B18" s="355" t="str">
        <f>'For UNOPS Scoring Sheet'!B58</f>
        <v>Section 9: Sub-Implementing Partner (sub-IP) Management</v>
      </c>
      <c r="C18" s="356" t="s">
        <v>420</v>
      </c>
      <c r="D18" s="363">
        <f>((((IF('For UNOPS Scoring Sheet'!E59="1 - Low",1))+(IF('For UNOPS Scoring Sheet'!E59="2 - Medium",2))+(IF('For UNOPS Scoring Sheet'!E59="3 - Significant",3))+(IF('For UNOPS Scoring Sheet'!E59="4 - High",4)))+((IF('For UNOPS Scoring Sheet'!E60="1 - Low",1))+(IF('For UNOPS Scoring Sheet'!E60="2 - Medium",2))+(IF('For UNOPS Scoring Sheet'!E60="3 - Significant",3))+(IF('For UNOPS Scoring Sheet'!E60="4 - High",4))+((IF('For UNOPS Scoring Sheet'!E61="1 - Low",1))+(IF('For UNOPS Scoring Sheet'!E61="2 - Medium",2))+(IF('For UNOPS Scoring Sheet'!E61="3 - Significant",3))+(IF('For UNOPS Scoring Sheet'!E61="4 - High",4)))+((IF('For UNOPS Scoring Sheet'!E62="1 - Low",1))+(IF('For UNOPS Scoring Sheet'!E62="2 - Medium",2))+(IF('For UNOPS Scoring Sheet'!E62="3 - Significant",3))+(IF('For UNOPS Scoring Sheet'!E62="4 - High",4)))+((IF('For UNOPS Scoring Sheet'!E63="1 - Low",1))+(IF('For UNOPS Scoring Sheet'!E63="2 - Medium",2))+(IF('For UNOPS Scoring Sheet'!E63="3 - Significant",3))+(IF('For UNOPS Scoring Sheet'!E63="4 - High",4)))+((IF('For UNOPS Scoring Sheet'!E64="1 - Low",1))+(IF('For UNOPS Scoring Sheet'!E64="2 - Medium",2))+(IF('For UNOPS Scoring Sheet'!E64="3 - Significant",3))+(IF('For UNOPS Scoring Sheet'!E64="4 - High",4)))))/6)</f>
        <v>0</v>
      </c>
      <c r="E18" s="364" t="str">
        <f t="shared" si="1"/>
        <v>No data</v>
      </c>
    </row>
    <row r="19" ht="15.75" customHeight="1">
      <c r="C19" s="356"/>
      <c r="D19" s="365"/>
      <c r="E19" s="366"/>
    </row>
    <row r="20" ht="15.75" customHeight="1">
      <c r="B20" s="367" t="s">
        <v>421</v>
      </c>
      <c r="C20" s="356"/>
      <c r="D20" s="368" t="str">
        <f>AVERAGEIF(D10:D18,"&lt;&gt;0")</f>
        <v>#DIV/0!</v>
      </c>
      <c r="E20" s="369" t="str">
        <f>IFS((SUM(D10:D18))=0,"No data",D20&gt;=3.5,"4 - High",D20&gt;=2.5,"3 - Significant",D20&gt;=1.5,"2 - Medium",D20&gt;=0.01,"1 - Low",D20="#DIV/O!","No data")</f>
        <v>No data</v>
      </c>
    </row>
    <row r="21" ht="15.75" customHeight="1">
      <c r="B21" s="355"/>
      <c r="C21" s="356"/>
      <c r="D21" s="370"/>
      <c r="E21" s="371"/>
    </row>
    <row r="22" ht="15.75" customHeight="1">
      <c r="B22" s="372"/>
      <c r="D22" s="370"/>
      <c r="E22" s="371"/>
    </row>
    <row r="23" ht="15.75" customHeight="1">
      <c r="B23" s="355"/>
      <c r="D23" s="370"/>
    </row>
    <row r="24" ht="15.75" customHeight="1">
      <c r="D24" s="370"/>
    </row>
    <row r="25" ht="15.75" customHeight="1">
      <c r="B25" s="355"/>
      <c r="D25" s="370"/>
    </row>
    <row r="26" ht="15.75" customHeight="1">
      <c r="B26" s="355"/>
      <c r="D26" s="370"/>
    </row>
    <row r="27" ht="15.75" customHeight="1">
      <c r="B27" s="355"/>
      <c r="D27" s="370"/>
    </row>
    <row r="28" ht="15.75" customHeight="1">
      <c r="B28" s="355"/>
      <c r="D28" s="370"/>
    </row>
    <row r="29" ht="15.75" customHeight="1">
      <c r="B29" s="355"/>
    </row>
    <row r="30" ht="15.75" customHeight="1">
      <c r="B30" s="355"/>
      <c r="D30" s="373"/>
      <c r="E30" s="373"/>
    </row>
    <row r="31" ht="15.75" customHeight="1">
      <c r="E31" s="373"/>
    </row>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D2:E2"/>
  </mergeCells>
  <printOptions/>
  <pageMargins bottom="0.75" footer="0.0" header="0.0" left="0.7" right="0.7" top="0.75"/>
  <pageSetup orientation="landscape"/>
  <drawing r:id="rId1"/>
</worksheet>
</file>