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defaultThemeVersion="166925"/>
  <mc:AlternateContent xmlns:mc="http://schemas.openxmlformats.org/markup-compatibility/2006">
    <mc:Choice Requires="x15">
      <x15ac:absPath xmlns:x15ac="http://schemas.microsoft.com/office/spreadsheetml/2010/11/ac" url="C:\Users\Fitsum\Downloads\"/>
    </mc:Choice>
  </mc:AlternateContent>
  <xr:revisionPtr revIDLastSave="0" documentId="13_ncr:1_{BA171553-1AA3-4505-9FF4-DA9AB4FEF9B5}" xr6:coauthVersionLast="47" xr6:coauthVersionMax="47" xr10:uidLastSave="{00000000-0000-0000-0000-000000000000}"/>
  <bookViews>
    <workbookView xWindow="57480" yWindow="-120" windowWidth="29040" windowHeight="15840" tabRatio="851" activeTab="4" xr2:uid="{00000000-000D-0000-FFFF-FFFF00000000}"/>
  </bookViews>
  <sheets>
    <sheet name="Instructions" sheetId="9" r:id="rId1"/>
    <sheet name="Summary Budget" sheetId="7" r:id="rId2"/>
    <sheet name="A - Staff Costs" sheetId="2" r:id="rId3"/>
    <sheet name="B - Goods Works Services" sheetId="3" r:id="rId4"/>
    <sheet name="C - Training Workshops Seminars" sheetId="4" r:id="rId5"/>
    <sheet name="D - Dissemination Costs" sheetId="5" r:id="rId6"/>
    <sheet name="E - Fixed Assets &amp; Other Costs" sheetId="6" r:id="rId7"/>
    <sheet name="III - Co-Financing" sheetId="8" r:id="rId8"/>
  </sheets>
  <definedNames>
    <definedName name="ACTIVITIES">Summary_1[I. PROJECT ACTIVITIES ]</definedName>
    <definedName name="_xlnm.Print_Area" localSheetId="6">'E - Fixed Assets &amp; Other Costs'!$A$1:$H$84</definedName>
    <definedName name="Total_Activities">Summary_1[[#Totals],[TOTAL CA grant (US$)]]</definedName>
    <definedName name="Total_admin">Summary_2[[#Totals],[TOTAL CA grant (US$)]]</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5" i="8" l="1"/>
  <c r="D6" i="8"/>
  <c r="D7" i="8"/>
  <c r="D8" i="8"/>
  <c r="D9" i="8"/>
  <c r="D10" i="8"/>
  <c r="D11" i="8"/>
  <c r="D12" i="8"/>
  <c r="D13" i="8"/>
  <c r="D14" i="8"/>
  <c r="D15" i="8"/>
  <c r="D16" i="8"/>
  <c r="D17" i="8"/>
  <c r="D18" i="8"/>
  <c r="G47" i="6"/>
  <c r="G48" i="6"/>
  <c r="G49" i="6"/>
  <c r="G50" i="6"/>
  <c r="G51" i="6"/>
  <c r="G52" i="6"/>
  <c r="G53" i="6"/>
  <c r="G54" i="6"/>
  <c r="G55" i="6"/>
  <c r="G56" i="6"/>
  <c r="G57" i="6"/>
  <c r="G58" i="6"/>
  <c r="G59" i="6"/>
  <c r="G60" i="6"/>
  <c r="G61" i="6"/>
  <c r="G62" i="6"/>
  <c r="G63" i="6"/>
  <c r="G64" i="6"/>
  <c r="H6" i="6"/>
  <c r="H7" i="6"/>
  <c r="H8" i="6"/>
  <c r="H9" i="6"/>
  <c r="H10" i="6"/>
  <c r="H11" i="6"/>
  <c r="H12" i="6"/>
  <c r="H13" i="6"/>
  <c r="H14" i="6"/>
  <c r="H15" i="6"/>
  <c r="H16" i="6"/>
  <c r="H17" i="6"/>
  <c r="H18" i="6"/>
  <c r="H19" i="6"/>
  <c r="H20" i="6"/>
  <c r="H21" i="6"/>
  <c r="H22" i="6"/>
  <c r="H6" i="5"/>
  <c r="H7" i="5"/>
  <c r="H8" i="5"/>
  <c r="H9" i="5"/>
  <c r="H10" i="5"/>
  <c r="H11" i="5"/>
  <c r="H12" i="5"/>
  <c r="H13" i="5"/>
  <c r="H14" i="5"/>
  <c r="H15" i="5"/>
  <c r="H16" i="5"/>
  <c r="H17" i="5"/>
  <c r="H18" i="5"/>
  <c r="H19" i="5"/>
  <c r="H20" i="5"/>
  <c r="H21" i="5"/>
  <c r="H22" i="5"/>
  <c r="H6" i="4"/>
  <c r="H7" i="4"/>
  <c r="H8" i="4"/>
  <c r="H9" i="4"/>
  <c r="H10" i="4"/>
  <c r="H11" i="4"/>
  <c r="H12" i="4"/>
  <c r="H13" i="4"/>
  <c r="H14" i="4"/>
  <c r="H15" i="4"/>
  <c r="H16" i="4"/>
  <c r="H17" i="4"/>
  <c r="H18" i="4"/>
  <c r="H19" i="4"/>
  <c r="H20" i="4"/>
  <c r="H21" i="4"/>
  <c r="H22" i="4"/>
  <c r="H23" i="4"/>
  <c r="H24" i="4"/>
  <c r="H25" i="4"/>
  <c r="H26" i="4"/>
  <c r="H27" i="4"/>
  <c r="H28" i="4"/>
  <c r="H29" i="4"/>
  <c r="H30" i="4"/>
  <c r="H31" i="4"/>
  <c r="H32" i="4"/>
  <c r="H33" i="4"/>
  <c r="H34" i="4"/>
  <c r="H5" i="4"/>
  <c r="H35" i="4"/>
  <c r="H36" i="4"/>
  <c r="H37" i="4"/>
  <c r="H38" i="4"/>
  <c r="H39" i="4"/>
  <c r="H40" i="4"/>
  <c r="H41" i="4"/>
  <c r="H42" i="4"/>
  <c r="H43" i="4"/>
  <c r="H44" i="4"/>
  <c r="H45" i="4"/>
  <c r="H46" i="4"/>
  <c r="H47" i="4"/>
  <c r="H48" i="4"/>
  <c r="H49" i="4"/>
  <c r="H50" i="4"/>
  <c r="H51" i="4"/>
  <c r="H52" i="4"/>
  <c r="H53" i="4"/>
  <c r="H54" i="4"/>
  <c r="H55" i="4"/>
  <c r="H56" i="4"/>
  <c r="H57" i="4"/>
  <c r="H58" i="4"/>
  <c r="H59" i="4"/>
  <c r="H92" i="3"/>
  <c r="H93" i="3"/>
  <c r="H94" i="3"/>
  <c r="H95" i="3"/>
  <c r="H96" i="3"/>
  <c r="H97" i="3"/>
  <c r="H98" i="3"/>
  <c r="H99" i="3"/>
  <c r="H100" i="3"/>
  <c r="H101" i="3"/>
  <c r="H102" i="3"/>
  <c r="H103" i="3"/>
  <c r="H104" i="3"/>
  <c r="H105" i="3"/>
  <c r="H106" i="3"/>
  <c r="H107" i="3"/>
  <c r="H49" i="3"/>
  <c r="H50" i="3"/>
  <c r="H51" i="3"/>
  <c r="H52" i="3"/>
  <c r="J52" i="3" s="1"/>
  <c r="H53" i="3"/>
  <c r="J53" i="3" s="1"/>
  <c r="H54" i="3"/>
  <c r="H55" i="3"/>
  <c r="H56" i="3"/>
  <c r="J56" i="3" s="1"/>
  <c r="H57" i="3"/>
  <c r="H58" i="3"/>
  <c r="H59" i="3"/>
  <c r="H60" i="3"/>
  <c r="H61" i="3"/>
  <c r="J61" i="3" s="1"/>
  <c r="H62" i="3"/>
  <c r="H63" i="3"/>
  <c r="H64" i="3"/>
  <c r="J64" i="3" s="1"/>
  <c r="H65" i="3"/>
  <c r="H66" i="3"/>
  <c r="H67" i="3"/>
  <c r="I49" i="3"/>
  <c r="J49" i="3" s="1"/>
  <c r="I50" i="3"/>
  <c r="J50" i="3" s="1"/>
  <c r="I51" i="3"/>
  <c r="I52" i="3"/>
  <c r="I53" i="3"/>
  <c r="I54" i="3"/>
  <c r="I55" i="3"/>
  <c r="I56" i="3"/>
  <c r="I57" i="3"/>
  <c r="I58" i="3"/>
  <c r="J58" i="3" s="1"/>
  <c r="I59" i="3"/>
  <c r="I60" i="3"/>
  <c r="I61" i="3"/>
  <c r="I62" i="3"/>
  <c r="I63" i="3"/>
  <c r="I64" i="3"/>
  <c r="I65" i="3"/>
  <c r="J65" i="3" s="1"/>
  <c r="I66" i="3"/>
  <c r="I67" i="3"/>
  <c r="J51" i="3"/>
  <c r="J54" i="3"/>
  <c r="J55" i="3"/>
  <c r="J57" i="3"/>
  <c r="J59" i="3"/>
  <c r="J60" i="3"/>
  <c r="J62" i="3"/>
  <c r="J63" i="3"/>
  <c r="J66" i="3"/>
  <c r="J67" i="3"/>
  <c r="H6" i="3"/>
  <c r="H7" i="3"/>
  <c r="H8" i="3"/>
  <c r="H9" i="3"/>
  <c r="H10" i="3"/>
  <c r="H11" i="3"/>
  <c r="H12" i="3"/>
  <c r="H13" i="3"/>
  <c r="H14" i="3"/>
  <c r="H15" i="3"/>
  <c r="H16" i="3"/>
  <c r="H17" i="3"/>
  <c r="H18" i="3"/>
  <c r="H19" i="3"/>
  <c r="H20" i="3"/>
  <c r="H21" i="3"/>
  <c r="H22" i="3"/>
  <c r="H23" i="3"/>
  <c r="H48" i="2"/>
  <c r="H49" i="2"/>
  <c r="H50" i="2"/>
  <c r="H51" i="2"/>
  <c r="H52" i="2"/>
  <c r="H53" i="2"/>
  <c r="H54" i="2"/>
  <c r="J54" i="2" s="1"/>
  <c r="H55" i="2"/>
  <c r="J55" i="2" s="1"/>
  <c r="H56" i="2"/>
  <c r="H57" i="2"/>
  <c r="H58" i="2"/>
  <c r="H59" i="2"/>
  <c r="H60" i="2"/>
  <c r="H61" i="2"/>
  <c r="H62" i="2"/>
  <c r="H63" i="2"/>
  <c r="H64" i="2"/>
  <c r="H65" i="2"/>
  <c r="H66" i="2"/>
  <c r="I48" i="2"/>
  <c r="I49" i="2"/>
  <c r="I50" i="2"/>
  <c r="I51" i="2"/>
  <c r="J51" i="2" s="1"/>
  <c r="I52" i="2"/>
  <c r="J52" i="2" s="1"/>
  <c r="I53" i="2"/>
  <c r="J53" i="2" s="1"/>
  <c r="I54" i="2"/>
  <c r="I55" i="2"/>
  <c r="I56" i="2"/>
  <c r="I57" i="2"/>
  <c r="I58" i="2"/>
  <c r="I59" i="2"/>
  <c r="I60" i="2"/>
  <c r="J60" i="2" s="1"/>
  <c r="I61" i="2"/>
  <c r="I62" i="2"/>
  <c r="I63" i="2"/>
  <c r="I64" i="2"/>
  <c r="I65" i="2"/>
  <c r="I66" i="2"/>
  <c r="J48" i="2"/>
  <c r="J49" i="2"/>
  <c r="J50" i="2"/>
  <c r="J56" i="2"/>
  <c r="J57" i="2"/>
  <c r="J58" i="2"/>
  <c r="J59" i="2"/>
  <c r="J61" i="2"/>
  <c r="J62" i="2"/>
  <c r="J63" i="2"/>
  <c r="J64" i="2"/>
  <c r="J65" i="2"/>
  <c r="J66" i="2"/>
  <c r="H6" i="2"/>
  <c r="H7" i="2"/>
  <c r="H8" i="2"/>
  <c r="H9" i="2"/>
  <c r="H10" i="2"/>
  <c r="H11" i="2"/>
  <c r="H12" i="2"/>
  <c r="H13" i="2"/>
  <c r="H14" i="2"/>
  <c r="H15" i="2"/>
  <c r="H16" i="2"/>
  <c r="H17" i="2"/>
  <c r="H18" i="2"/>
  <c r="H19" i="2"/>
  <c r="H20" i="2"/>
  <c r="H21" i="2"/>
  <c r="H22" i="2"/>
  <c r="H23" i="2"/>
  <c r="H28" i="3"/>
  <c r="H29" i="3"/>
  <c r="H30" i="3"/>
  <c r="H31" i="3"/>
  <c r="H32" i="3"/>
  <c r="H33" i="3"/>
  <c r="H34" i="3"/>
  <c r="H35" i="3"/>
  <c r="H36" i="3"/>
  <c r="H37" i="3"/>
  <c r="H38" i="3"/>
  <c r="H39" i="3"/>
  <c r="H40" i="3"/>
  <c r="H41" i="3"/>
  <c r="H42" i="3"/>
  <c r="H37" i="2" l="1"/>
  <c r="H119" i="3" l="1"/>
  <c r="H48" i="3" l="1"/>
  <c r="H68" i="3"/>
  <c r="H69" i="3"/>
  <c r="H70" i="3"/>
  <c r="H71" i="3"/>
  <c r="H72" i="3"/>
  <c r="H73" i="3"/>
  <c r="H74" i="3"/>
  <c r="H75" i="3"/>
  <c r="H76" i="3"/>
  <c r="H77" i="3"/>
  <c r="H78" i="3"/>
  <c r="H79" i="3"/>
  <c r="H80" i="3"/>
  <c r="H81" i="3"/>
  <c r="H82" i="3"/>
  <c r="H83" i="3"/>
  <c r="H84" i="3"/>
  <c r="H85" i="3"/>
  <c r="H86" i="3"/>
  <c r="I48" i="3"/>
  <c r="I68" i="3"/>
  <c r="I69" i="3"/>
  <c r="I70" i="3"/>
  <c r="I71" i="3"/>
  <c r="I72" i="3"/>
  <c r="I73" i="3"/>
  <c r="I74" i="3"/>
  <c r="I75" i="3"/>
  <c r="I76" i="3"/>
  <c r="I77" i="3"/>
  <c r="I78" i="3"/>
  <c r="I79" i="3"/>
  <c r="I80" i="3"/>
  <c r="I81" i="3"/>
  <c r="I82" i="3"/>
  <c r="I83" i="3"/>
  <c r="I84" i="3"/>
  <c r="I85" i="3"/>
  <c r="I86" i="3"/>
  <c r="D19" i="8" l="1"/>
  <c r="D20" i="8"/>
  <c r="D21" i="8"/>
  <c r="D22" i="8"/>
  <c r="D23" i="8"/>
  <c r="G67" i="6"/>
  <c r="G68" i="6"/>
  <c r="G69" i="6"/>
  <c r="G70" i="6"/>
  <c r="G71" i="6"/>
  <c r="H5" i="6"/>
  <c r="H23" i="6"/>
  <c r="H24" i="6"/>
  <c r="H25" i="6"/>
  <c r="H26" i="6"/>
  <c r="H91" i="3"/>
  <c r="H108" i="3"/>
  <c r="H109" i="3"/>
  <c r="H110" i="3"/>
  <c r="H111" i="3"/>
  <c r="J71" i="3"/>
  <c r="J72" i="3"/>
  <c r="J73" i="3"/>
  <c r="J74" i="3"/>
  <c r="J75" i="3"/>
  <c r="H69" i="2" l="1"/>
  <c r="H70" i="2"/>
  <c r="H71" i="2"/>
  <c r="H72" i="2"/>
  <c r="H73" i="2"/>
  <c r="I69" i="2"/>
  <c r="I70" i="2"/>
  <c r="I71" i="2"/>
  <c r="I72" i="2"/>
  <c r="I73" i="2"/>
  <c r="H27" i="2"/>
  <c r="H28" i="2"/>
  <c r="H29" i="2"/>
  <c r="H30" i="2"/>
  <c r="H31" i="2"/>
  <c r="H5" i="3"/>
  <c r="H24" i="3"/>
  <c r="H25" i="3"/>
  <c r="H26" i="3"/>
  <c r="H27" i="3"/>
  <c r="J72" i="2" l="1"/>
  <c r="J71" i="2"/>
  <c r="J70" i="2"/>
  <c r="J73" i="2"/>
  <c r="J69" i="2"/>
  <c r="H32" i="7"/>
  <c r="D4" i="8"/>
  <c r="D24" i="8"/>
  <c r="D25" i="8"/>
  <c r="D26" i="8"/>
  <c r="D27" i="8"/>
  <c r="D28" i="8"/>
  <c r="D29" i="8"/>
  <c r="D30" i="8"/>
  <c r="D31" i="8"/>
  <c r="D32" i="8"/>
  <c r="D33" i="8"/>
  <c r="D34" i="8"/>
  <c r="G46" i="6" l="1"/>
  <c r="G65" i="6"/>
  <c r="G66" i="6"/>
  <c r="G72" i="6"/>
  <c r="G73" i="6"/>
  <c r="G74" i="6"/>
  <c r="G75" i="6"/>
  <c r="G76" i="6"/>
  <c r="G77" i="6"/>
  <c r="G78" i="6"/>
  <c r="H27" i="6"/>
  <c r="H28" i="6"/>
  <c r="H29" i="6"/>
  <c r="H30" i="6"/>
  <c r="G17" i="7" s="1"/>
  <c r="H31" i="6"/>
  <c r="G18" i="7" s="1"/>
  <c r="H32" i="6"/>
  <c r="G19" i="7" s="1"/>
  <c r="H33" i="6"/>
  <c r="G20" i="7" s="1"/>
  <c r="H34" i="6"/>
  <c r="G21" i="7" s="1"/>
  <c r="H35" i="6"/>
  <c r="H36" i="6"/>
  <c r="G80" i="6"/>
  <c r="H4" i="5" l="1"/>
  <c r="H5" i="5"/>
  <c r="H23" i="5"/>
  <c r="F11" i="7" s="1"/>
  <c r="H24" i="5"/>
  <c r="H25" i="5"/>
  <c r="H26" i="5"/>
  <c r="H27" i="5"/>
  <c r="F15" i="7" s="1"/>
  <c r="H4" i="4" l="1"/>
  <c r="H60" i="4"/>
  <c r="H61" i="4"/>
  <c r="H62" i="4"/>
  <c r="E12" i="7" s="1"/>
  <c r="H63" i="4"/>
  <c r="H64" i="4"/>
  <c r="H65" i="4"/>
  <c r="H66" i="4"/>
  <c r="H67" i="4"/>
  <c r="E17" i="7" s="1"/>
  <c r="H68" i="4"/>
  <c r="E18" i="7" s="1"/>
  <c r="H69" i="4"/>
  <c r="E19" i="7" s="1"/>
  <c r="H70" i="4"/>
  <c r="E20" i="7" s="1"/>
  <c r="H71" i="4"/>
  <c r="E21" i="7" s="1"/>
  <c r="H72" i="4"/>
  <c r="H73" i="4"/>
  <c r="H74" i="4"/>
  <c r="H75" i="4"/>
  <c r="H112" i="3" l="1"/>
  <c r="H113" i="3"/>
  <c r="H114" i="3"/>
  <c r="H115" i="3"/>
  <c r="H116" i="3"/>
  <c r="J68" i="3" l="1"/>
  <c r="J77" i="3"/>
  <c r="J70" i="3"/>
  <c r="J69" i="3"/>
  <c r="J76" i="3"/>
  <c r="J80" i="3"/>
  <c r="J48" i="3"/>
  <c r="J78" i="3"/>
  <c r="J79" i="3"/>
  <c r="D14" i="7"/>
  <c r="D15" i="7"/>
  <c r="D16" i="7"/>
  <c r="D17" i="7"/>
  <c r="D18" i="7"/>
  <c r="D20" i="7" l="1"/>
  <c r="D19" i="7"/>
  <c r="H67" i="2"/>
  <c r="H68" i="2"/>
  <c r="H74" i="2"/>
  <c r="H75" i="2"/>
  <c r="H76" i="2"/>
  <c r="I67" i="2"/>
  <c r="I68" i="2"/>
  <c r="I74" i="2"/>
  <c r="I75" i="2"/>
  <c r="I76" i="2"/>
  <c r="H39" i="2"/>
  <c r="H40" i="2"/>
  <c r="H41" i="2"/>
  <c r="H26" i="2"/>
  <c r="H32" i="2"/>
  <c r="H33" i="2"/>
  <c r="H34" i="2"/>
  <c r="E23" i="7"/>
  <c r="E24" i="7"/>
  <c r="E25" i="7"/>
  <c r="G23" i="7"/>
  <c r="C14" i="7"/>
  <c r="C15" i="7"/>
  <c r="C16" i="7"/>
  <c r="E14" i="7"/>
  <c r="E15" i="7"/>
  <c r="E16" i="7"/>
  <c r="C19" i="7" l="1"/>
  <c r="C18" i="7"/>
  <c r="J67" i="2"/>
  <c r="J75" i="2"/>
  <c r="J74" i="2"/>
  <c r="C17" i="7" s="1"/>
  <c r="J76" i="2"/>
  <c r="J68" i="2"/>
  <c r="D35" i="8"/>
  <c r="D36" i="8" l="1"/>
  <c r="D37" i="8"/>
  <c r="H29" i="5"/>
  <c r="H30" i="5"/>
  <c r="F18" i="7" s="1"/>
  <c r="H18" i="7" s="1"/>
  <c r="H31" i="5"/>
  <c r="F19" i="7" s="1"/>
  <c r="H19" i="7" s="1"/>
  <c r="H32" i="5"/>
  <c r="F20" i="7" s="1"/>
  <c r="H33" i="5"/>
  <c r="F21" i="7" s="1"/>
  <c r="H34" i="5"/>
  <c r="H35" i="5"/>
  <c r="H36" i="5"/>
  <c r="F24" i="7" s="1"/>
  <c r="H37" i="5"/>
  <c r="F25" i="7" s="1"/>
  <c r="H38" i="5"/>
  <c r="H39" i="5"/>
  <c r="H40" i="5"/>
  <c r="H28" i="5"/>
  <c r="F16" i="7" s="1"/>
  <c r="H77" i="4"/>
  <c r="H78" i="4"/>
  <c r="H79" i="4"/>
  <c r="H80" i="4"/>
  <c r="E13" i="7" s="1"/>
  <c r="H81" i="4"/>
  <c r="H82" i="4"/>
  <c r="H83" i="4"/>
  <c r="H84" i="4"/>
  <c r="H85" i="4"/>
  <c r="H86" i="4"/>
  <c r="H76" i="4"/>
  <c r="H118" i="3"/>
  <c r="H120" i="3"/>
  <c r="H121" i="3"/>
  <c r="H122" i="3"/>
  <c r="H123" i="3"/>
  <c r="H124" i="3"/>
  <c r="H117" i="3"/>
  <c r="D21" i="7" s="1"/>
  <c r="H47" i="2"/>
  <c r="F13" i="7" l="1"/>
  <c r="F17" i="7"/>
  <c r="H17" i="7" s="1"/>
  <c r="F14" i="7"/>
  <c r="F23" i="7"/>
  <c r="F12" i="7"/>
  <c r="E22" i="7"/>
  <c r="F22" i="7"/>
  <c r="G22" i="7"/>
  <c r="H77" i="2"/>
  <c r="H78" i="2"/>
  <c r="H79" i="2"/>
  <c r="H80" i="2"/>
  <c r="H81" i="2"/>
  <c r="H82" i="2"/>
  <c r="H83" i="2"/>
  <c r="H84" i="2"/>
  <c r="H85" i="2"/>
  <c r="H38" i="6"/>
  <c r="H39" i="6"/>
  <c r="H40" i="6"/>
  <c r="H41" i="6"/>
  <c r="G15" i="7" s="1"/>
  <c r="H15" i="7" s="1"/>
  <c r="H37" i="6"/>
  <c r="I47" i="2"/>
  <c r="I77" i="2"/>
  <c r="I78" i="2"/>
  <c r="I79" i="2"/>
  <c r="I80" i="2"/>
  <c r="G12" i="7" l="1"/>
  <c r="G24" i="7"/>
  <c r="G16" i="7"/>
  <c r="H16" i="7" s="1"/>
  <c r="G25" i="7"/>
  <c r="D22" i="7"/>
  <c r="H43" i="3"/>
  <c r="G13" i="7"/>
  <c r="G14" i="7"/>
  <c r="H14" i="7" s="1"/>
  <c r="J79" i="2"/>
  <c r="J80" i="2"/>
  <c r="J78" i="2"/>
  <c r="J77" i="2"/>
  <c r="J47" i="2"/>
  <c r="G81" i="6"/>
  <c r="G26" i="7" s="1"/>
  <c r="G82" i="6"/>
  <c r="G83" i="6"/>
  <c r="G79" i="6"/>
  <c r="G10" i="7"/>
  <c r="G11" i="7"/>
  <c r="G27" i="7"/>
  <c r="G28" i="7"/>
  <c r="F26" i="7"/>
  <c r="F27" i="7"/>
  <c r="F28" i="7"/>
  <c r="E26" i="7"/>
  <c r="E27" i="7"/>
  <c r="E28" i="7"/>
  <c r="C20" i="7" l="1"/>
  <c r="H20" i="7" s="1"/>
  <c r="G84" i="6"/>
  <c r="J86" i="3"/>
  <c r="D28" i="7" s="1"/>
  <c r="J81" i="3" l="1"/>
  <c r="J84" i="3"/>
  <c r="J82" i="3"/>
  <c r="J83" i="3"/>
  <c r="J85" i="3"/>
  <c r="D11" i="7" l="1"/>
  <c r="D27" i="7"/>
  <c r="D10" i="7"/>
  <c r="D25" i="7"/>
  <c r="D9" i="7"/>
  <c r="D24" i="7"/>
  <c r="D13" i="7"/>
  <c r="D26" i="7"/>
  <c r="D12" i="7"/>
  <c r="D23" i="7"/>
  <c r="J87" i="3"/>
  <c r="H42" i="2"/>
  <c r="H5" i="2" l="1"/>
  <c r="D33" i="7" l="1"/>
  <c r="E33" i="7"/>
  <c r="F33" i="7"/>
  <c r="G33" i="7"/>
  <c r="I85" i="2"/>
  <c r="I81" i="2"/>
  <c r="I82" i="2"/>
  <c r="I83" i="2"/>
  <c r="I84" i="2"/>
  <c r="H24" i="2"/>
  <c r="H25" i="2"/>
  <c r="H35" i="2"/>
  <c r="C21" i="7" s="1"/>
  <c r="H21" i="7" s="1"/>
  <c r="H36" i="2"/>
  <c r="C22" i="7" s="1"/>
  <c r="H22" i="7" s="1"/>
  <c r="H38" i="2"/>
  <c r="C23" i="7" l="1"/>
  <c r="H23" i="7" s="1"/>
  <c r="J85" i="2"/>
  <c r="C28" i="7" s="1"/>
  <c r="H28" i="7" s="1"/>
  <c r="J84" i="2"/>
  <c r="C27" i="7" s="1"/>
  <c r="H27" i="7" s="1"/>
  <c r="J83" i="2"/>
  <c r="C26" i="7" s="1"/>
  <c r="H26" i="7" s="1"/>
  <c r="J82" i="2"/>
  <c r="J81" i="2"/>
  <c r="C24" i="7" s="1"/>
  <c r="H24" i="7" s="1"/>
  <c r="H43" i="2"/>
  <c r="C11" i="7"/>
  <c r="C10" i="7"/>
  <c r="C12" i="7" l="1"/>
  <c r="H12" i="7" s="1"/>
  <c r="C25" i="7"/>
  <c r="H25" i="7" s="1"/>
  <c r="C13" i="7"/>
  <c r="H13" i="7" s="1"/>
  <c r="D38" i="8"/>
  <c r="H35" i="7" s="1"/>
  <c r="F10" i="7" l="1"/>
  <c r="E11" i="7"/>
  <c r="E10" i="7"/>
  <c r="H125" i="3" l="1"/>
  <c r="H10" i="7"/>
  <c r="E9" i="7"/>
  <c r="H87" i="4"/>
  <c r="H11" i="7"/>
  <c r="F9" i="7"/>
  <c r="H41" i="5"/>
  <c r="H42" i="6"/>
  <c r="G9" i="7"/>
  <c r="C9" i="7" l="1"/>
  <c r="C29" i="7" s="1"/>
  <c r="J86" i="2"/>
  <c r="G29" i="7"/>
  <c r="G34" i="7" s="1"/>
  <c r="F29" i="7"/>
  <c r="F34" i="7" s="1"/>
  <c r="E29" i="7"/>
  <c r="E34" i="7" s="1"/>
  <c r="H9" i="7" l="1"/>
  <c r="C33" i="7"/>
  <c r="C34" i="7" s="1"/>
  <c r="D29" i="7" l="1"/>
  <c r="D34" i="7" s="1"/>
  <c r="H33" i="7"/>
  <c r="H29" i="7"/>
  <c r="H34" i="7" l="1"/>
  <c r="H36" i="7" l="1"/>
</calcChain>
</file>

<file path=xl/sharedStrings.xml><?xml version="1.0" encoding="utf-8"?>
<sst xmlns="http://schemas.openxmlformats.org/spreadsheetml/2006/main" count="256" uniqueCount="141">
  <si>
    <t>Budget per expenditure category (US$)</t>
  </si>
  <si>
    <t>Comments</t>
  </si>
  <si>
    <t>Staff Costs (Salaries &amp; Travel)</t>
  </si>
  <si>
    <t>TOTAL CA grant (US$)</t>
  </si>
  <si>
    <t>Independent Audit</t>
  </si>
  <si>
    <t>STAFF SALARIES</t>
  </si>
  <si>
    <t>Staff Title</t>
  </si>
  <si>
    <t>Role/Function/TOR</t>
  </si>
  <si>
    <t xml:space="preserve">Unit Description </t>
  </si>
  <si>
    <t>Unit Cost</t>
  </si>
  <si>
    <t>No. of units</t>
  </si>
  <si>
    <t>TOTAL</t>
  </si>
  <si>
    <t>STAFF TRAVEL</t>
  </si>
  <si>
    <t xml:space="preserve">Type </t>
  </si>
  <si>
    <t># of missions</t>
  </si>
  <si>
    <t xml:space="preserve">Average Days per mission </t>
  </si>
  <si>
    <t>B. Subtotal PER DIEM</t>
  </si>
  <si>
    <t>Item</t>
  </si>
  <si>
    <t>A</t>
  </si>
  <si>
    <t>B</t>
  </si>
  <si>
    <t>C</t>
  </si>
  <si>
    <t>D</t>
  </si>
  <si>
    <t>E</t>
  </si>
  <si>
    <t>F (A+B+C+D+E)</t>
  </si>
  <si>
    <t>SUBTOTAL PROJECT ACTIVITIES</t>
  </si>
  <si>
    <t>NAME OF PROJECT</t>
  </si>
  <si>
    <t>NAME OF PROPONENT</t>
  </si>
  <si>
    <t xml:space="preserve">IMPLEMENTATION PERIOD </t>
  </si>
  <si>
    <t>Dissemination costs</t>
  </si>
  <si>
    <t>Consulting Services (Fees &amp; Travel)</t>
  </si>
  <si>
    <t>All Figures in US Dollars</t>
  </si>
  <si>
    <t>A. Subtotal TRANSPORT</t>
  </si>
  <si>
    <t>Total</t>
  </si>
  <si>
    <t>Method of Procurement</t>
  </si>
  <si>
    <t>Sources</t>
  </si>
  <si>
    <t>CASH</t>
  </si>
  <si>
    <t>IN-KIND</t>
  </si>
  <si>
    <t>II. PROJECT ADMIN&amp;SUPERVISION</t>
  </si>
  <si>
    <t>TOTAL (I+II)</t>
  </si>
  <si>
    <t>GRANDTOTAL (I+II+III)</t>
  </si>
  <si>
    <t>OTHER OPERATING COSTS</t>
  </si>
  <si>
    <t>Training/ Workshops/ Seminars</t>
  </si>
  <si>
    <t>Fixed Assets/ Other Operating Costs</t>
  </si>
  <si>
    <t xml:space="preserve">Average transportation cost per mission </t>
  </si>
  <si>
    <t>Notes</t>
  </si>
  <si>
    <t>Sub-Activities Description</t>
  </si>
  <si>
    <t>Sub-Activities Codes</t>
  </si>
  <si>
    <t>PROJECT BUDGET (All figures in US Dollars)</t>
  </si>
  <si>
    <r>
      <t xml:space="preserve">Average Unit Cost </t>
    </r>
    <r>
      <rPr>
        <i/>
        <sz val="9"/>
        <rFont val="Calibri"/>
        <family val="2"/>
      </rPr>
      <t>Per Diem</t>
    </r>
    <r>
      <rPr>
        <sz val="9"/>
        <rFont val="Calibri"/>
        <family val="2"/>
      </rPr>
      <t xml:space="preserve"> </t>
    </r>
  </si>
  <si>
    <t>Sub-Activities codes</t>
  </si>
  <si>
    <t>INDIVIDUAL CONSULTANT TRAVEL</t>
  </si>
  <si>
    <t>CATEGORY D– DISSEMINATION COSTS ASSUMPTIONS</t>
  </si>
  <si>
    <t>Specify 'Other' here</t>
  </si>
  <si>
    <r>
      <t>III. CO-FINANCING</t>
    </r>
    <r>
      <rPr>
        <b/>
        <sz val="9"/>
        <color theme="1"/>
        <rFont val="Calibri"/>
        <family val="2"/>
      </rPr>
      <t xml:space="preserve"> </t>
    </r>
  </si>
  <si>
    <t>Activity Description</t>
  </si>
  <si>
    <t xml:space="preserve">I. PROJECT ACTIVITIES </t>
  </si>
  <si>
    <t>Budget Summary Template</t>
  </si>
  <si>
    <t xml:space="preserve">CATEGORY A – STAFF COSTS ASSUMPTIONS </t>
  </si>
  <si>
    <t>A - Staff Costs Assumptions Template</t>
  </si>
  <si>
    <t>C- Training/Workshops/Seminars Assumptions Template</t>
  </si>
  <si>
    <t>D - Dissemination Costs Assumptions Template</t>
  </si>
  <si>
    <t>CO-FINANCING ASSUMPTIONS</t>
  </si>
  <si>
    <t>III - Co-Financing Assumptions Template</t>
  </si>
  <si>
    <t xml:space="preserve">Type of event </t>
  </si>
  <si>
    <r>
      <t>Cost Item</t>
    </r>
    <r>
      <rPr>
        <sz val="11"/>
        <color rgb="FFFF0000"/>
        <rFont val="Calibri"/>
        <family val="2"/>
        <scheme val="minor"/>
      </rPr>
      <t xml:space="preserve"> </t>
    </r>
  </si>
  <si>
    <t xml:space="preserve">Cost Item </t>
  </si>
  <si>
    <r>
      <t xml:space="preserve">Instructions on how to insert budget data in the </t>
    </r>
    <r>
      <rPr>
        <b/>
        <sz val="14"/>
        <color theme="1"/>
        <rFont val="Calibri"/>
        <family val="2"/>
        <scheme val="minor"/>
      </rPr>
      <t>budget template tabs</t>
    </r>
  </si>
  <si>
    <t>1.</t>
  </si>
  <si>
    <t>2.</t>
  </si>
  <si>
    <t>3.</t>
  </si>
  <si>
    <t>4.</t>
  </si>
  <si>
    <t>5.</t>
  </si>
  <si>
    <t>6.</t>
  </si>
  <si>
    <t>7.</t>
  </si>
  <si>
    <t>Air (Plan, Helicopter, etc)</t>
  </si>
  <si>
    <t>Land (Train, Bus, Car, etc)</t>
  </si>
  <si>
    <t>Water ways (Boat, Cruise, Ferry, etc.)</t>
  </si>
  <si>
    <t>Title: Insert Name of the Project, Name of your organization and expected implementation period in the first three rows of the template.</t>
  </si>
  <si>
    <t xml:space="preserve">Note that all coloured cells are locked and can not be changed. Only white cells can accept data insertion. </t>
  </si>
  <si>
    <r>
      <t xml:space="preserve">Describe each activity in </t>
    </r>
    <r>
      <rPr>
        <i/>
        <sz val="11"/>
        <color theme="1"/>
        <rFont val="Calibri"/>
        <family val="2"/>
        <scheme val="minor"/>
      </rPr>
      <t>column B "Activity Description"</t>
    </r>
    <r>
      <rPr>
        <sz val="11"/>
        <color theme="1"/>
        <rFont val="Calibri"/>
        <family val="2"/>
        <scheme val="minor"/>
      </rPr>
      <t xml:space="preserve"> which should be in line with the activity details in the proposal.</t>
    </r>
  </si>
  <si>
    <r>
      <t>Insert comments in</t>
    </r>
    <r>
      <rPr>
        <i/>
        <sz val="11"/>
        <color theme="1"/>
        <rFont val="Calibri"/>
        <family val="2"/>
        <scheme val="minor"/>
      </rPr>
      <t xml:space="preserve"> column I </t>
    </r>
    <r>
      <rPr>
        <sz val="11"/>
        <color theme="1"/>
        <rFont val="Calibri"/>
        <family val="2"/>
        <scheme val="minor"/>
      </rPr>
      <t>as necessary. You may leave it empty if nothing to add.</t>
    </r>
  </si>
  <si>
    <r>
      <t xml:space="preserve">For both Staff Salaries and Staff Travel tables - In </t>
    </r>
    <r>
      <rPr>
        <i/>
        <sz val="11"/>
        <color theme="1"/>
        <rFont val="Calibri"/>
        <family val="2"/>
        <scheme val="minor"/>
      </rPr>
      <t>Column B "Sub-Activities Description"</t>
    </r>
    <r>
      <rPr>
        <sz val="11"/>
        <color theme="1"/>
        <rFont val="Calibri"/>
        <family val="2"/>
        <scheme val="minor"/>
      </rPr>
      <t>, describe briefly the</t>
    </r>
    <r>
      <rPr>
        <i/>
        <sz val="11"/>
        <color theme="1"/>
        <rFont val="Calibri"/>
        <family val="2"/>
        <scheme val="minor"/>
      </rPr>
      <t xml:space="preserve"> 'sub-activity'</t>
    </r>
    <r>
      <rPr>
        <sz val="11"/>
        <color theme="1"/>
        <rFont val="Calibri"/>
        <family val="2"/>
        <scheme val="minor"/>
      </rPr>
      <t xml:space="preserve"> in line with the details in the proposal. </t>
    </r>
  </si>
  <si>
    <r>
      <t xml:space="preserve">Also note that there are two separate tables in this sheet, one for </t>
    </r>
    <r>
      <rPr>
        <i/>
        <sz val="11"/>
        <color theme="1"/>
        <rFont val="Calibri"/>
        <family val="2"/>
        <scheme val="minor"/>
      </rPr>
      <t>Staff Salaries</t>
    </r>
    <r>
      <rPr>
        <sz val="11"/>
        <color theme="1"/>
        <rFont val="Calibri"/>
        <family val="2"/>
        <scheme val="minor"/>
      </rPr>
      <t xml:space="preserve"> and the other for </t>
    </r>
    <r>
      <rPr>
        <i/>
        <sz val="11"/>
        <color theme="1"/>
        <rFont val="Calibri"/>
        <family val="2"/>
        <scheme val="minor"/>
      </rPr>
      <t>Staff Travel.</t>
    </r>
  </si>
  <si>
    <r>
      <t xml:space="preserve">Individual Consultant Travel -  in column </t>
    </r>
    <r>
      <rPr>
        <i/>
        <sz val="11"/>
        <color theme="1"/>
        <rFont val="Calibri"/>
        <family val="2"/>
        <scheme val="minor"/>
      </rPr>
      <t>C-Type</t>
    </r>
    <r>
      <rPr>
        <sz val="11"/>
        <color theme="1"/>
        <rFont val="Calibri"/>
        <family val="2"/>
        <scheme val="minor"/>
      </rPr>
      <t xml:space="preserve">,  select from the drop down menu on each cell. You will find the pre-defined types of events </t>
    </r>
    <r>
      <rPr>
        <i/>
        <sz val="11"/>
        <color theme="1"/>
        <rFont val="Calibri"/>
        <family val="2"/>
        <scheme val="minor"/>
      </rPr>
      <t>"Air, Land and Water ways"</t>
    </r>
    <r>
      <rPr>
        <sz val="11"/>
        <color theme="1"/>
        <rFont val="Calibri"/>
        <family val="2"/>
        <scheme val="minor"/>
      </rPr>
      <t xml:space="preserve"> in the drop down menu. Only numbers can be input in</t>
    </r>
    <r>
      <rPr>
        <i/>
        <sz val="11"/>
        <color theme="1"/>
        <rFont val="Calibri"/>
        <family val="2"/>
        <scheme val="minor"/>
      </rPr>
      <t xml:space="preserve"> Columns E-Average Transportation cost per mission, F-Average number of days per mission</t>
    </r>
    <r>
      <rPr>
        <sz val="11"/>
        <color theme="1"/>
        <rFont val="Calibri"/>
        <family val="2"/>
        <scheme val="minor"/>
      </rPr>
      <t xml:space="preserve"> and </t>
    </r>
    <r>
      <rPr>
        <i/>
        <sz val="11"/>
        <color theme="1"/>
        <rFont val="Calibri"/>
        <family val="2"/>
        <scheme val="minor"/>
      </rPr>
      <t>G-Average unit cost per Diem</t>
    </r>
    <r>
      <rPr>
        <sz val="11"/>
        <color theme="1"/>
        <rFont val="Calibri"/>
        <family val="2"/>
        <scheme val="minor"/>
      </rPr>
      <t xml:space="preserve">; and </t>
    </r>
    <r>
      <rPr>
        <i/>
        <sz val="11"/>
        <color theme="1"/>
        <rFont val="Calibri"/>
        <family val="2"/>
        <scheme val="minor"/>
      </rPr>
      <t>Columns H-J</t>
    </r>
    <r>
      <rPr>
        <sz val="11"/>
        <color theme="1"/>
        <rFont val="Calibri"/>
        <family val="2"/>
        <scheme val="minor"/>
      </rPr>
      <t xml:space="preserve"> will be updated automatically. The corresponding cells in the</t>
    </r>
    <r>
      <rPr>
        <i/>
        <sz val="11"/>
        <color theme="1"/>
        <rFont val="Calibri"/>
        <family val="2"/>
        <scheme val="minor"/>
      </rPr>
      <t xml:space="preserve"> "summary Budget"</t>
    </r>
    <r>
      <rPr>
        <sz val="11"/>
        <color theme="1"/>
        <rFont val="Calibri"/>
        <family val="2"/>
        <scheme val="minor"/>
      </rPr>
      <t xml:space="preserve"> template will also be updated automatically.</t>
    </r>
  </si>
  <si>
    <r>
      <t xml:space="preserve">For </t>
    </r>
    <r>
      <rPr>
        <i/>
        <sz val="11"/>
        <color theme="1"/>
        <rFont val="Calibri"/>
        <family val="2"/>
        <scheme val="minor"/>
      </rPr>
      <t>column C-Type of event</t>
    </r>
    <r>
      <rPr>
        <sz val="11"/>
        <color theme="1"/>
        <rFont val="Calibri"/>
        <family val="2"/>
        <scheme val="minor"/>
      </rPr>
      <t xml:space="preserve">, select from the drop down menu on each cell. You will find the pre-defined types of events </t>
    </r>
    <r>
      <rPr>
        <i/>
        <sz val="11"/>
        <color theme="1"/>
        <rFont val="Calibri"/>
        <family val="2"/>
        <scheme val="minor"/>
      </rPr>
      <t>"Workshop, Seminar and Training"</t>
    </r>
    <r>
      <rPr>
        <sz val="11"/>
        <color theme="1"/>
        <rFont val="Calibri"/>
        <family val="2"/>
        <scheme val="minor"/>
      </rPr>
      <t xml:space="preserve"> in the drop down menu.</t>
    </r>
  </si>
  <si>
    <r>
      <t xml:space="preserve">For </t>
    </r>
    <r>
      <rPr>
        <i/>
        <sz val="11"/>
        <color theme="1"/>
        <rFont val="Calibri"/>
        <family val="2"/>
        <scheme val="minor"/>
      </rPr>
      <t>column D-Cost Item</t>
    </r>
    <r>
      <rPr>
        <sz val="11"/>
        <color theme="1"/>
        <rFont val="Calibri"/>
        <family val="2"/>
        <scheme val="minor"/>
      </rPr>
      <t>, also select from the drop down menu on each cell. You will find the pre-defined Cost Items</t>
    </r>
    <r>
      <rPr>
        <i/>
        <sz val="11"/>
        <color theme="1"/>
        <rFont val="Calibri"/>
        <family val="2"/>
        <scheme val="minor"/>
      </rPr>
      <t xml:space="preserve"> "Transportation, Accommodation, Venue, Conference Equipment, Materials, Translation Services and Event Facilitation (Consultants)"</t>
    </r>
    <r>
      <rPr>
        <sz val="11"/>
        <color theme="1"/>
        <rFont val="Calibri"/>
        <family val="2"/>
        <scheme val="minor"/>
      </rPr>
      <t xml:space="preserve"> in the drop down menu.</t>
    </r>
  </si>
  <si>
    <r>
      <t xml:space="preserve">For column </t>
    </r>
    <r>
      <rPr>
        <i/>
        <sz val="11"/>
        <color theme="1"/>
        <rFont val="Calibri"/>
        <family val="2"/>
        <scheme val="minor"/>
      </rPr>
      <t>C-Cost Item</t>
    </r>
    <r>
      <rPr>
        <sz val="11"/>
        <color theme="1"/>
        <rFont val="Calibri"/>
        <family val="2"/>
        <scheme val="minor"/>
      </rPr>
      <t xml:space="preserve">, select from the drop down menu on each cell. You will find the pre-defined Cost Items </t>
    </r>
    <r>
      <rPr>
        <i/>
        <sz val="11"/>
        <color theme="1"/>
        <rFont val="Calibri"/>
        <family val="2"/>
        <scheme val="minor"/>
      </rPr>
      <t xml:space="preserve">"Design and Print, Production Cost, Reference Materials, Media Service and Other (Please specify)" </t>
    </r>
    <r>
      <rPr>
        <sz val="11"/>
        <color theme="1"/>
        <rFont val="Calibri"/>
        <family val="2"/>
        <scheme val="minor"/>
      </rPr>
      <t>in the drop down menu.</t>
    </r>
  </si>
  <si>
    <r>
      <t>If you choose</t>
    </r>
    <r>
      <rPr>
        <i/>
        <sz val="11"/>
        <color theme="1"/>
        <rFont val="Calibri"/>
        <family val="2"/>
        <scheme val="minor"/>
      </rPr>
      <t xml:space="preserve"> "Other (please specify)</t>
    </r>
    <r>
      <rPr>
        <sz val="11"/>
        <color theme="1"/>
        <rFont val="Calibri"/>
        <family val="2"/>
        <scheme val="minor"/>
      </rPr>
      <t xml:space="preserve"> from the drop down menu in </t>
    </r>
    <r>
      <rPr>
        <i/>
        <sz val="11"/>
        <color theme="1"/>
        <rFont val="Calibri"/>
        <family val="2"/>
        <scheme val="minor"/>
      </rPr>
      <t>column C-Cost Item,</t>
    </r>
    <r>
      <rPr>
        <sz val="11"/>
        <color theme="1"/>
        <rFont val="Calibri"/>
        <family val="2"/>
        <scheme val="minor"/>
      </rPr>
      <t xml:space="preserve"> use </t>
    </r>
    <r>
      <rPr>
        <i/>
        <sz val="11"/>
        <color theme="1"/>
        <rFont val="Calibri"/>
        <family val="2"/>
        <scheme val="minor"/>
      </rPr>
      <t>Column D-(Please specify "Other" here)</t>
    </r>
    <r>
      <rPr>
        <sz val="11"/>
        <color theme="1"/>
        <rFont val="Calibri"/>
        <family val="2"/>
        <scheme val="minor"/>
      </rPr>
      <t>, otherwise skip.</t>
    </r>
  </si>
  <si>
    <r>
      <t xml:space="preserve">Input details in </t>
    </r>
    <r>
      <rPr>
        <i/>
        <sz val="11"/>
        <color theme="1"/>
        <rFont val="Calibri"/>
        <family val="2"/>
        <scheme val="minor"/>
      </rPr>
      <t>column E-Unit Description</t>
    </r>
    <r>
      <rPr>
        <sz val="11"/>
        <color theme="1"/>
        <rFont val="Calibri"/>
        <family val="2"/>
        <scheme val="minor"/>
      </rPr>
      <t>. Only numbers can be input in</t>
    </r>
    <r>
      <rPr>
        <i/>
        <sz val="11"/>
        <color theme="1"/>
        <rFont val="Calibri"/>
        <family val="2"/>
        <scheme val="minor"/>
      </rPr>
      <t xml:space="preserve"> columns  F-Unit Cost</t>
    </r>
    <r>
      <rPr>
        <sz val="11"/>
        <color theme="1"/>
        <rFont val="Calibri"/>
        <family val="2"/>
        <scheme val="minor"/>
      </rPr>
      <t xml:space="preserve"> and</t>
    </r>
    <r>
      <rPr>
        <i/>
        <sz val="11"/>
        <color theme="1"/>
        <rFont val="Calibri"/>
        <family val="2"/>
        <scheme val="minor"/>
      </rPr>
      <t xml:space="preserve"> G-No. of units</t>
    </r>
    <r>
      <rPr>
        <sz val="11"/>
        <color theme="1"/>
        <rFont val="Calibri"/>
        <family val="2"/>
        <scheme val="minor"/>
      </rPr>
      <t xml:space="preserve">; and </t>
    </r>
    <r>
      <rPr>
        <i/>
        <sz val="11"/>
        <color theme="1"/>
        <rFont val="Calibri"/>
        <family val="2"/>
        <scheme val="minor"/>
      </rPr>
      <t xml:space="preserve">Column H-Total </t>
    </r>
    <r>
      <rPr>
        <sz val="11"/>
        <color theme="1"/>
        <rFont val="Calibri"/>
        <family val="2"/>
        <scheme val="minor"/>
      </rPr>
      <t xml:space="preserve">will be updated automatically. The corresponding cells in the </t>
    </r>
    <r>
      <rPr>
        <i/>
        <sz val="11"/>
        <color theme="1"/>
        <rFont val="Calibri"/>
        <family val="2"/>
        <scheme val="minor"/>
      </rPr>
      <t>"summary Budget"</t>
    </r>
    <r>
      <rPr>
        <sz val="11"/>
        <color theme="1"/>
        <rFont val="Calibri"/>
        <family val="2"/>
        <scheme val="minor"/>
      </rPr>
      <t xml:space="preserve"> template will also be updated automatically.</t>
    </r>
  </si>
  <si>
    <r>
      <t xml:space="preserve">Other Operating Costs - Input details in </t>
    </r>
    <r>
      <rPr>
        <i/>
        <sz val="11"/>
        <color theme="1"/>
        <rFont val="Calibri"/>
        <family val="2"/>
        <scheme val="minor"/>
      </rPr>
      <t xml:space="preserve">Columns C-Item </t>
    </r>
    <r>
      <rPr>
        <sz val="11"/>
        <color theme="1"/>
        <rFont val="Calibri"/>
        <family val="2"/>
        <scheme val="minor"/>
      </rPr>
      <t xml:space="preserve">and </t>
    </r>
    <r>
      <rPr>
        <i/>
        <sz val="11"/>
        <color theme="1"/>
        <rFont val="Calibri"/>
        <family val="2"/>
        <scheme val="minor"/>
      </rPr>
      <t>D-Unit Description</t>
    </r>
    <r>
      <rPr>
        <sz val="11"/>
        <color theme="1"/>
        <rFont val="Calibri"/>
        <family val="2"/>
        <scheme val="minor"/>
      </rPr>
      <t xml:space="preserve">. Only numbers can be input in </t>
    </r>
    <r>
      <rPr>
        <i/>
        <sz val="11"/>
        <color theme="1"/>
        <rFont val="Calibri"/>
        <family val="2"/>
        <scheme val="minor"/>
      </rPr>
      <t>columns  E-Unit Cost</t>
    </r>
    <r>
      <rPr>
        <sz val="11"/>
        <color theme="1"/>
        <rFont val="Calibri"/>
        <family val="2"/>
        <scheme val="minor"/>
      </rPr>
      <t xml:space="preserve"> and</t>
    </r>
    <r>
      <rPr>
        <i/>
        <sz val="11"/>
        <color theme="1"/>
        <rFont val="Calibri"/>
        <family val="2"/>
        <scheme val="minor"/>
      </rPr>
      <t xml:space="preserve"> F-No. of units</t>
    </r>
    <r>
      <rPr>
        <sz val="11"/>
        <color theme="1"/>
        <rFont val="Calibri"/>
        <family val="2"/>
        <scheme val="minor"/>
      </rPr>
      <t xml:space="preserve">; and </t>
    </r>
    <r>
      <rPr>
        <i/>
        <sz val="11"/>
        <color theme="1"/>
        <rFont val="Calibri"/>
        <family val="2"/>
        <scheme val="minor"/>
      </rPr>
      <t xml:space="preserve">Column G-Total </t>
    </r>
    <r>
      <rPr>
        <sz val="11"/>
        <color theme="1"/>
        <rFont val="Calibri"/>
        <family val="2"/>
        <scheme val="minor"/>
      </rPr>
      <t xml:space="preserve">will be updated automatically. The corresponding cells in the </t>
    </r>
    <r>
      <rPr>
        <i/>
        <sz val="11"/>
        <color theme="1"/>
        <rFont val="Calibri"/>
        <family val="2"/>
        <scheme val="minor"/>
      </rPr>
      <t xml:space="preserve">"summary Budget" </t>
    </r>
    <r>
      <rPr>
        <sz val="11"/>
        <color theme="1"/>
        <rFont val="Calibri"/>
        <family val="2"/>
        <scheme val="minor"/>
      </rPr>
      <t>template will also be updated automatically.</t>
    </r>
  </si>
  <si>
    <r>
      <t xml:space="preserve">For </t>
    </r>
    <r>
      <rPr>
        <i/>
        <sz val="11"/>
        <color theme="1"/>
        <rFont val="Calibri"/>
        <family val="2"/>
        <scheme val="minor"/>
      </rPr>
      <t>column  A-Source</t>
    </r>
    <r>
      <rPr>
        <sz val="11"/>
        <color theme="1"/>
        <rFont val="Calibri"/>
        <family val="2"/>
        <scheme val="minor"/>
      </rPr>
      <t>, indicate name of the organization/individual providing the resource for co-financing the project.</t>
    </r>
  </si>
  <si>
    <r>
      <t xml:space="preserve">Only number can be input in </t>
    </r>
    <r>
      <rPr>
        <i/>
        <sz val="11"/>
        <color theme="1"/>
        <rFont val="Calibri"/>
        <family val="2"/>
        <scheme val="minor"/>
      </rPr>
      <t xml:space="preserve">columns  B-Cash </t>
    </r>
    <r>
      <rPr>
        <sz val="11"/>
        <color theme="1"/>
        <rFont val="Calibri"/>
        <family val="2"/>
        <scheme val="minor"/>
      </rPr>
      <t xml:space="preserve">and </t>
    </r>
    <r>
      <rPr>
        <i/>
        <sz val="11"/>
        <color theme="1"/>
        <rFont val="Calibri"/>
        <family val="2"/>
        <scheme val="minor"/>
      </rPr>
      <t>C-In Kind</t>
    </r>
    <r>
      <rPr>
        <sz val="11"/>
        <color theme="1"/>
        <rFont val="Calibri"/>
        <family val="2"/>
        <scheme val="minor"/>
      </rPr>
      <t>; and</t>
    </r>
    <r>
      <rPr>
        <i/>
        <sz val="11"/>
        <color theme="1"/>
        <rFont val="Calibri"/>
        <family val="2"/>
        <scheme val="minor"/>
      </rPr>
      <t xml:space="preserve"> Column D-Total</t>
    </r>
    <r>
      <rPr>
        <sz val="11"/>
        <color theme="1"/>
        <rFont val="Calibri"/>
        <family val="2"/>
        <scheme val="minor"/>
      </rPr>
      <t xml:space="preserve"> will be updated automatically. The Corresponding cell in the </t>
    </r>
    <r>
      <rPr>
        <i/>
        <sz val="11"/>
        <color theme="1"/>
        <rFont val="Calibri"/>
        <family val="2"/>
        <scheme val="minor"/>
      </rPr>
      <t xml:space="preserve">"summary Budget" </t>
    </r>
    <r>
      <rPr>
        <sz val="11"/>
        <color theme="1"/>
        <rFont val="Calibri"/>
        <family val="2"/>
        <scheme val="minor"/>
      </rPr>
      <t>template will also be updated automatically.</t>
    </r>
  </si>
  <si>
    <r>
      <t xml:space="preserve">All cells labelled with green colour </t>
    </r>
    <r>
      <rPr>
        <i/>
        <sz val="11"/>
        <color theme="1"/>
        <rFont val="Calibri"/>
        <family val="2"/>
        <scheme val="minor"/>
      </rPr>
      <t>(except column A)</t>
    </r>
    <r>
      <rPr>
        <sz val="11"/>
        <color theme="1"/>
        <rFont val="Calibri"/>
        <family val="2"/>
        <scheme val="minor"/>
      </rPr>
      <t xml:space="preserve"> will be updated automatically once data is inserted in the other supporting templates</t>
    </r>
    <r>
      <rPr>
        <i/>
        <sz val="11"/>
        <color theme="1"/>
        <rFont val="Calibri"/>
        <family val="2"/>
        <scheme val="minor"/>
      </rPr>
      <t xml:space="preserve"> (templates A to E and template III)</t>
    </r>
    <r>
      <rPr>
        <sz val="11"/>
        <color theme="1"/>
        <rFont val="Calibri"/>
        <family val="2"/>
        <scheme val="minor"/>
      </rPr>
      <t xml:space="preserve">. Twenty Activity numbers are indicated in </t>
    </r>
    <r>
      <rPr>
        <i/>
        <sz val="11"/>
        <color theme="1"/>
        <rFont val="Calibri"/>
        <family val="2"/>
        <scheme val="minor"/>
      </rPr>
      <t>column A</t>
    </r>
    <r>
      <rPr>
        <sz val="11"/>
        <color theme="1"/>
        <rFont val="Calibri"/>
        <family val="2"/>
        <scheme val="minor"/>
      </rPr>
      <t xml:space="preserve"> to accommodate as many activities as possible. Neither activities can be added or deleted from this Column. Fill in only as many as you need and leave the rest 'blank'. Always begin with </t>
    </r>
    <r>
      <rPr>
        <i/>
        <sz val="11"/>
        <color theme="1"/>
        <rFont val="Calibri"/>
        <family val="2"/>
        <scheme val="minor"/>
      </rPr>
      <t>Activity1</t>
    </r>
    <r>
      <rPr>
        <sz val="11"/>
        <color theme="1"/>
        <rFont val="Calibri"/>
        <family val="2"/>
        <scheme val="minor"/>
      </rPr>
      <t>.</t>
    </r>
  </si>
  <si>
    <r>
      <t xml:space="preserve">For both Staff Salaries and Staff Travel tables - insert numbers only in </t>
    </r>
    <r>
      <rPr>
        <i/>
        <sz val="11"/>
        <color theme="1"/>
        <rFont val="Calibri"/>
        <family val="2"/>
        <scheme val="minor"/>
      </rPr>
      <t xml:space="preserve">column A. </t>
    </r>
    <r>
      <rPr>
        <sz val="11"/>
        <color theme="1"/>
        <rFont val="Calibri"/>
        <family val="2"/>
        <scheme val="minor"/>
      </rPr>
      <t xml:space="preserve">The cell will automatically display </t>
    </r>
    <r>
      <rPr>
        <i/>
        <sz val="11"/>
        <color theme="1"/>
        <rFont val="Calibri"/>
        <family val="2"/>
        <scheme val="minor"/>
      </rPr>
      <t>"Sub-Activity"</t>
    </r>
    <r>
      <rPr>
        <sz val="11"/>
        <color theme="1"/>
        <rFont val="Calibri"/>
        <family val="2"/>
        <scheme val="minor"/>
      </rPr>
      <t xml:space="preserve"> followed by the inserted number. For example, if you insert "1.1", the cell will display</t>
    </r>
    <r>
      <rPr>
        <i/>
        <sz val="11"/>
        <color theme="1"/>
        <rFont val="Calibri"/>
        <family val="2"/>
        <scheme val="minor"/>
      </rPr>
      <t xml:space="preserve"> "Sub-Activity 1.1"</t>
    </r>
    <r>
      <rPr>
        <sz val="11"/>
        <color theme="1"/>
        <rFont val="Calibri"/>
        <family val="2"/>
        <scheme val="minor"/>
      </rPr>
      <t xml:space="preserve">. At least one </t>
    </r>
    <r>
      <rPr>
        <i/>
        <sz val="11"/>
        <color theme="1"/>
        <rFont val="Calibri"/>
        <family val="2"/>
        <scheme val="minor"/>
      </rPr>
      <t>'sub-activity'</t>
    </r>
    <r>
      <rPr>
        <sz val="11"/>
        <color theme="1"/>
        <rFont val="Calibri"/>
        <family val="2"/>
        <scheme val="minor"/>
      </rPr>
      <t xml:space="preserve"> is required per </t>
    </r>
    <r>
      <rPr>
        <i/>
        <sz val="11"/>
        <color theme="1"/>
        <rFont val="Calibri"/>
        <family val="2"/>
        <scheme val="minor"/>
      </rPr>
      <t>'Activity'</t>
    </r>
    <r>
      <rPr>
        <sz val="11"/>
        <color theme="1"/>
        <rFont val="Calibri"/>
        <family val="2"/>
        <scheme val="minor"/>
      </rPr>
      <t xml:space="preserve"> you have a budget for in </t>
    </r>
    <r>
      <rPr>
        <i/>
        <sz val="11"/>
        <color theme="1"/>
        <rFont val="Calibri"/>
        <family val="2"/>
        <scheme val="minor"/>
      </rPr>
      <t xml:space="preserve">'summary budget' </t>
    </r>
    <r>
      <rPr>
        <sz val="11"/>
        <color theme="1"/>
        <rFont val="Calibri"/>
        <family val="2"/>
        <scheme val="minor"/>
      </rPr>
      <t xml:space="preserve">tab. For example, if your </t>
    </r>
    <r>
      <rPr>
        <i/>
        <sz val="11"/>
        <color theme="1"/>
        <rFont val="Calibri"/>
        <family val="2"/>
        <scheme val="minor"/>
      </rPr>
      <t>'Activity2'</t>
    </r>
    <r>
      <rPr>
        <sz val="11"/>
        <color theme="1"/>
        <rFont val="Calibri"/>
        <family val="2"/>
        <scheme val="minor"/>
      </rPr>
      <t xml:space="preserve"> in </t>
    </r>
    <r>
      <rPr>
        <i/>
        <sz val="11"/>
        <color theme="1"/>
        <rFont val="Calibri"/>
        <family val="2"/>
        <scheme val="minor"/>
      </rPr>
      <t>'Summary budget'</t>
    </r>
    <r>
      <rPr>
        <sz val="11"/>
        <color theme="1"/>
        <rFont val="Calibri"/>
        <family val="2"/>
        <scheme val="minor"/>
      </rPr>
      <t xml:space="preserve"> tab has no </t>
    </r>
    <r>
      <rPr>
        <i/>
        <sz val="11"/>
        <color theme="1"/>
        <rFont val="Calibri"/>
        <family val="2"/>
        <scheme val="minor"/>
      </rPr>
      <t>'sub-activities'</t>
    </r>
    <r>
      <rPr>
        <sz val="11"/>
        <color theme="1"/>
        <rFont val="Calibri"/>
        <family val="2"/>
        <scheme val="minor"/>
      </rPr>
      <t>, you still need to insert</t>
    </r>
    <r>
      <rPr>
        <i/>
        <sz val="11"/>
        <color theme="1"/>
        <rFont val="Calibri"/>
        <family val="2"/>
        <scheme val="minor"/>
      </rPr>
      <t xml:space="preserve"> '2.1' </t>
    </r>
    <r>
      <rPr>
        <sz val="11"/>
        <color theme="1"/>
        <rFont val="Calibri"/>
        <family val="2"/>
        <scheme val="minor"/>
      </rPr>
      <t>to get a</t>
    </r>
    <r>
      <rPr>
        <i/>
        <sz val="11"/>
        <color theme="1"/>
        <rFont val="Calibri"/>
        <family val="2"/>
        <scheme val="minor"/>
      </rPr>
      <t xml:space="preserve"> 'Sub-activity 2.1'</t>
    </r>
    <r>
      <rPr>
        <sz val="11"/>
        <color theme="1"/>
        <rFont val="Calibri"/>
        <family val="2"/>
        <scheme val="minor"/>
      </rPr>
      <t xml:space="preserve"> to enter the cost details here. Though there is no limitation on how many</t>
    </r>
    <r>
      <rPr>
        <i/>
        <sz val="11"/>
        <color theme="1"/>
        <rFont val="Calibri"/>
        <family val="2"/>
        <scheme val="minor"/>
      </rPr>
      <t xml:space="preserve"> 'sub-activities' </t>
    </r>
    <r>
      <rPr>
        <sz val="11"/>
        <color theme="1"/>
        <rFont val="Calibri"/>
        <family val="2"/>
        <scheme val="minor"/>
      </rPr>
      <t xml:space="preserve">you could have under an </t>
    </r>
    <r>
      <rPr>
        <i/>
        <sz val="11"/>
        <color theme="1"/>
        <rFont val="Calibri"/>
        <family val="2"/>
        <scheme val="minor"/>
      </rPr>
      <t>'Activity'</t>
    </r>
    <r>
      <rPr>
        <sz val="11"/>
        <color theme="1"/>
        <rFont val="Calibri"/>
        <family val="2"/>
        <scheme val="minor"/>
      </rPr>
      <t>,  it is recommended not to have more than 5-6</t>
    </r>
    <r>
      <rPr>
        <i/>
        <sz val="11"/>
        <color theme="1"/>
        <rFont val="Calibri"/>
        <family val="2"/>
        <scheme val="minor"/>
      </rPr>
      <t xml:space="preserve"> 'sub-activities'</t>
    </r>
    <r>
      <rPr>
        <sz val="11"/>
        <color theme="1"/>
        <rFont val="Calibri"/>
        <family val="2"/>
        <scheme val="minor"/>
      </rPr>
      <t xml:space="preserve"> per </t>
    </r>
    <r>
      <rPr>
        <i/>
        <sz val="11"/>
        <color theme="1"/>
        <rFont val="Calibri"/>
        <family val="2"/>
        <scheme val="minor"/>
      </rPr>
      <t>'Activity'</t>
    </r>
    <r>
      <rPr>
        <sz val="11"/>
        <color theme="1"/>
        <rFont val="Calibri"/>
        <family val="2"/>
        <scheme val="minor"/>
      </rPr>
      <t>.</t>
    </r>
  </si>
  <si>
    <r>
      <t xml:space="preserve">In the table for Staff Salaries - input details in </t>
    </r>
    <r>
      <rPr>
        <i/>
        <sz val="11"/>
        <color theme="1"/>
        <rFont val="Calibri"/>
        <family val="2"/>
        <scheme val="minor"/>
      </rPr>
      <t xml:space="preserve">Columns C-Staff Title, D-Role/Function/TOR </t>
    </r>
    <r>
      <rPr>
        <sz val="11"/>
        <color theme="1"/>
        <rFont val="Calibri"/>
        <family val="2"/>
        <scheme val="minor"/>
      </rPr>
      <t xml:space="preserve">and </t>
    </r>
    <r>
      <rPr>
        <i/>
        <sz val="11"/>
        <color theme="1"/>
        <rFont val="Calibri"/>
        <family val="2"/>
        <scheme val="minor"/>
      </rPr>
      <t>E-Unit Description</t>
    </r>
    <r>
      <rPr>
        <sz val="11"/>
        <color theme="1"/>
        <rFont val="Calibri"/>
        <family val="2"/>
        <scheme val="minor"/>
      </rPr>
      <t>. Only numbers can be input in</t>
    </r>
    <r>
      <rPr>
        <i/>
        <sz val="11"/>
        <color theme="1"/>
        <rFont val="Calibri"/>
        <family val="2"/>
        <scheme val="minor"/>
      </rPr>
      <t xml:space="preserve"> Columns F-Unit Cost </t>
    </r>
    <r>
      <rPr>
        <sz val="11"/>
        <color theme="1"/>
        <rFont val="Calibri"/>
        <family val="2"/>
        <scheme val="minor"/>
      </rPr>
      <t>and</t>
    </r>
    <r>
      <rPr>
        <i/>
        <sz val="11"/>
        <color theme="1"/>
        <rFont val="Calibri"/>
        <family val="2"/>
        <scheme val="minor"/>
      </rPr>
      <t xml:space="preserve"> G-No. of units</t>
    </r>
    <r>
      <rPr>
        <sz val="11"/>
        <color theme="1"/>
        <rFont val="Calibri"/>
        <family val="2"/>
        <scheme val="minor"/>
      </rPr>
      <t xml:space="preserve">; and </t>
    </r>
    <r>
      <rPr>
        <i/>
        <sz val="11"/>
        <color theme="1"/>
        <rFont val="Calibri"/>
        <family val="2"/>
        <scheme val="minor"/>
      </rPr>
      <t>Column H-Total</t>
    </r>
    <r>
      <rPr>
        <sz val="11"/>
        <color theme="1"/>
        <rFont val="Calibri"/>
        <family val="2"/>
        <scheme val="minor"/>
      </rPr>
      <t xml:space="preserve"> will be updated automatically. The corresponding cells in the </t>
    </r>
    <r>
      <rPr>
        <i/>
        <sz val="11"/>
        <color theme="1"/>
        <rFont val="Calibri"/>
        <family val="2"/>
        <scheme val="minor"/>
      </rPr>
      <t>"summary Budget"</t>
    </r>
    <r>
      <rPr>
        <sz val="11"/>
        <color theme="1"/>
        <rFont val="Calibri"/>
        <family val="2"/>
        <scheme val="minor"/>
      </rPr>
      <t xml:space="preserve"> template will also be updated automatically.</t>
    </r>
  </si>
  <si>
    <r>
      <t xml:space="preserve">In the table for Staff Travel - in </t>
    </r>
    <r>
      <rPr>
        <i/>
        <sz val="11"/>
        <color theme="1"/>
        <rFont val="Calibri"/>
        <family val="2"/>
        <scheme val="minor"/>
      </rPr>
      <t>column C-Type</t>
    </r>
    <r>
      <rPr>
        <sz val="11"/>
        <color theme="1"/>
        <rFont val="Calibri"/>
        <family val="2"/>
        <scheme val="minor"/>
      </rPr>
      <t xml:space="preserve">, select from the drop down menu on each cell. You will find the pre-defined types of events </t>
    </r>
    <r>
      <rPr>
        <i/>
        <sz val="11"/>
        <color theme="1"/>
        <rFont val="Calibri"/>
        <family val="2"/>
        <scheme val="minor"/>
      </rPr>
      <t>"Air, Land and Water ways"</t>
    </r>
    <r>
      <rPr>
        <sz val="11"/>
        <color theme="1"/>
        <rFont val="Calibri"/>
        <family val="2"/>
        <scheme val="minor"/>
      </rPr>
      <t xml:space="preserve"> in the drop down menu. Only numbers can be input in </t>
    </r>
    <r>
      <rPr>
        <i/>
        <sz val="11"/>
        <color theme="1"/>
        <rFont val="Calibri"/>
        <family val="2"/>
        <scheme val="minor"/>
      </rPr>
      <t xml:space="preserve">Columns E-Average Transportation cost per mission, F-Average number of days per mission </t>
    </r>
    <r>
      <rPr>
        <sz val="11"/>
        <color theme="1"/>
        <rFont val="Calibri"/>
        <family val="2"/>
        <scheme val="minor"/>
      </rPr>
      <t xml:space="preserve">and </t>
    </r>
    <r>
      <rPr>
        <i/>
        <sz val="11"/>
        <color theme="1"/>
        <rFont val="Calibri"/>
        <family val="2"/>
        <scheme val="minor"/>
      </rPr>
      <t>G-Average unit cost per Diem</t>
    </r>
    <r>
      <rPr>
        <sz val="11"/>
        <color theme="1"/>
        <rFont val="Calibri"/>
        <family val="2"/>
        <scheme val="minor"/>
      </rPr>
      <t xml:space="preserve">; and </t>
    </r>
    <r>
      <rPr>
        <i/>
        <sz val="11"/>
        <color theme="1"/>
        <rFont val="Calibri"/>
        <family val="2"/>
        <scheme val="minor"/>
      </rPr>
      <t xml:space="preserve">Columns H-J </t>
    </r>
    <r>
      <rPr>
        <sz val="11"/>
        <color theme="1"/>
        <rFont val="Calibri"/>
        <family val="2"/>
        <scheme val="minor"/>
      </rPr>
      <t>will be updated automatically. The corresponding cells in the</t>
    </r>
    <r>
      <rPr>
        <i/>
        <sz val="11"/>
        <color theme="1"/>
        <rFont val="Calibri"/>
        <family val="2"/>
        <scheme val="minor"/>
      </rPr>
      <t xml:space="preserve"> "summary Budget"</t>
    </r>
    <r>
      <rPr>
        <sz val="11"/>
        <color theme="1"/>
        <rFont val="Calibri"/>
        <family val="2"/>
        <scheme val="minor"/>
      </rPr>
      <t xml:space="preserve"> template will also be updated automatically.</t>
    </r>
  </si>
  <si>
    <r>
      <t xml:space="preserve">For </t>
    </r>
    <r>
      <rPr>
        <i/>
        <sz val="11"/>
        <color theme="1"/>
        <rFont val="Calibri"/>
        <family val="2"/>
        <scheme val="minor"/>
      </rPr>
      <t xml:space="preserve">Columns A-Sub-Activities Codes </t>
    </r>
    <r>
      <rPr>
        <sz val="11"/>
        <color theme="1"/>
        <rFont val="Calibri"/>
        <family val="2"/>
        <scheme val="minor"/>
      </rPr>
      <t>and</t>
    </r>
    <r>
      <rPr>
        <i/>
        <sz val="11"/>
        <color theme="1"/>
        <rFont val="Calibri"/>
        <family val="2"/>
        <scheme val="minor"/>
      </rPr>
      <t xml:space="preserve"> B-Sub-Activities Description of the table</t>
    </r>
    <r>
      <rPr>
        <sz val="11"/>
        <color theme="1"/>
        <rFont val="Calibri"/>
        <family val="2"/>
        <scheme val="minor"/>
      </rPr>
      <t xml:space="preserve">, refer to the instructions in sections </t>
    </r>
    <r>
      <rPr>
        <i/>
        <sz val="11"/>
        <color theme="1"/>
        <rFont val="Calibri"/>
        <family val="2"/>
        <scheme val="minor"/>
      </rPr>
      <t>" 4 and 5" of Staff Costs Assumptions</t>
    </r>
    <r>
      <rPr>
        <sz val="11"/>
        <color theme="1"/>
        <rFont val="Calibri"/>
        <family val="2"/>
        <scheme val="minor"/>
      </rPr>
      <t xml:space="preserve"> above.</t>
    </r>
  </si>
  <si>
    <r>
      <t xml:space="preserve">Input details in </t>
    </r>
    <r>
      <rPr>
        <i/>
        <sz val="11"/>
        <color theme="1"/>
        <rFont val="Calibri"/>
        <family val="2"/>
        <scheme val="minor"/>
      </rPr>
      <t>column E-Unit Description</t>
    </r>
    <r>
      <rPr>
        <sz val="11"/>
        <color theme="1"/>
        <rFont val="Calibri"/>
        <family val="2"/>
        <scheme val="minor"/>
      </rPr>
      <t xml:space="preserve">. Only numbers can be input in </t>
    </r>
    <r>
      <rPr>
        <i/>
        <sz val="11"/>
        <color theme="1"/>
        <rFont val="Calibri"/>
        <family val="2"/>
        <scheme val="minor"/>
      </rPr>
      <t>columns  F-Unit Cost</t>
    </r>
    <r>
      <rPr>
        <sz val="11"/>
        <color theme="1"/>
        <rFont val="Calibri"/>
        <family val="2"/>
        <scheme val="minor"/>
      </rPr>
      <t xml:space="preserve"> and </t>
    </r>
    <r>
      <rPr>
        <i/>
        <sz val="11"/>
        <color theme="1"/>
        <rFont val="Calibri"/>
        <family val="2"/>
        <scheme val="minor"/>
      </rPr>
      <t>G-No. of units</t>
    </r>
    <r>
      <rPr>
        <sz val="11"/>
        <color theme="1"/>
        <rFont val="Calibri"/>
        <family val="2"/>
        <scheme val="minor"/>
      </rPr>
      <t xml:space="preserve">; and </t>
    </r>
    <r>
      <rPr>
        <i/>
        <sz val="11"/>
        <color theme="1"/>
        <rFont val="Calibri"/>
        <family val="2"/>
        <scheme val="minor"/>
      </rPr>
      <t>Column H-Total</t>
    </r>
    <r>
      <rPr>
        <sz val="11"/>
        <color theme="1"/>
        <rFont val="Calibri"/>
        <family val="2"/>
        <scheme val="minor"/>
      </rPr>
      <t xml:space="preserve"> will be updated automatically. The corresponding cells in the </t>
    </r>
    <r>
      <rPr>
        <i/>
        <sz val="11"/>
        <color theme="1"/>
        <rFont val="Calibri"/>
        <family val="2"/>
        <scheme val="minor"/>
      </rPr>
      <t>"summary Budget"</t>
    </r>
    <r>
      <rPr>
        <sz val="11"/>
        <color theme="1"/>
        <rFont val="Calibri"/>
        <family val="2"/>
        <scheme val="minor"/>
      </rPr>
      <t xml:space="preserve"> template will also be updated automatically.</t>
    </r>
  </si>
  <si>
    <r>
      <t xml:space="preserve">For </t>
    </r>
    <r>
      <rPr>
        <i/>
        <sz val="11"/>
        <color theme="1"/>
        <rFont val="Calibri"/>
        <family val="2"/>
        <scheme val="minor"/>
      </rPr>
      <t>Columns A-Sub-Activities Codes</t>
    </r>
    <r>
      <rPr>
        <sz val="11"/>
        <color theme="1"/>
        <rFont val="Calibri"/>
        <family val="2"/>
        <scheme val="minor"/>
      </rPr>
      <t xml:space="preserve"> and </t>
    </r>
    <r>
      <rPr>
        <i/>
        <sz val="11"/>
        <color theme="1"/>
        <rFont val="Calibri"/>
        <family val="2"/>
        <scheme val="minor"/>
      </rPr>
      <t xml:space="preserve">B-Sub-Activities Description </t>
    </r>
    <r>
      <rPr>
        <sz val="11"/>
        <color theme="1"/>
        <rFont val="Calibri"/>
        <family val="2"/>
        <scheme val="minor"/>
      </rPr>
      <t xml:space="preserve">of the table, refer to the instructions in sections </t>
    </r>
    <r>
      <rPr>
        <i/>
        <sz val="11"/>
        <color theme="1"/>
        <rFont val="Calibri"/>
        <family val="2"/>
        <scheme val="minor"/>
      </rPr>
      <t>" 4 and 5" of Staff Costs Assumptions</t>
    </r>
    <r>
      <rPr>
        <sz val="11"/>
        <color theme="1"/>
        <rFont val="Calibri"/>
        <family val="2"/>
        <scheme val="minor"/>
      </rPr>
      <t xml:space="preserve"> above.</t>
    </r>
  </si>
  <si>
    <r>
      <t xml:space="preserve">For </t>
    </r>
    <r>
      <rPr>
        <i/>
        <sz val="11"/>
        <color theme="1"/>
        <rFont val="Calibri"/>
        <family val="2"/>
        <scheme val="minor"/>
      </rPr>
      <t>Columns A-Sub-Activities Codes</t>
    </r>
    <r>
      <rPr>
        <sz val="11"/>
        <color theme="1"/>
        <rFont val="Calibri"/>
        <family val="2"/>
        <scheme val="minor"/>
      </rPr>
      <t xml:space="preserve"> and </t>
    </r>
    <r>
      <rPr>
        <i/>
        <sz val="11"/>
        <color theme="1"/>
        <rFont val="Calibri"/>
        <family val="2"/>
        <scheme val="minor"/>
      </rPr>
      <t xml:space="preserve">B-Sub-Activities Description </t>
    </r>
    <r>
      <rPr>
        <sz val="11"/>
        <color theme="1"/>
        <rFont val="Calibri"/>
        <family val="2"/>
        <scheme val="minor"/>
      </rPr>
      <t xml:space="preserve">of the tables, refer to the instructions in sections </t>
    </r>
    <r>
      <rPr>
        <i/>
        <sz val="11"/>
        <color theme="1"/>
        <rFont val="Calibri"/>
        <family val="2"/>
        <scheme val="minor"/>
      </rPr>
      <t xml:space="preserve">" 4 and 5" of Staff Costs Assumptions </t>
    </r>
    <r>
      <rPr>
        <sz val="11"/>
        <color theme="1"/>
        <rFont val="Calibri"/>
        <family val="2"/>
        <scheme val="minor"/>
      </rPr>
      <t>above.</t>
    </r>
  </si>
  <si>
    <r>
      <t xml:space="preserve">For </t>
    </r>
    <r>
      <rPr>
        <i/>
        <sz val="11"/>
        <color theme="1"/>
        <rFont val="Calibri"/>
        <family val="2"/>
        <scheme val="minor"/>
      </rPr>
      <t xml:space="preserve">Columns A-Sub-Activities Codes </t>
    </r>
    <r>
      <rPr>
        <sz val="11"/>
        <color theme="1"/>
        <rFont val="Calibri"/>
        <family val="2"/>
        <scheme val="minor"/>
      </rPr>
      <t>and</t>
    </r>
    <r>
      <rPr>
        <i/>
        <sz val="11"/>
        <color theme="1"/>
        <rFont val="Calibri"/>
        <family val="2"/>
        <scheme val="minor"/>
      </rPr>
      <t xml:space="preserve"> B-Sub-Activities Description </t>
    </r>
    <r>
      <rPr>
        <sz val="11"/>
        <color theme="1"/>
        <rFont val="Calibri"/>
        <family val="2"/>
        <scheme val="minor"/>
      </rPr>
      <t>of the tables, refer to the instructions in sections</t>
    </r>
    <r>
      <rPr>
        <i/>
        <sz val="11"/>
        <color theme="1"/>
        <rFont val="Calibri"/>
        <family val="2"/>
        <scheme val="minor"/>
      </rPr>
      <t xml:space="preserve"> " 4 and 5" of Staff Costs Assumptions</t>
    </r>
    <r>
      <rPr>
        <sz val="11"/>
        <color theme="1"/>
        <rFont val="Calibri"/>
        <family val="2"/>
        <scheme val="minor"/>
      </rPr>
      <t xml:space="preserve"> above.</t>
    </r>
  </si>
  <si>
    <t>Air (Plane, Helicopter, etc)</t>
  </si>
  <si>
    <r>
      <t xml:space="preserve">Fill in cost figures for Independent Audit, and Grant Administration/Supervision Costs in </t>
    </r>
    <r>
      <rPr>
        <i/>
        <sz val="11"/>
        <color theme="1"/>
        <rFont val="Calibri"/>
        <family val="2"/>
        <scheme val="minor"/>
      </rPr>
      <t xml:space="preserve">Cells G31 &amp; G32 </t>
    </r>
    <r>
      <rPr>
        <sz val="11"/>
        <color theme="1"/>
        <rFont val="Calibri"/>
        <family val="2"/>
        <scheme val="minor"/>
      </rPr>
      <t>respectively</t>
    </r>
    <r>
      <rPr>
        <i/>
        <sz val="11"/>
        <color theme="1"/>
        <rFont val="Calibri"/>
        <family val="2"/>
        <scheme val="minor"/>
      </rPr>
      <t>.</t>
    </r>
    <r>
      <rPr>
        <sz val="11"/>
        <color theme="1"/>
        <rFont val="Calibri"/>
        <family val="2"/>
        <scheme val="minor"/>
      </rPr>
      <t xml:space="preserve">For more details on eligibility of these costs, refer to </t>
    </r>
    <r>
      <rPr>
        <i/>
        <sz val="11"/>
        <color theme="1"/>
        <rFont val="Calibri"/>
        <family val="2"/>
        <scheme val="minor"/>
      </rPr>
      <t>"CA Guidelines on Eligible Expenditures for Grants"</t>
    </r>
    <r>
      <rPr>
        <sz val="11"/>
        <color theme="1"/>
        <rFont val="Calibri"/>
        <family val="2"/>
        <scheme val="minor"/>
      </rPr>
      <t>, which is included as part of the "documents" provided in the "Call for Proposal".</t>
    </r>
  </si>
  <si>
    <t>Equipment &amp; Other Small Fixed Assets/Other Operating Costs</t>
  </si>
  <si>
    <t>SERVICES (INDVIDUAL AND/OR FIRM CONSULTANCY)</t>
  </si>
  <si>
    <t>GOODS/WORKS</t>
  </si>
  <si>
    <t xml:space="preserve">Goods, Works &amp; Services </t>
  </si>
  <si>
    <t>CATEGORY B – GOODS, WORKS AND SERVICES ASSUMPTIONS</t>
  </si>
  <si>
    <t>CATEGORY C – TRAINING/WORKSHOPS/SEMINARS ASSUMPTIONS</t>
  </si>
  <si>
    <t>E. CATEGORY – EQUIPMENT &amp; OTHER SMALL FIXED ASSETS/OTHER OPERATING COSTS ASSUMPTIONS</t>
  </si>
  <si>
    <t>Type of Equipment/Fixed Assets</t>
  </si>
  <si>
    <t>EQUIPMENT &amp; OTHER SMALL FIXED ASSETS</t>
  </si>
  <si>
    <t>Consultant Title/Type of Services</t>
  </si>
  <si>
    <t>Type of Goods/Works</t>
  </si>
  <si>
    <t>B -  Goods, Works and Services Assumptions Template</t>
  </si>
  <si>
    <r>
      <t xml:space="preserve">Also note that there are three separate tables in this sheet, the first one is for </t>
    </r>
    <r>
      <rPr>
        <i/>
        <sz val="11"/>
        <color theme="1"/>
        <rFont val="Calibri"/>
        <family val="2"/>
        <scheme val="minor"/>
      </rPr>
      <t>Services (Individual and/or Firm Consultancy Fees)</t>
    </r>
    <r>
      <rPr>
        <sz val="11"/>
        <color theme="1"/>
        <rFont val="Calibri"/>
        <family val="2"/>
        <scheme val="minor"/>
      </rPr>
      <t>, the second one for</t>
    </r>
    <r>
      <rPr>
        <i/>
        <sz val="11"/>
        <color theme="1"/>
        <rFont val="Calibri"/>
        <family val="2"/>
        <scheme val="minor"/>
      </rPr>
      <t xml:space="preserve"> Individual Consultant Travel</t>
    </r>
    <r>
      <rPr>
        <sz val="11"/>
        <color theme="1"/>
        <rFont val="Calibri"/>
        <family val="2"/>
        <scheme val="minor"/>
      </rPr>
      <t xml:space="preserve"> and the third one is for </t>
    </r>
    <r>
      <rPr>
        <i/>
        <sz val="11"/>
        <color theme="1"/>
        <rFont val="Calibri"/>
        <family val="2"/>
        <scheme val="minor"/>
      </rPr>
      <t>Goods and Works .</t>
    </r>
  </si>
  <si>
    <r>
      <t xml:space="preserve">Services - input details in </t>
    </r>
    <r>
      <rPr>
        <i/>
        <sz val="11"/>
        <color theme="1"/>
        <rFont val="Calibri"/>
        <family val="2"/>
        <scheme val="minor"/>
      </rPr>
      <t>Columns C - Consultant Title/Type of Services, D-Method of Procurement</t>
    </r>
    <r>
      <rPr>
        <sz val="11"/>
        <color theme="1"/>
        <rFont val="Calibri"/>
        <family val="2"/>
        <scheme val="minor"/>
      </rPr>
      <t xml:space="preserve">, and </t>
    </r>
    <r>
      <rPr>
        <i/>
        <sz val="11"/>
        <color theme="1"/>
        <rFont val="Calibri"/>
        <family val="2"/>
        <scheme val="minor"/>
      </rPr>
      <t>E-Unit Description</t>
    </r>
    <r>
      <rPr>
        <sz val="11"/>
        <color theme="1"/>
        <rFont val="Calibri"/>
        <family val="2"/>
        <scheme val="minor"/>
      </rPr>
      <t xml:space="preserve">. Only numbers can be input in </t>
    </r>
    <r>
      <rPr>
        <i/>
        <sz val="11"/>
        <color theme="1"/>
        <rFont val="Calibri"/>
        <family val="2"/>
        <scheme val="minor"/>
      </rPr>
      <t>Columns F-Unit Cost</t>
    </r>
    <r>
      <rPr>
        <sz val="11"/>
        <color theme="1"/>
        <rFont val="Calibri"/>
        <family val="2"/>
        <scheme val="minor"/>
      </rPr>
      <t xml:space="preserve"> and </t>
    </r>
    <r>
      <rPr>
        <i/>
        <sz val="11"/>
        <color theme="1"/>
        <rFont val="Calibri"/>
        <family val="2"/>
        <scheme val="minor"/>
      </rPr>
      <t>G-No. of units</t>
    </r>
    <r>
      <rPr>
        <sz val="11"/>
        <color theme="1"/>
        <rFont val="Calibri"/>
        <family val="2"/>
        <scheme val="minor"/>
      </rPr>
      <t xml:space="preserve">; and </t>
    </r>
    <r>
      <rPr>
        <i/>
        <sz val="11"/>
        <color theme="1"/>
        <rFont val="Calibri"/>
        <family val="2"/>
        <scheme val="minor"/>
      </rPr>
      <t>column H-Total</t>
    </r>
    <r>
      <rPr>
        <sz val="11"/>
        <color theme="1"/>
        <rFont val="Calibri"/>
        <family val="2"/>
        <scheme val="minor"/>
      </rPr>
      <t xml:space="preserve"> will be updated automatically. The corresponding cells in the </t>
    </r>
    <r>
      <rPr>
        <i/>
        <sz val="11"/>
        <color theme="1"/>
        <rFont val="Calibri"/>
        <family val="2"/>
        <scheme val="minor"/>
      </rPr>
      <t>"summary Budget"</t>
    </r>
    <r>
      <rPr>
        <sz val="11"/>
        <color theme="1"/>
        <rFont val="Calibri"/>
        <family val="2"/>
        <scheme val="minor"/>
      </rPr>
      <t xml:space="preserve"> template will also be updated automatically.</t>
    </r>
  </si>
  <si>
    <r>
      <t xml:space="preserve">Goods/Works - input details in </t>
    </r>
    <r>
      <rPr>
        <i/>
        <sz val="11"/>
        <color theme="1"/>
        <rFont val="Calibri"/>
        <family val="2"/>
        <scheme val="minor"/>
      </rPr>
      <t>Columns C-Type of Goods/Works</t>
    </r>
    <r>
      <rPr>
        <sz val="11"/>
        <color theme="1"/>
        <rFont val="Calibri"/>
        <family val="2"/>
        <scheme val="minor"/>
      </rPr>
      <t xml:space="preserve">, </t>
    </r>
    <r>
      <rPr>
        <i/>
        <sz val="11"/>
        <color theme="1"/>
        <rFont val="Calibri"/>
        <family val="2"/>
        <scheme val="minor"/>
      </rPr>
      <t>D-Method of Procurement</t>
    </r>
    <r>
      <rPr>
        <sz val="11"/>
        <color theme="1"/>
        <rFont val="Calibri"/>
        <family val="2"/>
        <scheme val="minor"/>
      </rPr>
      <t>, and</t>
    </r>
    <r>
      <rPr>
        <i/>
        <sz val="11"/>
        <color theme="1"/>
        <rFont val="Calibri"/>
        <family val="2"/>
        <scheme val="minor"/>
      </rPr>
      <t xml:space="preserve"> E-Unit Description</t>
    </r>
    <r>
      <rPr>
        <sz val="11"/>
        <color theme="1"/>
        <rFont val="Calibri"/>
        <family val="2"/>
        <scheme val="minor"/>
      </rPr>
      <t xml:space="preserve">. Only numbers can be input in columns  </t>
    </r>
    <r>
      <rPr>
        <i/>
        <sz val="11"/>
        <color theme="1"/>
        <rFont val="Calibri"/>
        <family val="2"/>
        <scheme val="minor"/>
      </rPr>
      <t>F-Unit Cost</t>
    </r>
    <r>
      <rPr>
        <sz val="11"/>
        <color theme="1"/>
        <rFont val="Calibri"/>
        <family val="2"/>
        <scheme val="minor"/>
      </rPr>
      <t xml:space="preserve"> and </t>
    </r>
    <r>
      <rPr>
        <i/>
        <sz val="11"/>
        <color theme="1"/>
        <rFont val="Calibri"/>
        <family val="2"/>
        <scheme val="minor"/>
      </rPr>
      <t>G-No. of units</t>
    </r>
    <r>
      <rPr>
        <sz val="11"/>
        <color theme="1"/>
        <rFont val="Calibri"/>
        <family val="2"/>
        <scheme val="minor"/>
      </rPr>
      <t xml:space="preserve">; and </t>
    </r>
    <r>
      <rPr>
        <i/>
        <sz val="11"/>
        <color theme="1"/>
        <rFont val="Calibri"/>
        <family val="2"/>
        <scheme val="minor"/>
      </rPr>
      <t>Column H-Total</t>
    </r>
    <r>
      <rPr>
        <sz val="11"/>
        <color theme="1"/>
        <rFont val="Calibri"/>
        <family val="2"/>
        <scheme val="minor"/>
      </rPr>
      <t xml:space="preserve"> will be updated automatically. The corresponding cells in the </t>
    </r>
    <r>
      <rPr>
        <i/>
        <sz val="11"/>
        <color theme="1"/>
        <rFont val="Calibri"/>
        <family val="2"/>
        <scheme val="minor"/>
      </rPr>
      <t>"summary Budget"</t>
    </r>
    <r>
      <rPr>
        <sz val="11"/>
        <color theme="1"/>
        <rFont val="Calibri"/>
        <family val="2"/>
        <scheme val="minor"/>
      </rPr>
      <t xml:space="preserve"> template will also be updated automatically.</t>
    </r>
  </si>
  <si>
    <t>E - Equipment &amp; Other Small Fixed Assets and Other Operating Costs Assumptions Template</t>
  </si>
  <si>
    <r>
      <t xml:space="preserve">Also note that there are two separate tables in this sheet, the first one is for </t>
    </r>
    <r>
      <rPr>
        <i/>
        <sz val="11"/>
        <color theme="1"/>
        <rFont val="Calibri"/>
        <family val="2"/>
        <scheme val="minor"/>
      </rPr>
      <t xml:space="preserve">Equipment &amp; </t>
    </r>
    <r>
      <rPr>
        <sz val="11"/>
        <color theme="1"/>
        <rFont val="Calibri"/>
        <family val="2"/>
        <scheme val="minor"/>
      </rPr>
      <t xml:space="preserve">other </t>
    </r>
    <r>
      <rPr>
        <i/>
        <sz val="11"/>
        <color theme="1"/>
        <rFont val="Calibri"/>
        <family val="2"/>
        <scheme val="minor"/>
      </rPr>
      <t>Fixed Assets</t>
    </r>
    <r>
      <rPr>
        <sz val="11"/>
        <color theme="1"/>
        <rFont val="Calibri"/>
        <family val="2"/>
        <scheme val="minor"/>
      </rPr>
      <t xml:space="preserve"> and the second one is for </t>
    </r>
    <r>
      <rPr>
        <i/>
        <sz val="11"/>
        <color theme="1"/>
        <rFont val="Calibri"/>
        <family val="2"/>
        <scheme val="minor"/>
      </rPr>
      <t>Other Operating Costs</t>
    </r>
    <r>
      <rPr>
        <sz val="11"/>
        <color theme="1"/>
        <rFont val="Calibri"/>
        <family val="2"/>
        <scheme val="minor"/>
      </rPr>
      <t>.</t>
    </r>
  </si>
  <si>
    <r>
      <t xml:space="preserve">Equipment &amp; Other Small Fixed Assets - input details in </t>
    </r>
    <r>
      <rPr>
        <i/>
        <sz val="11"/>
        <color theme="1"/>
        <rFont val="Calibri"/>
        <family val="2"/>
        <scheme val="minor"/>
      </rPr>
      <t>Columns C-Type of Equipment/Fixed Assets,, D-Method of Procurement</t>
    </r>
    <r>
      <rPr>
        <sz val="11"/>
        <color theme="1"/>
        <rFont val="Calibri"/>
        <family val="2"/>
        <scheme val="minor"/>
      </rPr>
      <t xml:space="preserve"> , and </t>
    </r>
    <r>
      <rPr>
        <i/>
        <sz val="11"/>
        <color theme="1"/>
        <rFont val="Calibri"/>
        <family val="2"/>
        <scheme val="minor"/>
      </rPr>
      <t>E-Unit Description.</t>
    </r>
    <r>
      <rPr>
        <sz val="11"/>
        <color theme="1"/>
        <rFont val="Calibri"/>
        <family val="2"/>
        <scheme val="minor"/>
      </rPr>
      <t xml:space="preserve"> Only numbers can be input in </t>
    </r>
    <r>
      <rPr>
        <i/>
        <sz val="11"/>
        <color theme="1"/>
        <rFont val="Calibri"/>
        <family val="2"/>
        <scheme val="minor"/>
      </rPr>
      <t>columns F-Unit Cost</t>
    </r>
    <r>
      <rPr>
        <sz val="11"/>
        <color theme="1"/>
        <rFont val="Calibri"/>
        <family val="2"/>
        <scheme val="minor"/>
      </rPr>
      <t xml:space="preserve"> and </t>
    </r>
    <r>
      <rPr>
        <i/>
        <sz val="11"/>
        <color theme="1"/>
        <rFont val="Calibri"/>
        <family val="2"/>
        <scheme val="minor"/>
      </rPr>
      <t>G-No. of units</t>
    </r>
    <r>
      <rPr>
        <sz val="11"/>
        <color theme="1"/>
        <rFont val="Calibri"/>
        <family val="2"/>
        <scheme val="minor"/>
      </rPr>
      <t>; and</t>
    </r>
    <r>
      <rPr>
        <i/>
        <sz val="11"/>
        <color theme="1"/>
        <rFont val="Calibri"/>
        <family val="2"/>
        <scheme val="minor"/>
      </rPr>
      <t xml:space="preserve"> Column H-Total </t>
    </r>
    <r>
      <rPr>
        <sz val="11"/>
        <color theme="1"/>
        <rFont val="Calibri"/>
        <family val="2"/>
        <scheme val="minor"/>
      </rPr>
      <t xml:space="preserve">will be updated automatically. The corresponding cells in the </t>
    </r>
    <r>
      <rPr>
        <i/>
        <sz val="11"/>
        <color theme="1"/>
        <rFont val="Calibri"/>
        <family val="2"/>
        <scheme val="minor"/>
      </rPr>
      <t>"summary Budget"</t>
    </r>
    <r>
      <rPr>
        <sz val="11"/>
        <color theme="1"/>
        <rFont val="Calibri"/>
        <family val="2"/>
        <scheme val="minor"/>
      </rPr>
      <t xml:space="preserve"> template will also be updated automatically.</t>
    </r>
  </si>
  <si>
    <t>General Instructions</t>
  </si>
  <si>
    <t>They payment fo government slaries my be permissible when the following conditions are met:</t>
  </si>
  <si>
    <t>I - Where the funding is to Central-level government entities: Please note the following restrictions on funding government salaries</t>
  </si>
  <si>
    <t>1.1 The specific roles and/or individuals to be paid are identified in the proposal;</t>
  </si>
  <si>
    <t>1.2 The government is unable to pay the salary from it own resources, such as in the creation of new positions without a budget allocation, or the role or indicidual is allocated to the project;</t>
  </si>
  <si>
    <t>1.3 The proposed salary amounts are consistent with the official or established governement salary scales. If ther are no reference salary scales, the proposed salary amounts shall not exceed the amounts indicated in the UNOPS local salary scales; and</t>
  </si>
  <si>
    <t>1.4 The proposed salary amounts do not represent or include salary supplements, which are amounts in addition to the salary established as per the official or established government salary scales.</t>
  </si>
  <si>
    <t>2</t>
  </si>
  <si>
    <t>Alternatively, the prepayment of government salaryies is permissible where UNOPS provides pay agent services to recipients who are government personnel.</t>
  </si>
  <si>
    <t xml:space="preserve">II - </t>
  </si>
  <si>
    <t>Article II, Section 7, of the Convention on the Privileges and Immunities of the United Nations provides, inter alia, that the United Nations, including UNOPS as a subsidiary organ of the United Nations, is exempt from all direct taxes, except charges for public utility services, and is exempt from customs restrictions, duties, and charges of a similar nature in respect of articles imported or exported for its official use. All proposals shall be submitted excluding any direct taxes and any other taxes and duties.</t>
  </si>
  <si>
    <t>II. PROJECT SUPERVISION</t>
  </si>
  <si>
    <t>SUB-TOTAL SUPERVISION COSTS</t>
  </si>
  <si>
    <t>EU Funded Grants Only</t>
  </si>
  <si>
    <r>
      <t xml:space="preserve">For Eligibility of Staff Costs, refer to </t>
    </r>
    <r>
      <rPr>
        <i/>
        <sz val="11"/>
        <color theme="1"/>
        <rFont val="Calibri"/>
        <family val="2"/>
        <scheme val="minor"/>
      </rPr>
      <t>"CA Guidelines on Eligible Expenditures for 
Grants funded by the European Union"</t>
    </r>
    <r>
      <rPr>
        <sz val="11"/>
        <color theme="1"/>
        <rFont val="Calibri"/>
        <family val="2"/>
        <scheme val="minor"/>
      </rPr>
      <t xml:space="preserve"> which is included as part of the "documents" provided in the "Call for Proposal".</t>
    </r>
  </si>
  <si>
    <r>
      <t xml:space="preserve">The budget templates are designed to simplify the budget preparation process by reducing manual entries and thus increasing the accuracy of the budget submitted, minimizing the risk of errors from manual entries.
Data input can be made only in 'white cells'. The 'green cells' are locked but will be filled in automatically based on the input in white cells.
Please contact Alemu Kidane Tekie at </t>
    </r>
    <r>
      <rPr>
        <b/>
        <i/>
        <sz val="11"/>
        <color theme="1"/>
        <rFont val="Calibri"/>
        <family val="2"/>
        <scheme val="minor"/>
      </rPr>
      <t xml:space="preserve">atekie@citiesalliance.org </t>
    </r>
    <r>
      <rPr>
        <i/>
        <sz val="11"/>
        <color theme="1"/>
        <rFont val="Calibri"/>
        <family val="2"/>
        <scheme val="minor"/>
      </rPr>
      <t xml:space="preserve">or </t>
    </r>
    <r>
      <rPr>
        <b/>
        <i/>
        <sz val="11"/>
        <color theme="1"/>
        <rFont val="Calibri"/>
        <family val="2"/>
        <scheme val="minor"/>
      </rPr>
      <t xml:space="preserve">Fitsum Bekele fbekele@citiesalliance.org </t>
    </r>
    <r>
      <rPr>
        <sz val="11"/>
        <color theme="1"/>
        <rFont val="Calibri"/>
        <family val="2"/>
        <scheme val="minor"/>
      </rPr>
      <t>for any query or help you need, such as additional rows to be inserted or any other support you need in using this template.</t>
    </r>
  </si>
  <si>
    <r>
      <t xml:space="preserve">For Eligibility of Goods/Works and Services, refer to </t>
    </r>
    <r>
      <rPr>
        <i/>
        <sz val="11"/>
        <color theme="1"/>
        <rFont val="Calibri"/>
        <family val="2"/>
        <scheme val="minor"/>
      </rPr>
      <t>"CA Guidelines on Eligible Expenditures for 
Grants funded by the European Union"</t>
    </r>
    <r>
      <rPr>
        <sz val="11"/>
        <color theme="1"/>
        <rFont val="Calibri"/>
        <family val="2"/>
        <scheme val="minor"/>
      </rPr>
      <t xml:space="preserve"> which is included as part of the "documents" provided in the "Call for Proposal".</t>
    </r>
  </si>
  <si>
    <r>
      <t xml:space="preserve">For Eligibility of Training/Workshops/Seminars, refer to </t>
    </r>
    <r>
      <rPr>
        <i/>
        <sz val="11"/>
        <color theme="1"/>
        <rFont val="Calibri"/>
        <family val="2"/>
        <scheme val="minor"/>
      </rPr>
      <t>"CA Guidelines on Eligible Expenditures for 
Grants funded by the European Union"</t>
    </r>
    <r>
      <rPr>
        <sz val="11"/>
        <color theme="1"/>
        <rFont val="Calibri"/>
        <family val="2"/>
        <scheme val="minor"/>
      </rPr>
      <t xml:space="preserve"> which is included as part of the "documents" provided in the "Call for Proposal".</t>
    </r>
  </si>
  <si>
    <r>
      <t xml:space="preserve">For Eligibility of Dissemination Costs, refer to </t>
    </r>
    <r>
      <rPr>
        <i/>
        <sz val="11"/>
        <color theme="1"/>
        <rFont val="Calibri"/>
        <family val="2"/>
        <scheme val="minor"/>
      </rPr>
      <t>"CA Guidelines on Eligible Expenditures for 
Grants funded by the European Union"</t>
    </r>
    <r>
      <rPr>
        <sz val="11"/>
        <color theme="1"/>
        <rFont val="Calibri"/>
        <family val="2"/>
        <scheme val="minor"/>
      </rPr>
      <t xml:space="preserve"> which is included as part of the "documents" provided in the "Call for Proposal".</t>
    </r>
  </si>
  <si>
    <r>
      <t xml:space="preserve">For Eligibility of Small Fixed Assets and Other Operating Costs, refer to </t>
    </r>
    <r>
      <rPr>
        <i/>
        <sz val="11"/>
        <color theme="1"/>
        <rFont val="Calibri"/>
        <family val="2"/>
        <scheme val="minor"/>
      </rPr>
      <t>"CA Guidelines on Eligible Expenditures for 
Grants funded by the European Union"</t>
    </r>
    <r>
      <rPr>
        <sz val="11"/>
        <color theme="1"/>
        <rFont val="Calibri"/>
        <family val="2"/>
        <scheme val="minor"/>
      </rPr>
      <t xml:space="preserve"> which is included as part of the "documents" provided in the "Call for Proposal".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</si>
</sst>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_-* #,##0_-;\-* #,##0_-;_-* &quot;-&quot;??_-;_-@_-"/>
    <numFmt numFmtId="165" formatCode="&quot;Activity&quot;\ General"/>
    <numFmt numFmtId="166" formatCode="&quot;Activity &quot;General"/>
    <numFmt numFmtId="167" formatCode="&quot;Sub-Activity&quot;\ General"/>
  </numFmts>
  <fonts count="23" x14ac:knownFonts="1">
    <font>
      <sz val="11"/>
      <color theme="1"/>
      <name val="Calibri"/>
      <family val="2"/>
      <scheme val="minor"/>
    </font>
    <font>
      <sz val="11"/>
      <color theme="1"/>
      <name val="Calibri"/>
      <family val="2"/>
      <scheme val="minor"/>
    </font>
    <font>
      <b/>
      <sz val="12"/>
      <color rgb="FF2F5496"/>
      <name val="Calibri"/>
      <family val="2"/>
      <scheme val="minor"/>
    </font>
    <font>
      <b/>
      <sz val="11"/>
      <color theme="1"/>
      <name val="Calibri"/>
      <family val="2"/>
    </font>
    <font>
      <sz val="11"/>
      <color theme="1"/>
      <name val="Calibri"/>
      <family val="2"/>
    </font>
    <font>
      <sz val="11"/>
      <color rgb="FF0000FF"/>
      <name val="Calibri"/>
      <family val="2"/>
      <scheme val="minor"/>
    </font>
    <font>
      <b/>
      <sz val="14"/>
      <color rgb="FF0000FF"/>
      <name val="Calibri"/>
      <family val="2"/>
      <scheme val="minor"/>
    </font>
    <font>
      <sz val="11"/>
      <color rgb="FFC00000"/>
      <name val="Calibri"/>
      <family val="2"/>
      <scheme val="minor"/>
    </font>
    <font>
      <sz val="11"/>
      <name val="Calibri"/>
      <family val="2"/>
      <scheme val="minor"/>
    </font>
    <font>
      <b/>
      <sz val="11"/>
      <color theme="1"/>
      <name val="Calibri"/>
      <family val="2"/>
      <scheme val="minor"/>
    </font>
    <font>
      <b/>
      <sz val="11"/>
      <name val="Calibri"/>
      <family val="2"/>
      <scheme val="minor"/>
    </font>
    <font>
      <b/>
      <sz val="9"/>
      <color theme="1"/>
      <name val="Calibri"/>
      <family val="2"/>
    </font>
    <font>
      <b/>
      <sz val="11"/>
      <color rgb="FFC00000"/>
      <name val="Calibri"/>
      <family val="2"/>
    </font>
    <font>
      <i/>
      <sz val="9"/>
      <name val="Calibri"/>
      <family val="2"/>
    </font>
    <font>
      <sz val="9"/>
      <name val="Calibri"/>
      <family val="2"/>
    </font>
    <font>
      <sz val="11"/>
      <color rgb="FFFF0000"/>
      <name val="Calibri"/>
      <family val="2"/>
      <scheme val="minor"/>
    </font>
    <font>
      <b/>
      <sz val="14"/>
      <color theme="1"/>
      <name val="Calibri"/>
      <family val="2"/>
      <scheme val="minor"/>
    </font>
    <font>
      <i/>
      <sz val="11"/>
      <color theme="1"/>
      <name val="Calibri"/>
      <family val="2"/>
      <scheme val="minor"/>
    </font>
    <font>
      <b/>
      <i/>
      <sz val="11"/>
      <color theme="1"/>
      <name val="Calibri"/>
      <family val="2"/>
      <scheme val="minor"/>
    </font>
    <font>
      <sz val="10"/>
      <name val="Calibri"/>
      <family val="2"/>
      <scheme val="minor"/>
    </font>
    <font>
      <sz val="11"/>
      <color theme="1"/>
      <name val="Calibri"/>
      <family val="2"/>
      <scheme val="minor"/>
    </font>
    <font>
      <sz val="11"/>
      <name val="Calibri"/>
      <family val="2"/>
      <scheme val="minor"/>
    </font>
    <font>
      <b/>
      <i/>
      <sz val="11"/>
      <color rgb="FFFF0000"/>
      <name val="Calibri"/>
      <family val="2"/>
      <scheme val="minor"/>
    </font>
  </fonts>
  <fills count="8">
    <fill>
      <patternFill patternType="none"/>
    </fill>
    <fill>
      <patternFill patternType="gray125"/>
    </fill>
    <fill>
      <patternFill patternType="solid">
        <fgColor theme="9" tint="0.79998168889431442"/>
        <bgColor indexed="64"/>
      </patternFill>
    </fill>
    <fill>
      <patternFill patternType="solid">
        <fgColor theme="4" tint="0.79998168889431442"/>
        <bgColor indexed="64"/>
      </patternFill>
    </fill>
    <fill>
      <patternFill patternType="solid">
        <fgColor rgb="FFF2DBDB"/>
        <bgColor indexed="64"/>
      </patternFill>
    </fill>
    <fill>
      <patternFill patternType="solid">
        <fgColor theme="5" tint="0.79998168889431442"/>
        <bgColor indexed="64"/>
      </patternFill>
    </fill>
    <fill>
      <patternFill patternType="solid">
        <fgColor indexed="65"/>
        <bgColor indexed="64"/>
      </patternFill>
    </fill>
    <fill>
      <patternFill patternType="lightDown">
        <bgColor theme="0"/>
      </patternFill>
    </fill>
  </fills>
  <borders count="43">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hair">
        <color auto="1"/>
      </right>
      <top style="thin">
        <color auto="1"/>
      </top>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thin">
        <color auto="1"/>
      </left>
      <right style="hair">
        <color auto="1"/>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auto="1"/>
      </left>
      <right style="thin">
        <color auto="1"/>
      </right>
      <top/>
      <bottom/>
      <diagonal/>
    </border>
    <border>
      <left style="thin">
        <color auto="1"/>
      </left>
      <right style="hair">
        <color auto="1"/>
      </right>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bottom style="thin">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hair">
        <color auto="1"/>
      </left>
      <right style="thin">
        <color auto="1"/>
      </right>
      <top style="hair">
        <color auto="1"/>
      </top>
      <bottom style="thin">
        <color auto="1"/>
      </bottom>
      <diagonal/>
    </border>
    <border>
      <left style="hair">
        <color auto="1"/>
      </left>
      <right style="thin">
        <color auto="1"/>
      </right>
      <top style="hair">
        <color auto="1"/>
      </top>
      <bottom/>
      <diagonal/>
    </border>
    <border>
      <left style="hair">
        <color auto="1"/>
      </left>
      <right style="thin">
        <color auto="1"/>
      </right>
      <top/>
      <bottom style="hair">
        <color auto="1"/>
      </bottom>
      <diagonal/>
    </border>
    <border>
      <left style="hair">
        <color auto="1"/>
      </left>
      <right style="hair">
        <color auto="1"/>
      </right>
      <top/>
      <bottom/>
      <diagonal/>
    </border>
    <border>
      <left style="thin">
        <color auto="1"/>
      </left>
      <right style="hair">
        <color auto="1"/>
      </right>
      <top/>
      <bottom style="hair">
        <color auto="1"/>
      </bottom>
      <diagonal/>
    </border>
    <border>
      <left style="hair">
        <color auto="1"/>
      </left>
      <right/>
      <top style="hair">
        <color auto="1"/>
      </top>
      <bottom style="hair">
        <color auto="1"/>
      </bottom>
      <diagonal/>
    </border>
    <border>
      <left style="hair">
        <color auto="1"/>
      </left>
      <right/>
      <top style="hair">
        <color auto="1"/>
      </top>
      <bottom style="thin">
        <color auto="1"/>
      </bottom>
      <diagonal/>
    </border>
    <border>
      <left style="thin">
        <color auto="1"/>
      </left>
      <right/>
      <top/>
      <bottom/>
      <diagonal/>
    </border>
    <border>
      <left style="hair">
        <color auto="1"/>
      </left>
      <right style="hair">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hair">
        <color auto="1"/>
      </right>
      <top/>
      <bottom style="hair">
        <color auto="1"/>
      </bottom>
      <diagonal/>
    </border>
    <border>
      <left style="hair">
        <color auto="1"/>
      </left>
      <right/>
      <top/>
      <bottom style="hair">
        <color auto="1"/>
      </bottom>
      <diagonal/>
    </border>
    <border>
      <left/>
      <right style="hair">
        <color auto="1"/>
      </right>
      <top style="hair">
        <color auto="1"/>
      </top>
      <bottom style="hair">
        <color auto="1"/>
      </bottom>
      <diagonal/>
    </border>
    <border>
      <left style="hair">
        <color auto="1"/>
      </left>
      <right/>
      <top style="hair">
        <color auto="1"/>
      </top>
      <bottom/>
      <diagonal/>
    </border>
    <border>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right style="hair">
        <color auto="1"/>
      </right>
      <top style="hair">
        <color auto="1"/>
      </top>
      <bottom style="thin">
        <color auto="1"/>
      </bottom>
      <diagonal/>
    </border>
    <border>
      <left/>
      <right/>
      <top style="hair">
        <color auto="1"/>
      </top>
      <bottom style="thin">
        <color auto="1"/>
      </bottom>
      <diagonal/>
    </border>
    <border>
      <left style="thin">
        <color auto="1"/>
      </left>
      <right/>
      <top style="hair">
        <color auto="1"/>
      </top>
      <bottom style="thin">
        <color auto="1"/>
      </bottom>
      <diagonal/>
    </border>
    <border>
      <left style="thin">
        <color auto="1"/>
      </left>
      <right/>
      <top style="hair">
        <color auto="1"/>
      </top>
      <bottom style="hair">
        <color auto="1"/>
      </bottom>
      <diagonal/>
    </border>
    <border>
      <left/>
      <right/>
      <top style="hair">
        <color auto="1"/>
      </top>
      <bottom style="hair">
        <color auto="1"/>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56">
    <xf numFmtId="0" fontId="0" fillId="0" borderId="0" xfId="0"/>
    <xf numFmtId="164" fontId="0" fillId="0" borderId="0" xfId="1" applyNumberFormat="1" applyFont="1"/>
    <xf numFmtId="0" fontId="2" fillId="0" borderId="0" xfId="0" applyFont="1" applyAlignment="1">
      <alignment vertical="center"/>
    </xf>
    <xf numFmtId="0" fontId="4" fillId="0" borderId="0" xfId="0" applyFont="1" applyAlignment="1">
      <alignment vertical="center" wrapText="1"/>
    </xf>
    <xf numFmtId="0" fontId="3" fillId="0" borderId="0" xfId="0" applyFont="1" applyAlignment="1">
      <alignment vertical="center" wrapText="1"/>
    </xf>
    <xf numFmtId="0" fontId="6" fillId="0" borderId="0" xfId="0" applyFont="1"/>
    <xf numFmtId="0" fontId="5" fillId="0" borderId="0" xfId="0" applyFont="1"/>
    <xf numFmtId="0" fontId="3" fillId="0" borderId="0" xfId="0" applyFont="1" applyAlignment="1">
      <alignment horizontal="center" vertical="center" wrapText="1"/>
    </xf>
    <xf numFmtId="0" fontId="0" fillId="0" borderId="0" xfId="0" applyAlignment="1">
      <alignment vertical="top"/>
    </xf>
    <xf numFmtId="0" fontId="7" fillId="0" borderId="0" xfId="0" applyFont="1" applyAlignment="1">
      <alignment vertical="top" wrapText="1"/>
    </xf>
    <xf numFmtId="10" fontId="4" fillId="0" borderId="0" xfId="0" applyNumberFormat="1" applyFont="1" applyAlignment="1">
      <alignment vertical="center" wrapText="1"/>
    </xf>
    <xf numFmtId="10" fontId="3" fillId="0" borderId="0" xfId="2" applyNumberFormat="1" applyFont="1" applyAlignment="1">
      <alignment vertical="center" wrapText="1"/>
    </xf>
    <xf numFmtId="0" fontId="0" fillId="0" borderId="0" xfId="0" applyAlignment="1">
      <alignment horizontal="center"/>
    </xf>
    <xf numFmtId="165" fontId="0" fillId="0" borderId="0" xfId="0" applyNumberFormat="1" applyAlignment="1">
      <alignment horizontal="left"/>
    </xf>
    <xf numFmtId="164" fontId="0" fillId="0" borderId="8" xfId="1" applyNumberFormat="1" applyFont="1" applyFill="1" applyBorder="1" applyProtection="1">
      <protection locked="0"/>
    </xf>
    <xf numFmtId="0" fontId="8" fillId="3" borderId="35" xfId="0" applyFont="1" applyFill="1" applyBorder="1" applyAlignment="1">
      <alignment horizontal="center" vertical="center" wrapText="1"/>
    </xf>
    <xf numFmtId="0" fontId="8" fillId="3" borderId="36" xfId="0" applyFont="1" applyFill="1" applyBorder="1" applyAlignment="1">
      <alignment horizontal="center" vertical="center" wrapText="1"/>
    </xf>
    <xf numFmtId="164" fontId="0" fillId="2" borderId="31" xfId="1" applyNumberFormat="1" applyFont="1" applyFill="1" applyBorder="1"/>
    <xf numFmtId="164" fontId="0" fillId="2" borderId="23" xfId="1" applyNumberFormat="1" applyFont="1" applyFill="1" applyBorder="1"/>
    <xf numFmtId="0" fontId="0" fillId="2" borderId="39" xfId="0" applyFill="1" applyBorder="1"/>
    <xf numFmtId="0" fontId="0" fillId="2" borderId="40" xfId="0" applyFill="1" applyBorder="1"/>
    <xf numFmtId="0" fontId="0" fillId="2" borderId="38" xfId="0" applyFill="1" applyBorder="1"/>
    <xf numFmtId="164" fontId="0" fillId="2" borderId="17" xfId="1" applyNumberFormat="1" applyFont="1" applyFill="1" applyBorder="1"/>
    <xf numFmtId="164" fontId="0" fillId="0" borderId="9" xfId="1" applyNumberFormat="1" applyFont="1" applyFill="1" applyBorder="1" applyProtection="1">
      <protection locked="0"/>
    </xf>
    <xf numFmtId="0" fontId="8" fillId="3" borderId="37" xfId="0" applyFont="1" applyFill="1" applyBorder="1" applyAlignment="1">
      <alignment horizontal="center" vertical="center" wrapText="1"/>
    </xf>
    <xf numFmtId="164" fontId="0" fillId="2" borderId="15" xfId="1" applyNumberFormat="1" applyFont="1" applyFill="1" applyBorder="1"/>
    <xf numFmtId="164" fontId="0" fillId="2" borderId="18" xfId="0" applyNumberFormat="1" applyFill="1" applyBorder="1"/>
    <xf numFmtId="0" fontId="0" fillId="2" borderId="39" xfId="0" applyFill="1" applyBorder="1" applyAlignment="1">
      <alignment horizontal="center"/>
    </xf>
    <xf numFmtId="164" fontId="0" fillId="2" borderId="33" xfId="0" applyNumberFormat="1" applyFill="1" applyBorder="1"/>
    <xf numFmtId="164" fontId="0" fillId="2" borderId="39" xfId="0" applyNumberFormat="1" applyFill="1" applyBorder="1"/>
    <xf numFmtId="164" fontId="0" fillId="2" borderId="38" xfId="0" applyNumberFormat="1" applyFill="1" applyBorder="1"/>
    <xf numFmtId="0" fontId="10" fillId="3" borderId="8" xfId="0" applyFont="1" applyFill="1" applyBorder="1" applyAlignment="1">
      <alignment horizontal="center" vertical="center" wrapText="1"/>
    </xf>
    <xf numFmtId="0" fontId="8" fillId="3" borderId="11" xfId="0" applyFont="1" applyFill="1" applyBorder="1" applyAlignment="1">
      <alignment horizontal="center" vertical="center" wrapText="1"/>
    </xf>
    <xf numFmtId="0" fontId="8" fillId="3" borderId="26" xfId="0" applyFont="1" applyFill="1" applyBorder="1" applyAlignment="1">
      <alignment horizontal="center" vertical="center" wrapText="1"/>
    </xf>
    <xf numFmtId="0" fontId="8" fillId="3" borderId="12" xfId="0" applyFont="1" applyFill="1" applyBorder="1" applyAlignment="1">
      <alignment horizontal="center" vertical="center" wrapText="1"/>
    </xf>
    <xf numFmtId="0" fontId="8" fillId="3" borderId="13" xfId="0" applyFont="1" applyFill="1" applyBorder="1" applyAlignment="1">
      <alignment horizontal="center" vertical="center" wrapText="1"/>
    </xf>
    <xf numFmtId="164" fontId="0" fillId="2" borderId="9" xfId="1" applyNumberFormat="1" applyFont="1" applyFill="1" applyBorder="1" applyProtection="1"/>
    <xf numFmtId="164" fontId="0" fillId="2" borderId="8" xfId="1" applyNumberFormat="1" applyFont="1" applyFill="1" applyBorder="1" applyProtection="1"/>
    <xf numFmtId="0" fontId="0" fillId="2" borderId="16" xfId="0" applyFill="1" applyBorder="1"/>
    <xf numFmtId="0" fontId="0" fillId="2" borderId="8" xfId="0" applyFill="1" applyBorder="1"/>
    <xf numFmtId="164" fontId="0" fillId="2" borderId="8" xfId="0" applyNumberFormat="1" applyFill="1" applyBorder="1"/>
    <xf numFmtId="0" fontId="0" fillId="0" borderId="16" xfId="0" applyBorder="1"/>
    <xf numFmtId="0" fontId="0" fillId="0" borderId="8" xfId="0" applyBorder="1"/>
    <xf numFmtId="0" fontId="0" fillId="0" borderId="8" xfId="0" applyBorder="1" applyAlignment="1">
      <alignment wrapText="1"/>
    </xf>
    <xf numFmtId="0" fontId="0" fillId="0" borderId="17" xfId="0" applyBorder="1" applyAlignment="1">
      <alignment wrapText="1"/>
    </xf>
    <xf numFmtId="0" fontId="0" fillId="2" borderId="16" xfId="0" applyFill="1" applyBorder="1" applyAlignment="1">
      <alignment horizontal="left" vertical="center" wrapText="1"/>
    </xf>
    <xf numFmtId="164" fontId="0" fillId="2" borderId="17" xfId="1" applyNumberFormat="1" applyFont="1" applyFill="1" applyBorder="1" applyProtection="1"/>
    <xf numFmtId="0" fontId="9" fillId="2" borderId="16" xfId="0" applyFont="1" applyFill="1" applyBorder="1"/>
    <xf numFmtId="0" fontId="9" fillId="2" borderId="8" xfId="0" applyFont="1" applyFill="1" applyBorder="1"/>
    <xf numFmtId="164" fontId="9" fillId="2" borderId="8" xfId="1" applyNumberFormat="1" applyFont="1" applyFill="1" applyBorder="1" applyProtection="1"/>
    <xf numFmtId="0" fontId="9" fillId="2" borderId="41" xfId="0" applyFont="1" applyFill="1" applyBorder="1"/>
    <xf numFmtId="0" fontId="9" fillId="2" borderId="42" xfId="0" applyFont="1" applyFill="1" applyBorder="1"/>
    <xf numFmtId="164" fontId="9" fillId="2" borderId="42" xfId="1" applyNumberFormat="1" applyFont="1" applyFill="1" applyBorder="1" applyProtection="1"/>
    <xf numFmtId="164" fontId="9" fillId="2" borderId="32" xfId="1" applyNumberFormat="1" applyFont="1" applyFill="1" applyBorder="1" applyProtection="1"/>
    <xf numFmtId="164" fontId="9" fillId="2" borderId="23" xfId="1" applyNumberFormat="1" applyFont="1" applyFill="1" applyBorder="1" applyProtection="1"/>
    <xf numFmtId="0" fontId="9" fillId="2" borderId="40" xfId="0" applyFont="1" applyFill="1" applyBorder="1"/>
    <xf numFmtId="0" fontId="9" fillId="2" borderId="39" xfId="0" applyFont="1" applyFill="1" applyBorder="1"/>
    <xf numFmtId="0" fontId="9" fillId="2" borderId="38" xfId="0" applyFont="1" applyFill="1" applyBorder="1"/>
    <xf numFmtId="164" fontId="9" fillId="2" borderId="24" xfId="1" applyNumberFormat="1" applyFont="1" applyFill="1" applyBorder="1" applyProtection="1"/>
    <xf numFmtId="0" fontId="0" fillId="0" borderId="25" xfId="0" applyBorder="1"/>
    <xf numFmtId="0" fontId="8" fillId="3" borderId="34" xfId="0" applyFont="1" applyFill="1" applyBorder="1" applyAlignment="1">
      <alignment horizontal="center" vertical="center" wrapText="1"/>
    </xf>
    <xf numFmtId="164" fontId="0" fillId="2" borderId="31" xfId="1" applyNumberFormat="1" applyFont="1" applyFill="1" applyBorder="1" applyProtection="1"/>
    <xf numFmtId="164" fontId="0" fillId="2" borderId="23" xfId="1" applyNumberFormat="1" applyFont="1" applyFill="1" applyBorder="1" applyProtection="1"/>
    <xf numFmtId="0" fontId="0" fillId="2" borderId="39" xfId="0" applyFill="1" applyBorder="1" applyAlignment="1">
      <alignment horizontal="center" vertical="center"/>
    </xf>
    <xf numFmtId="0" fontId="0" fillId="2" borderId="38" xfId="0" applyFill="1" applyBorder="1" applyAlignment="1">
      <alignment horizontal="center" vertical="center"/>
    </xf>
    <xf numFmtId="167" fontId="0" fillId="0" borderId="30" xfId="0" applyNumberFormat="1" applyBorder="1" applyAlignment="1" applyProtection="1">
      <alignment horizontal="left"/>
      <protection locked="0"/>
    </xf>
    <xf numFmtId="167" fontId="0" fillId="0" borderId="32" xfId="0" applyNumberFormat="1" applyBorder="1" applyAlignment="1" applyProtection="1">
      <alignment horizontal="left"/>
      <protection locked="0"/>
    </xf>
    <xf numFmtId="164" fontId="0" fillId="2" borderId="14" xfId="1" applyNumberFormat="1" applyFont="1" applyFill="1" applyBorder="1" applyProtection="1"/>
    <xf numFmtId="164" fontId="0" fillId="2" borderId="15" xfId="1" applyNumberFormat="1" applyFont="1" applyFill="1" applyBorder="1" applyProtection="1"/>
    <xf numFmtId="0" fontId="0" fillId="2" borderId="40" xfId="0" applyFill="1" applyBorder="1" applyAlignment="1">
      <alignment horizontal="left"/>
    </xf>
    <xf numFmtId="0" fontId="0" fillId="2" borderId="39" xfId="0" applyFill="1" applyBorder="1" applyAlignment="1">
      <alignment horizontal="left"/>
    </xf>
    <xf numFmtId="164" fontId="8" fillId="2" borderId="31" xfId="1" applyNumberFormat="1" applyFont="1" applyFill="1" applyBorder="1" applyProtection="1"/>
    <xf numFmtId="164" fontId="8" fillId="2" borderId="23" xfId="1" applyNumberFormat="1" applyFont="1" applyFill="1" applyBorder="1" applyProtection="1"/>
    <xf numFmtId="0" fontId="8" fillId="2" borderId="40" xfId="0" applyFont="1" applyFill="1" applyBorder="1" applyAlignment="1">
      <alignment horizontal="left"/>
    </xf>
    <xf numFmtId="0" fontId="8" fillId="2" borderId="39" xfId="0" applyFont="1" applyFill="1" applyBorder="1" applyAlignment="1">
      <alignment horizontal="left"/>
    </xf>
    <xf numFmtId="0" fontId="8" fillId="2" borderId="39" xfId="0" applyFont="1" applyFill="1" applyBorder="1"/>
    <xf numFmtId="0" fontId="8" fillId="2" borderId="38" xfId="0" applyFont="1" applyFill="1" applyBorder="1"/>
    <xf numFmtId="164" fontId="8" fillId="2" borderId="33" xfId="0" applyNumberFormat="1" applyFont="1" applyFill="1" applyBorder="1"/>
    <xf numFmtId="0" fontId="8" fillId="0" borderId="8" xfId="0" applyFont="1" applyBorder="1" applyAlignment="1" applyProtection="1">
      <alignment horizontal="center" vertical="center"/>
      <protection locked="0"/>
    </xf>
    <xf numFmtId="0" fontId="0" fillId="0" borderId="1" xfId="0" applyBorder="1"/>
    <xf numFmtId="10" fontId="9" fillId="2" borderId="19" xfId="0" applyNumberFormat="1" applyFont="1" applyFill="1" applyBorder="1"/>
    <xf numFmtId="164" fontId="0" fillId="0" borderId="25" xfId="1" applyNumberFormat="1" applyFont="1" applyBorder="1" applyProtection="1"/>
    <xf numFmtId="0" fontId="8" fillId="0" borderId="8" xfId="0" applyFont="1" applyBorder="1" applyAlignment="1" applyProtection="1">
      <alignment horizontal="center" vertical="center" wrapText="1"/>
      <protection locked="0"/>
    </xf>
    <xf numFmtId="164" fontId="8" fillId="0" borderId="8" xfId="1" applyNumberFormat="1" applyFont="1" applyFill="1" applyBorder="1" applyAlignment="1" applyProtection="1">
      <alignment horizontal="center" vertical="center" wrapText="1"/>
      <protection locked="0"/>
    </xf>
    <xf numFmtId="164" fontId="8" fillId="0" borderId="8" xfId="1" applyNumberFormat="1" applyFont="1" applyFill="1" applyBorder="1" applyAlignment="1" applyProtection="1">
      <alignment horizontal="center"/>
      <protection locked="0"/>
    </xf>
    <xf numFmtId="164" fontId="8" fillId="0" borderId="8" xfId="1" applyNumberFormat="1" applyFont="1" applyFill="1" applyBorder="1" applyAlignment="1" applyProtection="1">
      <alignment horizontal="center" vertical="center"/>
      <protection locked="0"/>
    </xf>
    <xf numFmtId="164" fontId="0" fillId="2" borderId="17" xfId="1" applyNumberFormat="1" applyFont="1" applyFill="1" applyBorder="1" applyAlignment="1" applyProtection="1">
      <alignment horizontal="center" vertical="center" wrapText="1"/>
    </xf>
    <xf numFmtId="167" fontId="8" fillId="0" borderId="8" xfId="0" applyNumberFormat="1" applyFont="1" applyBorder="1" applyAlignment="1" applyProtection="1">
      <alignment horizontal="left"/>
      <protection locked="0"/>
    </xf>
    <xf numFmtId="164" fontId="8" fillId="2" borderId="23" xfId="1" applyNumberFormat="1" applyFont="1" applyFill="1" applyBorder="1" applyAlignment="1" applyProtection="1">
      <alignment horizontal="center" vertical="center" wrapText="1"/>
    </xf>
    <xf numFmtId="166" fontId="0" fillId="2" borderId="22" xfId="0" applyNumberFormat="1" applyFill="1" applyBorder="1" applyAlignment="1">
      <alignment horizontal="left" vertical="center"/>
    </xf>
    <xf numFmtId="166" fontId="0" fillId="2" borderId="16" xfId="0" applyNumberFormat="1" applyFill="1" applyBorder="1" applyAlignment="1">
      <alignment horizontal="left" vertical="center"/>
    </xf>
    <xf numFmtId="0" fontId="16" fillId="0" borderId="0" xfId="0" applyFont="1" applyAlignment="1">
      <alignment vertical="top"/>
    </xf>
    <xf numFmtId="0" fontId="9" fillId="0" borderId="0" xfId="0" applyFont="1" applyAlignment="1">
      <alignment vertical="top" wrapText="1"/>
    </xf>
    <xf numFmtId="0" fontId="0" fillId="0" borderId="0" xfId="0" applyAlignment="1">
      <alignment vertical="top" wrapText="1"/>
    </xf>
    <xf numFmtId="0" fontId="0" fillId="0" borderId="0" xfId="0" applyAlignment="1">
      <alignment horizontal="left" vertical="top" wrapText="1"/>
    </xf>
    <xf numFmtId="49" fontId="0" fillId="0" borderId="0" xfId="0" applyNumberFormat="1" applyAlignment="1">
      <alignment horizontal="center" vertical="top"/>
    </xf>
    <xf numFmtId="0" fontId="8" fillId="0" borderId="9" xfId="0" applyFont="1" applyBorder="1" applyAlignment="1" applyProtection="1">
      <alignment wrapText="1"/>
      <protection locked="0"/>
    </xf>
    <xf numFmtId="0" fontId="8" fillId="0" borderId="8" xfId="0" applyFont="1" applyBorder="1" applyAlignment="1" applyProtection="1">
      <alignment wrapText="1"/>
      <protection locked="0"/>
    </xf>
    <xf numFmtId="0" fontId="8" fillId="0" borderId="20" xfId="0" applyFont="1" applyBorder="1" applyProtection="1">
      <protection locked="0"/>
    </xf>
    <xf numFmtId="0" fontId="8" fillId="0" borderId="17" xfId="0" applyFont="1" applyBorder="1" applyProtection="1">
      <protection locked="0"/>
    </xf>
    <xf numFmtId="164" fontId="8" fillId="0" borderId="8" xfId="1" applyNumberFormat="1" applyFont="1" applyFill="1" applyBorder="1" applyProtection="1">
      <protection locked="0"/>
    </xf>
    <xf numFmtId="164" fontId="8" fillId="0" borderId="17" xfId="1" applyNumberFormat="1" applyFont="1" applyFill="1" applyBorder="1" applyProtection="1">
      <protection locked="0"/>
    </xf>
    <xf numFmtId="0" fontId="8" fillId="0" borderId="9" xfId="0" applyFont="1" applyBorder="1" applyProtection="1">
      <protection locked="0"/>
    </xf>
    <xf numFmtId="0" fontId="8" fillId="0" borderId="9" xfId="0" applyFont="1" applyBorder="1" applyAlignment="1" applyProtection="1">
      <alignment horizontal="center" vertical="center"/>
      <protection locked="0"/>
    </xf>
    <xf numFmtId="164" fontId="8" fillId="0" borderId="9" xfId="1" applyNumberFormat="1" applyFont="1" applyFill="1" applyBorder="1" applyAlignment="1" applyProtection="1">
      <alignment horizontal="center" vertical="center"/>
      <protection locked="0"/>
    </xf>
    <xf numFmtId="0" fontId="8" fillId="0" borderId="8" xfId="0" applyFont="1" applyBorder="1" applyProtection="1">
      <protection locked="0"/>
    </xf>
    <xf numFmtId="0" fontId="8" fillId="0" borderId="14" xfId="0" applyFont="1" applyBorder="1" applyProtection="1">
      <protection locked="0"/>
    </xf>
    <xf numFmtId="164" fontId="8" fillId="0" borderId="14" xfId="1" applyNumberFormat="1" applyFont="1" applyFill="1" applyBorder="1" applyProtection="1">
      <protection locked="0"/>
    </xf>
    <xf numFmtId="0" fontId="8" fillId="0" borderId="9" xfId="0" applyFont="1" applyBorder="1" applyAlignment="1" applyProtection="1">
      <alignment vertical="center" wrapText="1"/>
      <protection locked="0"/>
    </xf>
    <xf numFmtId="0" fontId="8" fillId="0" borderId="14" xfId="0" applyFont="1" applyBorder="1" applyAlignment="1" applyProtection="1">
      <alignment horizontal="center"/>
      <protection locked="0"/>
    </xf>
    <xf numFmtId="0" fontId="8" fillId="0" borderId="8" xfId="0" applyFont="1" applyBorder="1" applyAlignment="1" applyProtection="1">
      <alignment horizontal="center"/>
      <protection locked="0"/>
    </xf>
    <xf numFmtId="0" fontId="8" fillId="0" borderId="32" xfId="0" applyFont="1" applyBorder="1" applyProtection="1">
      <protection locked="0"/>
    </xf>
    <xf numFmtId="164" fontId="8" fillId="6" borderId="8" xfId="1" applyNumberFormat="1" applyFont="1" applyFill="1" applyBorder="1" applyProtection="1">
      <protection locked="0"/>
    </xf>
    <xf numFmtId="0" fontId="19" fillId="3" borderId="12" xfId="0" applyFont="1" applyFill="1" applyBorder="1" applyAlignment="1">
      <alignment horizontal="center" vertical="center" wrapText="1"/>
    </xf>
    <xf numFmtId="0" fontId="9" fillId="7" borderId="42" xfId="0" applyFont="1" applyFill="1" applyBorder="1"/>
    <xf numFmtId="164" fontId="9" fillId="7" borderId="42" xfId="1" applyNumberFormat="1" applyFont="1" applyFill="1" applyBorder="1" applyProtection="1"/>
    <xf numFmtId="49" fontId="9" fillId="0" borderId="0" xfId="0" applyNumberFormat="1" applyFont="1" applyAlignment="1">
      <alignment horizontal="left" vertical="top"/>
    </xf>
    <xf numFmtId="0" fontId="8" fillId="0" borderId="9" xfId="0" applyFont="1" applyBorder="1" applyAlignment="1" applyProtection="1">
      <alignment horizontal="left" vertical="center" wrapText="1"/>
      <protection locked="0"/>
    </xf>
    <xf numFmtId="0" fontId="8" fillId="0" borderId="8" xfId="0" applyFont="1" applyBorder="1" applyAlignment="1" applyProtection="1">
      <alignment horizontal="left" vertical="center" wrapText="1"/>
      <protection locked="0"/>
    </xf>
    <xf numFmtId="164" fontId="20" fillId="2" borderId="17" xfId="1" applyNumberFormat="1" applyFont="1" applyFill="1" applyBorder="1" applyAlignment="1" applyProtection="1">
      <alignment horizontal="center" vertical="center" wrapText="1"/>
    </xf>
    <xf numFmtId="167" fontId="20" fillId="0" borderId="32" xfId="0" applyNumberFormat="1" applyFont="1" applyBorder="1" applyAlignment="1" applyProtection="1">
      <alignment horizontal="left"/>
      <protection locked="0"/>
    </xf>
    <xf numFmtId="0" fontId="8" fillId="0" borderId="8" xfId="0" applyFont="1" applyBorder="1" applyAlignment="1" applyProtection="1">
      <alignment vertical="center" wrapText="1"/>
      <protection locked="0"/>
    </xf>
    <xf numFmtId="167" fontId="21" fillId="0" borderId="32" xfId="0" applyNumberFormat="1" applyFont="1" applyBorder="1" applyAlignment="1" applyProtection="1">
      <alignment horizontal="left"/>
      <protection locked="0"/>
    </xf>
    <xf numFmtId="164" fontId="21" fillId="0" borderId="8" xfId="1" applyNumberFormat="1" applyFont="1" applyFill="1" applyBorder="1" applyProtection="1">
      <protection locked="0"/>
    </xf>
    <xf numFmtId="164" fontId="21" fillId="2" borderId="23" xfId="1" applyNumberFormat="1" applyFont="1" applyFill="1" applyBorder="1" applyAlignment="1" applyProtection="1">
      <alignment horizontal="center" vertical="center" wrapText="1"/>
    </xf>
    <xf numFmtId="0" fontId="8" fillId="0" borderId="32" xfId="0" applyFont="1" applyBorder="1" applyAlignment="1" applyProtection="1">
      <alignment vertical="center" wrapText="1"/>
      <protection locked="0"/>
    </xf>
    <xf numFmtId="0" fontId="22" fillId="0" borderId="0" xfId="0" applyFont="1"/>
    <xf numFmtId="0" fontId="16" fillId="0" borderId="0" xfId="0" applyFont="1" applyAlignment="1">
      <alignment horizontal="left" vertical="top" wrapText="1"/>
    </xf>
    <xf numFmtId="0" fontId="9" fillId="0" borderId="0" xfId="0" applyFont="1" applyAlignment="1">
      <alignment horizontal="left" vertical="top" wrapText="1"/>
    </xf>
    <xf numFmtId="0" fontId="0" fillId="0" borderId="0" xfId="0" applyAlignment="1">
      <alignment horizontal="left" vertical="top" wrapText="1"/>
    </xf>
    <xf numFmtId="0" fontId="9" fillId="3" borderId="16" xfId="0" applyFont="1" applyFill="1" applyBorder="1" applyAlignment="1">
      <alignment horizontal="left"/>
    </xf>
    <xf numFmtId="0" fontId="9" fillId="3" borderId="8" xfId="0" applyFont="1" applyFill="1" applyBorder="1" applyAlignment="1">
      <alignment horizontal="left"/>
    </xf>
    <xf numFmtId="0" fontId="9" fillId="3" borderId="17" xfId="0" applyFont="1" applyFill="1" applyBorder="1" applyAlignment="1">
      <alignment horizontal="left"/>
    </xf>
    <xf numFmtId="0" fontId="2" fillId="0" borderId="0" xfId="0" applyFont="1" applyAlignment="1" applyProtection="1">
      <alignment horizontal="center" vertical="center"/>
      <protection locked="0"/>
    </xf>
    <xf numFmtId="0" fontId="9" fillId="5" borderId="4" xfId="0" applyFont="1" applyFill="1" applyBorder="1" applyAlignment="1">
      <alignment horizontal="center"/>
    </xf>
    <xf numFmtId="0" fontId="9" fillId="5" borderId="5" xfId="0" applyFont="1" applyFill="1" applyBorder="1" applyAlignment="1">
      <alignment horizontal="center"/>
    </xf>
    <xf numFmtId="0" fontId="9" fillId="5" borderId="6" xfId="0" applyFont="1" applyFill="1" applyBorder="1" applyAlignment="1">
      <alignment horizontal="center"/>
    </xf>
    <xf numFmtId="0" fontId="8" fillId="3" borderId="4" xfId="0" applyFont="1" applyFill="1" applyBorder="1" applyAlignment="1">
      <alignment horizontal="center" vertical="center" wrapText="1"/>
    </xf>
    <xf numFmtId="0" fontId="8" fillId="3" borderId="7" xfId="0" applyFont="1" applyFill="1" applyBorder="1" applyAlignment="1">
      <alignment horizontal="center" vertical="center" wrapText="1"/>
    </xf>
    <xf numFmtId="0" fontId="8" fillId="3" borderId="5" xfId="0" applyFont="1" applyFill="1" applyBorder="1" applyAlignment="1">
      <alignment horizontal="center" vertical="center" wrapText="1"/>
    </xf>
    <xf numFmtId="0" fontId="8" fillId="3" borderId="21" xfId="0" applyFont="1" applyFill="1" applyBorder="1" applyAlignment="1">
      <alignment horizontal="center" vertical="center" wrapText="1"/>
    </xf>
    <xf numFmtId="0" fontId="10" fillId="3" borderId="14" xfId="0" applyFont="1" applyFill="1" applyBorder="1" applyAlignment="1">
      <alignment horizontal="center" vertical="center" wrapText="1"/>
    </xf>
    <xf numFmtId="0" fontId="10" fillId="3" borderId="14" xfId="0" applyFont="1" applyFill="1" applyBorder="1" applyAlignment="1">
      <alignment horizontal="center" wrapText="1"/>
    </xf>
    <xf numFmtId="0" fontId="10" fillId="3" borderId="8" xfId="0" applyFont="1" applyFill="1" applyBorder="1" applyAlignment="1">
      <alignment horizontal="center" wrapText="1"/>
    </xf>
    <xf numFmtId="0" fontId="8" fillId="3" borderId="6" xfId="0" applyFont="1" applyFill="1" applyBorder="1" applyAlignment="1">
      <alignment horizontal="center" vertical="center" wrapText="1"/>
    </xf>
    <xf numFmtId="0" fontId="8" fillId="3" borderId="10" xfId="0" applyFont="1" applyFill="1" applyBorder="1" applyAlignment="1">
      <alignment horizontal="center" vertical="center" wrapText="1"/>
    </xf>
    <xf numFmtId="0" fontId="12" fillId="4" borderId="27" xfId="0" applyFont="1" applyFill="1" applyBorder="1" applyAlignment="1">
      <alignment horizontal="left" vertical="center" wrapText="1"/>
    </xf>
    <xf numFmtId="0" fontId="12" fillId="4" borderId="28" xfId="0" applyFont="1" applyFill="1" applyBorder="1" applyAlignment="1">
      <alignment horizontal="left" vertical="center" wrapText="1"/>
    </xf>
    <xf numFmtId="0" fontId="12" fillId="4" borderId="29" xfId="0" applyFont="1" applyFill="1" applyBorder="1" applyAlignment="1">
      <alignment horizontal="left" vertical="center" wrapText="1"/>
    </xf>
    <xf numFmtId="0" fontId="9" fillId="0" borderId="0" xfId="0" applyFont="1" applyAlignment="1">
      <alignment horizontal="center"/>
    </xf>
    <xf numFmtId="0" fontId="12" fillId="4" borderId="1" xfId="0" applyFont="1" applyFill="1" applyBorder="1" applyAlignment="1">
      <alignment horizontal="left" vertical="center" wrapText="1"/>
    </xf>
    <xf numFmtId="0" fontId="12" fillId="4" borderId="2" xfId="0" applyFont="1" applyFill="1" applyBorder="1" applyAlignment="1">
      <alignment horizontal="left" vertical="center" wrapText="1"/>
    </xf>
    <xf numFmtId="0" fontId="12" fillId="4" borderId="3" xfId="0" applyFont="1" applyFill="1" applyBorder="1" applyAlignment="1">
      <alignment horizontal="left" vertical="center" wrapText="1"/>
    </xf>
    <xf numFmtId="0" fontId="12" fillId="4" borderId="37" xfId="0" applyFont="1" applyFill="1" applyBorder="1" applyAlignment="1">
      <alignment horizontal="left" vertical="center" wrapText="1"/>
    </xf>
    <xf numFmtId="0" fontId="12" fillId="4" borderId="35" xfId="0" applyFont="1" applyFill="1" applyBorder="1" applyAlignment="1">
      <alignment horizontal="left" vertical="center" wrapText="1"/>
    </xf>
    <xf numFmtId="0" fontId="12" fillId="4" borderId="36" xfId="0" applyFont="1" applyFill="1" applyBorder="1" applyAlignment="1">
      <alignment horizontal="left" vertical="center" wrapText="1"/>
    </xf>
  </cellXfs>
  <cellStyles count="3">
    <cellStyle name="Comma" xfId="1" builtinId="3"/>
    <cellStyle name="Normal" xfId="0" builtinId="0"/>
    <cellStyle name="Percent" xfId="2" builtinId="5"/>
  </cellStyles>
  <dxfs count="253">
    <dxf>
      <font>
        <b/>
        <i val="0"/>
        <strike val="0"/>
        <condense val="0"/>
        <extend val="0"/>
        <outline val="0"/>
        <shadow val="0"/>
        <u val="none"/>
        <vertAlign val="baseline"/>
        <sz val="11"/>
        <color theme="1"/>
        <name val="Calibri"/>
        <family val="2"/>
        <scheme val="minor"/>
      </font>
      <numFmt numFmtId="14" formatCode="0.00%"/>
      <fill>
        <patternFill patternType="solid">
          <fgColor indexed="64"/>
          <bgColor theme="9" tint="0.79998168889431442"/>
        </patternFill>
      </fill>
      <border diagonalUp="0" diagonalDown="0" outline="0">
        <left style="hair">
          <color auto="1"/>
        </left>
        <right style="thin">
          <color auto="1"/>
        </right>
        <top style="hair">
          <color auto="1"/>
        </top>
        <bottom/>
      </border>
    </dxf>
    <dxf>
      <numFmt numFmtId="164" formatCode="_-* #,##0_-;\-* #,##0_-;_-* &quot;-&quot;??_-;_-@_-"/>
      <fill>
        <patternFill patternType="solid">
          <fgColor indexed="64"/>
          <bgColor theme="9" tint="0.79998168889431442"/>
        </patternFill>
      </fill>
      <border diagonalUp="0" diagonalDown="0" outline="0">
        <left style="hair">
          <color auto="1"/>
        </left>
        <right style="hair">
          <color auto="1"/>
        </right>
        <top style="hair">
          <color auto="1"/>
        </top>
        <bottom style="hair">
          <color auto="1"/>
        </bottom>
      </border>
    </dxf>
    <dxf>
      <numFmt numFmtId="164" formatCode="_-* #,##0_-;\-* #,##0_-;_-* &quot;-&quot;??_-;_-@_-"/>
      <fill>
        <patternFill patternType="solid">
          <fgColor indexed="64"/>
          <bgColor theme="9" tint="0.79998168889431442"/>
        </patternFill>
      </fill>
      <border diagonalUp="0" diagonalDown="0" outline="0">
        <left style="hair">
          <color auto="1"/>
        </left>
        <right style="hair">
          <color auto="1"/>
        </right>
        <top style="hair">
          <color auto="1"/>
        </top>
        <bottom style="hair">
          <color auto="1"/>
        </bottom>
      </border>
    </dxf>
    <dxf>
      <numFmt numFmtId="164" formatCode="_-* #,##0_-;\-* #,##0_-;_-* &quot;-&quot;??_-;_-@_-"/>
      <fill>
        <patternFill patternType="solid">
          <fgColor indexed="64"/>
          <bgColor theme="9" tint="0.79998168889431442"/>
        </patternFill>
      </fill>
      <border diagonalUp="0" diagonalDown="0" outline="0">
        <left style="hair">
          <color auto="1"/>
        </left>
        <right style="hair">
          <color auto="1"/>
        </right>
        <top style="hair">
          <color auto="1"/>
        </top>
        <bottom style="hair">
          <color auto="1"/>
        </bottom>
      </border>
    </dxf>
    <dxf>
      <numFmt numFmtId="164" formatCode="_-* #,##0_-;\-* #,##0_-;_-* &quot;-&quot;??_-;_-@_-"/>
      <fill>
        <patternFill patternType="solid">
          <fgColor indexed="64"/>
          <bgColor theme="9" tint="0.79998168889431442"/>
        </patternFill>
      </fill>
      <border diagonalUp="0" diagonalDown="0" outline="0">
        <left style="hair">
          <color auto="1"/>
        </left>
        <right style="hair">
          <color auto="1"/>
        </right>
        <top style="hair">
          <color auto="1"/>
        </top>
        <bottom style="hair">
          <color auto="1"/>
        </bottom>
      </border>
    </dxf>
    <dxf>
      <numFmt numFmtId="164" formatCode="_-* #,##0_-;\-* #,##0_-;_-* &quot;-&quot;??_-;_-@_-"/>
      <fill>
        <patternFill patternType="solid">
          <fgColor indexed="64"/>
          <bgColor theme="9" tint="0.79998168889431442"/>
        </patternFill>
      </fill>
      <border diagonalUp="0" diagonalDown="0" outline="0">
        <left style="hair">
          <color auto="1"/>
        </left>
        <right style="hair">
          <color auto="1"/>
        </right>
        <top style="hair">
          <color auto="1"/>
        </top>
        <bottom style="hair">
          <color auto="1"/>
        </bottom>
      </border>
    </dxf>
    <dxf>
      <numFmt numFmtId="164" formatCode="_-* #,##0_-;\-* #,##0_-;_-* &quot;-&quot;??_-;_-@_-"/>
      <fill>
        <patternFill patternType="solid">
          <fgColor indexed="64"/>
          <bgColor theme="9" tint="0.79998168889431442"/>
        </patternFill>
      </fill>
      <border diagonalUp="0" diagonalDown="0" outline="0">
        <left style="hair">
          <color auto="1"/>
        </left>
        <right style="hair">
          <color auto="1"/>
        </right>
        <top style="hair">
          <color auto="1"/>
        </top>
        <bottom style="hair">
          <color auto="1"/>
        </bottom>
      </border>
    </dxf>
    <dxf>
      <fill>
        <patternFill patternType="solid">
          <fgColor indexed="64"/>
          <bgColor theme="9" tint="0.79998168889431442"/>
        </patternFill>
      </fill>
      <border diagonalUp="0" diagonalDown="0" outline="0">
        <left style="hair">
          <color auto="1"/>
        </left>
        <right style="hair">
          <color auto="1"/>
        </right>
        <top style="hair">
          <color auto="1"/>
        </top>
        <bottom style="hair">
          <color auto="1"/>
        </bottom>
      </border>
    </dxf>
    <dxf>
      <fill>
        <patternFill patternType="solid">
          <fgColor indexed="64"/>
          <bgColor theme="9" tint="0.79998168889431442"/>
        </patternFill>
      </fill>
      <border diagonalUp="0" diagonalDown="0" outline="0">
        <left style="thin">
          <color auto="1"/>
        </left>
        <right style="hair">
          <color auto="1"/>
        </right>
        <top style="hair">
          <color auto="1"/>
        </top>
        <bottom style="hair">
          <color auto="1"/>
        </bottom>
      </border>
    </dxf>
    <dxf>
      <numFmt numFmtId="164" formatCode="_-* #,##0_-;\-* #,##0_-;_-* &quot;-&quot;??_-;_-@_-"/>
      <fill>
        <patternFill patternType="solid">
          <fgColor indexed="64"/>
          <bgColor theme="9" tint="0.79998168889431442"/>
        </patternFill>
      </fill>
      <border diagonalUp="0" diagonalDown="0" outline="0">
        <left style="hair">
          <color auto="1"/>
        </left>
        <right/>
        <top style="hair">
          <color auto="1"/>
        </top>
        <bottom/>
      </border>
    </dxf>
    <dxf>
      <numFmt numFmtId="164" formatCode="_-* #,##0_-;\-* #,##0_-;_-* &quot;-&quot;??_-;_-@_-"/>
      <fill>
        <patternFill patternType="solid">
          <fgColor indexed="64"/>
          <bgColor theme="9" tint="0.79998168889431442"/>
        </patternFill>
      </fill>
      <border diagonalUp="0" diagonalDown="0">
        <left style="hair">
          <color auto="1"/>
        </left>
        <right/>
        <top style="hair">
          <color indexed="64"/>
        </top>
        <bottom style="hair">
          <color indexed="64"/>
        </bottom>
      </border>
    </dxf>
    <dxf>
      <numFmt numFmtId="164" formatCode="_-* #,##0_-;\-* #,##0_-;_-* &quot;-&quot;??_-;_-@_-"/>
      <fill>
        <patternFill patternType="solid">
          <fgColor indexed="64"/>
          <bgColor theme="9" tint="0.79998168889431442"/>
        </patternFill>
      </fill>
      <border diagonalUp="0" diagonalDown="0" outline="0">
        <left/>
        <right style="hair">
          <color auto="1"/>
        </right>
        <top style="hair">
          <color auto="1"/>
        </top>
        <bottom style="thin">
          <color auto="1"/>
        </bottom>
      </border>
    </dxf>
    <dxf>
      <numFmt numFmtId="164" formatCode="_-* #,##0_-;\-* #,##0_-;_-* &quot;-&quot;??_-;_-@_-"/>
      <fill>
        <patternFill patternType="none">
          <fgColor indexed="64"/>
          <bgColor indexed="65"/>
        </patternFill>
      </fill>
      <border diagonalUp="0" diagonalDown="0">
        <left style="hair">
          <color auto="1"/>
        </left>
        <right style="hair">
          <color auto="1"/>
        </right>
        <top/>
        <bottom style="hair">
          <color auto="1"/>
        </bottom>
        <vertical/>
        <horizontal/>
      </border>
      <protection locked="0" hidden="0"/>
    </dxf>
    <dxf>
      <numFmt numFmtId="164" formatCode="_-* #,##0_-;\-* #,##0_-;_-* &quot;-&quot;??_-;_-@_-"/>
      <fill>
        <patternFill patternType="solid">
          <fgColor indexed="64"/>
          <bgColor theme="9" tint="0.79998168889431442"/>
        </patternFill>
      </fill>
      <border diagonalUp="0" diagonalDown="0" outline="0">
        <left/>
        <right/>
        <top style="hair">
          <color auto="1"/>
        </top>
        <bottom style="thin">
          <color auto="1"/>
        </bottom>
      </border>
    </dxf>
    <dxf>
      <numFmt numFmtId="164" formatCode="_-* #,##0_-;\-* #,##0_-;_-* &quot;-&quot;??_-;_-@_-"/>
      <fill>
        <patternFill patternType="none">
          <fgColor indexed="64"/>
          <bgColor auto="1"/>
        </patternFill>
      </fill>
      <border diagonalUp="0" diagonalDown="0" outline="0">
        <left style="hair">
          <color auto="1"/>
        </left>
        <right style="hair">
          <color indexed="64"/>
        </right>
        <top style="hair">
          <color indexed="64"/>
        </top>
        <bottom style="hair">
          <color indexed="64"/>
        </bottom>
      </border>
      <protection locked="0" hidden="0"/>
    </dxf>
    <dxf>
      <fill>
        <patternFill patternType="solid">
          <fgColor indexed="64"/>
          <bgColor theme="9" tint="0.79998168889431442"/>
        </patternFill>
      </fill>
      <border diagonalUp="0" diagonalDown="0" outline="0">
        <left style="thin">
          <color auto="1"/>
        </left>
        <right/>
        <top style="hair">
          <color auto="1"/>
        </top>
        <bottom style="thin">
          <color auto="1"/>
        </bottom>
      </border>
    </dxf>
    <dxf>
      <font>
        <strike val="0"/>
        <outline val="0"/>
        <shadow val="0"/>
        <u val="none"/>
        <vertAlign val="baseline"/>
        <sz val="11"/>
        <color auto="1"/>
        <name val="Calibri"/>
        <family val="2"/>
        <scheme val="minor"/>
      </font>
      <fill>
        <patternFill patternType="none">
          <fgColor indexed="64"/>
          <bgColor auto="1"/>
        </patternFill>
      </fill>
      <border diagonalUp="0" diagonalDown="0" outline="0">
        <left/>
        <right style="hair">
          <color indexed="64"/>
        </right>
        <top style="hair">
          <color indexed="64"/>
        </top>
        <bottom style="hair">
          <color indexed="64"/>
        </bottom>
      </border>
      <protection locked="0" hidden="0"/>
    </dxf>
    <dxf>
      <border>
        <top style="hair">
          <color indexed="64"/>
        </top>
      </border>
    </dxf>
    <dxf>
      <border diagonalUp="0" diagonalDown="0">
        <left style="hair">
          <color indexed="64"/>
        </left>
        <right style="hair">
          <color indexed="64"/>
        </right>
        <top/>
        <bottom/>
        <vertical style="hair">
          <color indexed="64"/>
        </vertical>
        <horizontal style="hair">
          <color indexed="64"/>
        </horizontal>
      </border>
    </dxf>
    <dxf>
      <border diagonalUp="0" diagonalDown="0">
        <left style="thin">
          <color indexed="64"/>
        </left>
        <right style="thin">
          <color indexed="64"/>
        </right>
        <top style="thin">
          <color indexed="64"/>
        </top>
        <bottom style="thin">
          <color indexed="64"/>
        </bottom>
      </border>
    </dxf>
    <dxf>
      <border>
        <bottom style="thin">
          <color auto="1"/>
        </bottom>
      </border>
    </dxf>
    <dxf>
      <font>
        <strike val="0"/>
        <outline val="0"/>
        <shadow val="0"/>
        <u val="none"/>
        <vertAlign val="baseline"/>
        <sz val="11"/>
        <color auto="1"/>
        <name val="Calibri"/>
        <scheme val="minor"/>
      </font>
      <fill>
        <patternFill patternType="solid">
          <fgColor indexed="64"/>
          <bgColor theme="4" tint="0.79998168889431442"/>
        </patternFill>
      </fill>
      <alignment horizontal="center" vertical="center" textRotation="0" wrapText="1" indent="0" justifyLastLine="0" shrinkToFit="0" readingOrder="0"/>
      <border diagonalUp="0" diagonalDown="0">
        <left style="hair">
          <color auto="1"/>
        </left>
        <right style="hair">
          <color auto="1"/>
        </right>
        <top/>
        <bottom/>
        <vertical style="hair">
          <color auto="1"/>
        </vertical>
        <horizontal/>
      </border>
    </dxf>
    <dxf>
      <numFmt numFmtId="164" formatCode="_-* #,##0_-;\-* #,##0_-;_-* &quot;-&quot;??_-;_-@_-"/>
      <fill>
        <patternFill patternType="solid">
          <fgColor indexed="64"/>
          <bgColor theme="9" tint="0.79998168889431442"/>
        </patternFill>
      </fill>
      <border diagonalUp="0" diagonalDown="0" outline="0">
        <left style="hair">
          <color auto="1"/>
        </left>
        <right style="thin">
          <color auto="1"/>
        </right>
        <top style="hair">
          <color auto="1"/>
        </top>
        <bottom style="thin">
          <color auto="1"/>
        </bottom>
      </border>
    </dxf>
    <dxf>
      <numFmt numFmtId="164" formatCode="_-* #,##0_-;\-* #,##0_-;_-* &quot;-&quot;??_-;_-@_-"/>
      <fill>
        <patternFill patternType="solid">
          <fgColor indexed="64"/>
          <bgColor theme="9" tint="0.79998168889431442"/>
        </patternFill>
      </fill>
      <border diagonalUp="0" diagonalDown="0">
        <left style="hair">
          <color auto="1"/>
        </left>
        <right style="thin">
          <color auto="1"/>
        </right>
        <top style="hair">
          <color auto="1"/>
        </top>
        <bottom style="hair">
          <color auto="1"/>
        </bottom>
      </border>
    </dxf>
    <dxf>
      <fill>
        <patternFill patternType="solid">
          <fgColor indexed="64"/>
          <bgColor theme="9" tint="0.79998168889431442"/>
        </patternFill>
      </fill>
      <border diagonalUp="0" diagonalDown="0" outline="0">
        <left/>
        <right style="hair">
          <color auto="1"/>
        </right>
        <top style="hair">
          <color auto="1"/>
        </top>
        <bottom style="thin">
          <color auto="1"/>
        </bottom>
      </border>
    </dxf>
    <dxf>
      <numFmt numFmtId="164" formatCode="_-* #,##0_-;\-* #,##0_-;_-* &quot;-&quot;??_-;_-@_-"/>
      <fill>
        <patternFill patternType="none">
          <fgColor indexed="64"/>
          <bgColor indexed="65"/>
        </patternFill>
      </fill>
      <border diagonalUp="0" diagonalDown="0">
        <left style="hair">
          <color auto="1"/>
        </left>
        <right style="hair">
          <color auto="1"/>
        </right>
        <top style="hair">
          <color auto="1"/>
        </top>
        <bottom style="hair">
          <color auto="1"/>
        </bottom>
        <vertical/>
        <horizontal/>
      </border>
      <protection locked="0" hidden="0"/>
    </dxf>
    <dxf>
      <fill>
        <patternFill patternType="solid">
          <fgColor indexed="64"/>
          <bgColor theme="9" tint="0.79998168889431442"/>
        </patternFill>
      </fill>
      <border diagonalUp="0" diagonalDown="0" outline="0">
        <left/>
        <right/>
        <top style="hair">
          <color auto="1"/>
        </top>
        <bottom style="thin">
          <color auto="1"/>
        </bottom>
      </border>
    </dxf>
    <dxf>
      <numFmt numFmtId="164" formatCode="_-* #,##0_-;\-* #,##0_-;_-* &quot;-&quot;??_-;_-@_-"/>
      <fill>
        <patternFill patternType="none">
          <fgColor indexed="64"/>
          <bgColor indexed="65"/>
        </patternFill>
      </fill>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alignment horizontal="center" vertical="bottom" textRotation="0" wrapText="0" indent="0" justifyLastLine="0" shrinkToFit="0" readingOrder="0"/>
      <border diagonalUp="0" diagonalDown="0" outline="0">
        <left/>
        <right/>
        <top style="hair">
          <color auto="1"/>
        </top>
        <bottom style="thin">
          <color auto="1"/>
        </bottom>
      </border>
    </dxf>
    <dxf>
      <font>
        <strike val="0"/>
        <outline val="0"/>
        <shadow val="0"/>
        <u val="none"/>
        <vertAlign val="baseline"/>
        <sz val="11"/>
        <color auto="1"/>
        <name val="Calibri"/>
        <family val="2"/>
        <scheme val="minor"/>
      </font>
      <fill>
        <patternFill patternType="none">
          <fgColor indexed="64"/>
          <bgColor auto="1"/>
        </patternFill>
      </fill>
      <alignment horizontal="center" vertical="bottom" textRotation="0" wrapText="0" indent="0" justifyLastLine="0" shrinkToFit="0" readingOrder="0"/>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dxf>
    <dxf>
      <font>
        <strike val="0"/>
        <outline val="0"/>
        <shadow val="0"/>
        <u val="none"/>
        <vertAlign val="baseline"/>
        <sz val="11"/>
        <color auto="1"/>
        <name val="Calibri"/>
        <family val="2"/>
        <scheme val="minor"/>
      </font>
      <fill>
        <patternFill patternType="none">
          <fgColor indexed="64"/>
          <bgColor auto="1"/>
        </patternFill>
      </fill>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dxf>
    <dxf>
      <font>
        <strike val="0"/>
        <outline val="0"/>
        <shadow val="0"/>
        <u val="none"/>
        <vertAlign val="baseline"/>
        <sz val="11"/>
        <color auto="1"/>
        <name val="Calibri"/>
        <family val="2"/>
        <scheme val="minor"/>
      </font>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style="thin">
          <color auto="1"/>
        </left>
        <right/>
        <top style="hair">
          <color auto="1"/>
        </top>
        <bottom style="thin">
          <color auto="1"/>
        </bottom>
      </border>
    </dxf>
    <dxf>
      <font>
        <b val="0"/>
        <i val="0"/>
        <strike val="0"/>
        <condense val="0"/>
        <extend val="0"/>
        <outline val="0"/>
        <shadow val="0"/>
        <u val="none"/>
        <vertAlign val="baseline"/>
        <sz val="11"/>
        <color auto="1"/>
        <name val="Calibri"/>
        <scheme val="minor"/>
      </font>
      <numFmt numFmtId="167" formatCode="&quot;Sub-Activity&quot;\ General"/>
      <fill>
        <patternFill patternType="none">
          <fgColor indexed="64"/>
          <bgColor indexed="65"/>
        </patternFill>
      </fill>
      <alignment horizontal="left" vertical="bottom" textRotation="0" wrapText="0" indent="0" justifyLastLine="0" shrinkToFit="0" readingOrder="0"/>
      <border diagonalUp="0" diagonalDown="0" outline="0">
        <left/>
        <right style="hair">
          <color auto="1"/>
        </right>
        <top style="hair">
          <color auto="1"/>
        </top>
        <bottom style="hair">
          <color auto="1"/>
        </bottom>
      </border>
      <protection locked="0" hidden="0"/>
    </dxf>
    <dxf>
      <fill>
        <patternFill>
          <fgColor indexed="64"/>
          <bgColor theme="9" tint="0.79998168889431442"/>
        </patternFill>
      </fill>
    </dxf>
    <dxf>
      <border>
        <bottom style="thin">
          <color auto="1"/>
        </bottom>
      </border>
    </dxf>
    <dxf>
      <font>
        <strike val="0"/>
        <outline val="0"/>
        <shadow val="0"/>
        <u val="none"/>
        <vertAlign val="baseline"/>
        <sz val="11"/>
        <color auto="1"/>
        <name val="Calibri"/>
        <scheme val="minor"/>
      </font>
      <fill>
        <patternFill>
          <fgColor indexed="64"/>
          <bgColor theme="4" tint="0.79998168889431442"/>
        </patternFill>
      </fill>
      <alignment horizontal="center" vertical="center" textRotation="0" wrapText="1" indent="0" justifyLastLine="0" shrinkToFit="0" readingOrder="0"/>
      <border diagonalUp="0" diagonalDown="0" outline="0">
        <left style="hair">
          <color auto="1"/>
        </left>
        <right style="hair">
          <color auto="1"/>
        </right>
        <top/>
        <bottom/>
      </border>
    </dxf>
    <dxf>
      <font>
        <b val="0"/>
        <i val="0"/>
        <strike val="0"/>
        <condense val="0"/>
        <extend val="0"/>
        <outline val="0"/>
        <shadow val="0"/>
        <u val="none"/>
        <vertAlign val="baseline"/>
        <sz val="11"/>
        <color auto="1"/>
        <name val="Calibri"/>
        <family val="2"/>
        <scheme val="minor"/>
      </font>
      <numFmt numFmtId="164" formatCode="_-* #,##0_-;\-* #,##0_-;_-* &quot;-&quot;??_-;_-@_-"/>
      <fill>
        <patternFill patternType="solid">
          <fgColor indexed="64"/>
          <bgColor theme="9" tint="0.79998168889431442"/>
        </patternFill>
      </fill>
      <border diagonalUp="0" diagonalDown="0" outline="0">
        <left style="hair">
          <color auto="1"/>
        </left>
        <right/>
        <top style="hair">
          <color auto="1"/>
        </top>
        <bottom/>
      </border>
    </dxf>
    <dxf>
      <font>
        <strike val="0"/>
        <outline val="0"/>
        <shadow val="0"/>
        <u val="none"/>
        <vertAlign val="baseline"/>
        <color auto="1"/>
        <name val="Calibri"/>
      </font>
      <numFmt numFmtId="164" formatCode="_-* #,##0_-;\-* #,##0_-;_-* &quot;-&quot;??_-;_-@_-"/>
      <fill>
        <patternFill patternType="solid">
          <fgColor indexed="64"/>
          <bgColor theme="9" tint="0.79998168889431442"/>
        </patternFill>
      </fill>
      <border diagonalUp="0" diagonalDown="0">
        <left style="hair">
          <color auto="1"/>
        </left>
        <right/>
        <top style="hair">
          <color auto="1"/>
        </top>
        <bottom style="hair">
          <color auto="1"/>
        </bottom>
      </border>
      <protection locked="1" hidden="0"/>
    </dxf>
    <dxf>
      <font>
        <b val="0"/>
        <i val="0"/>
        <strike val="0"/>
        <condense val="0"/>
        <extend val="0"/>
        <outline val="0"/>
        <shadow val="0"/>
        <u val="none"/>
        <vertAlign val="baseline"/>
        <sz val="11"/>
        <color auto="1"/>
        <name val="Calibri"/>
        <family val="2"/>
        <scheme val="minor"/>
      </font>
      <fill>
        <patternFill patternType="solid">
          <fgColor indexed="64"/>
          <bgColor theme="9" tint="0.79998168889431442"/>
        </patternFill>
      </fill>
      <border diagonalUp="0" diagonalDown="0" outline="0">
        <left/>
        <right style="hair">
          <color auto="1"/>
        </right>
        <top style="hair">
          <color auto="1"/>
        </top>
        <bottom style="thin">
          <color auto="1"/>
        </bottom>
      </border>
    </dxf>
    <dxf>
      <font>
        <strike val="0"/>
        <outline val="0"/>
        <shadow val="0"/>
        <u val="none"/>
        <vertAlign val="baseline"/>
        <color auto="1"/>
        <name val="Calibri"/>
      </font>
      <numFmt numFmtId="164" formatCode="_-* #,##0_-;\-* #,##0_-;_-* &quot;-&quot;??_-;_-@_-"/>
      <fill>
        <patternFill patternType="none">
          <fgColor indexed="64"/>
          <bgColor indexed="65"/>
        </patternFill>
      </fill>
      <border diagonalUp="0" diagonalDown="0">
        <left style="hair">
          <color auto="1"/>
        </left>
        <right style="hair">
          <color auto="1"/>
        </right>
        <top style="hair">
          <color auto="1"/>
        </top>
        <bottom style="hair">
          <color auto="1"/>
        </bottom>
        <vertical/>
        <horizontal/>
      </border>
      <protection locked="0" hidden="0"/>
    </dxf>
    <dxf>
      <font>
        <b val="0"/>
        <i val="0"/>
        <strike val="0"/>
        <condense val="0"/>
        <extend val="0"/>
        <outline val="0"/>
        <shadow val="0"/>
        <u val="none"/>
        <vertAlign val="baseline"/>
        <sz val="11"/>
        <color auto="1"/>
        <name val="Calibri"/>
        <family val="2"/>
        <scheme val="minor"/>
      </font>
      <fill>
        <patternFill patternType="solid">
          <fgColor indexed="64"/>
          <bgColor theme="9" tint="0.79998168889431442"/>
        </patternFill>
      </fill>
      <border diagonalUp="0" diagonalDown="0" outline="0">
        <left/>
        <right/>
        <top style="hair">
          <color auto="1"/>
        </top>
        <bottom style="thin">
          <color auto="1"/>
        </bottom>
      </border>
    </dxf>
    <dxf>
      <font>
        <strike val="0"/>
        <outline val="0"/>
        <shadow val="0"/>
        <u val="none"/>
        <vertAlign val="baseline"/>
        <color auto="1"/>
        <name val="Calibri"/>
      </font>
      <numFmt numFmtId="164" formatCode="_-* #,##0_-;\-* #,##0_-;_-* &quot;-&quot;??_-;_-@_-"/>
      <fill>
        <patternFill patternType="none">
          <fgColor indexed="64"/>
          <bgColor indexed="65"/>
        </patternFill>
      </fill>
      <border diagonalUp="0" diagonalDown="0" outline="0">
        <left style="hair">
          <color auto="1"/>
        </left>
        <right style="hair">
          <color auto="1"/>
        </right>
        <top style="hair">
          <color auto="1"/>
        </top>
        <bottom style="hair">
          <color auto="1"/>
        </bottom>
      </border>
      <protection locked="0" hidden="0"/>
    </dxf>
    <dxf>
      <font>
        <b val="0"/>
        <i val="0"/>
        <strike val="0"/>
        <condense val="0"/>
        <extend val="0"/>
        <outline val="0"/>
        <shadow val="0"/>
        <u val="none"/>
        <vertAlign val="baseline"/>
        <sz val="11"/>
        <color auto="1"/>
        <name val="Calibri"/>
        <family val="2"/>
        <scheme val="minor"/>
      </font>
      <fill>
        <patternFill patternType="solid">
          <fgColor indexed="64"/>
          <bgColor theme="9" tint="0.79998168889431442"/>
        </patternFill>
      </fill>
      <border diagonalUp="0" diagonalDown="0" outline="0">
        <left/>
        <right/>
        <top style="hair">
          <color auto="1"/>
        </top>
        <bottom style="thin">
          <color auto="1"/>
        </bottom>
      </border>
    </dxf>
    <dxf>
      <font>
        <strike val="0"/>
        <outline val="0"/>
        <shadow val="0"/>
        <u val="none"/>
        <vertAlign val="baseline"/>
        <sz val="11"/>
        <color auto="1"/>
        <name val="Calibri"/>
        <family val="2"/>
        <scheme val="minor"/>
      </font>
      <fill>
        <patternFill patternType="none">
          <fgColor indexed="64"/>
          <bgColor auto="1"/>
        </patternFill>
      </fill>
      <alignment horizontal="center" vertical="center" textRotation="0" wrapText="0" indent="0" justifyLastLine="0" shrinkToFit="0" readingOrder="0"/>
      <border diagonalUp="0" diagonalDown="0" outline="0">
        <left style="hair">
          <color auto="1"/>
        </left>
        <right style="hair">
          <color auto="1"/>
        </right>
        <top style="hair">
          <color auto="1"/>
        </top>
        <bottom style="hair">
          <color auto="1"/>
        </bottom>
      </border>
      <protection locked="0" hidden="0"/>
    </dxf>
    <dxf>
      <font>
        <b val="0"/>
        <i val="0"/>
        <strike val="0"/>
        <condense val="0"/>
        <extend val="0"/>
        <outline val="0"/>
        <shadow val="0"/>
        <u val="none"/>
        <vertAlign val="baseline"/>
        <sz val="11"/>
        <color auto="1"/>
        <name val="Calibri"/>
        <family val="2"/>
        <scheme val="minor"/>
      </font>
      <fill>
        <patternFill patternType="solid">
          <fgColor indexed="64"/>
          <bgColor theme="9" tint="0.79998168889431442"/>
        </patternFill>
      </fill>
      <border diagonalUp="0" diagonalDown="0" outline="0">
        <left/>
        <right/>
        <top style="hair">
          <color auto="1"/>
        </top>
        <bottom style="thin">
          <color auto="1"/>
        </bottom>
      </border>
    </dxf>
    <dxf>
      <font>
        <strike val="0"/>
        <outline val="0"/>
        <shadow val="0"/>
        <u val="none"/>
        <vertAlign val="baseline"/>
        <sz val="11"/>
        <color auto="1"/>
        <name val="Calibri"/>
        <family val="2"/>
        <scheme val="minor"/>
      </font>
      <fill>
        <patternFill patternType="none">
          <fgColor indexed="64"/>
          <bgColor auto="1"/>
        </patternFill>
      </fill>
      <border diagonalUp="0" diagonalDown="0" outline="0">
        <left style="hair">
          <color auto="1"/>
        </left>
        <right style="hair">
          <color auto="1"/>
        </right>
        <top style="hair">
          <color auto="1"/>
        </top>
        <bottom style="hair">
          <color auto="1"/>
        </bottom>
      </border>
      <protection locked="0" hidden="0"/>
    </dxf>
    <dxf>
      <font>
        <b val="0"/>
        <i val="0"/>
        <strike val="0"/>
        <condense val="0"/>
        <extend val="0"/>
        <outline val="0"/>
        <shadow val="0"/>
        <u val="none"/>
        <vertAlign val="baseline"/>
        <sz val="11"/>
        <color auto="1"/>
        <name val="Calibri"/>
        <family val="2"/>
        <scheme val="minor"/>
      </font>
      <fill>
        <patternFill patternType="solid">
          <fgColor indexed="64"/>
          <bgColor theme="9" tint="0.79998168889431442"/>
        </patternFill>
      </fill>
      <border diagonalUp="0" diagonalDown="0" outline="0">
        <left/>
        <right/>
        <top style="hair">
          <color auto="1"/>
        </top>
        <bottom style="thin">
          <color auto="1"/>
        </bottom>
      </border>
    </dxf>
    <dxf>
      <font>
        <strike val="0"/>
        <outline val="0"/>
        <shadow val="0"/>
        <u val="none"/>
        <vertAlign val="baseline"/>
        <sz val="11"/>
        <color auto="1"/>
        <name val="Calibri"/>
        <family val="2"/>
        <scheme val="minor"/>
      </font>
      <fill>
        <patternFill patternType="none">
          <fgColor indexed="64"/>
          <bgColor auto="1"/>
        </patternFill>
      </fill>
      <border diagonalUp="0" diagonalDown="0" outline="0">
        <left style="hair">
          <color auto="1"/>
        </left>
        <right style="hair">
          <color auto="1"/>
        </right>
        <top style="hair">
          <color auto="1"/>
        </top>
        <bottom style="hair">
          <color auto="1"/>
        </bottom>
      </border>
      <protection locked="0" hidden="0"/>
    </dxf>
    <dxf>
      <font>
        <b val="0"/>
        <i val="0"/>
        <strike val="0"/>
        <condense val="0"/>
        <extend val="0"/>
        <outline val="0"/>
        <shadow val="0"/>
        <u val="none"/>
        <vertAlign val="baseline"/>
        <sz val="11"/>
        <color auto="1"/>
        <name val="Calibri"/>
        <family val="2"/>
        <scheme val="minor"/>
      </font>
      <fill>
        <patternFill patternType="solid">
          <fgColor indexed="64"/>
          <bgColor theme="9" tint="0.79998168889431442"/>
        </patternFill>
      </fill>
      <alignment horizontal="left" vertical="bottom" textRotation="0" wrapText="0" indent="0" justifyLastLine="0" shrinkToFit="0" readingOrder="0"/>
      <border diagonalUp="0" diagonalDown="0" outline="0">
        <left/>
        <right/>
        <top style="hair">
          <color auto="1"/>
        </top>
        <bottom style="thin">
          <color auto="1"/>
        </bottom>
      </border>
    </dxf>
    <dxf>
      <font>
        <strike val="0"/>
        <outline val="0"/>
        <shadow val="0"/>
        <u val="none"/>
        <vertAlign val="baseline"/>
        <sz val="11"/>
        <color auto="1"/>
        <name val="Calibri"/>
        <family val="2"/>
        <scheme val="minor"/>
      </font>
      <numFmt numFmtId="167" formatCode="&quot;Sub-Activity&quot;\ General"/>
      <fill>
        <patternFill patternType="none">
          <fgColor indexed="64"/>
          <bgColor auto="1"/>
        </patternFill>
      </fill>
      <alignment horizontal="left" vertical="bottom" textRotation="0" wrapText="0" indent="0" justifyLastLine="0" shrinkToFit="0" readingOrder="0"/>
      <border diagonalUp="0" diagonalDown="0" outline="0">
        <left style="hair">
          <color auto="1"/>
        </left>
        <right style="hair">
          <color auto="1"/>
        </right>
        <top style="hair">
          <color auto="1"/>
        </top>
        <bottom style="hair">
          <color auto="1"/>
        </bottom>
      </border>
      <protection locked="0" hidden="0"/>
    </dxf>
    <dxf>
      <font>
        <b val="0"/>
        <i val="0"/>
        <strike val="0"/>
        <condense val="0"/>
        <extend val="0"/>
        <outline val="0"/>
        <shadow val="0"/>
        <u val="none"/>
        <vertAlign val="baseline"/>
        <sz val="11"/>
        <color auto="1"/>
        <name val="Calibri"/>
        <family val="2"/>
        <scheme val="minor"/>
      </font>
      <fill>
        <patternFill patternType="solid">
          <fgColor indexed="64"/>
          <bgColor theme="9" tint="0.79998168889431442"/>
        </patternFill>
      </fill>
      <alignment horizontal="left" vertical="bottom" textRotation="0" wrapText="0" indent="0" justifyLastLine="0" shrinkToFit="0" readingOrder="0"/>
      <border diagonalUp="0" diagonalDown="0" outline="0">
        <left style="thin">
          <color auto="1"/>
        </left>
        <right/>
        <top style="hair">
          <color auto="1"/>
        </top>
        <bottom style="thin">
          <color auto="1"/>
        </bottom>
      </border>
    </dxf>
    <dxf>
      <font>
        <b val="0"/>
        <i val="0"/>
        <strike val="0"/>
        <condense val="0"/>
        <extend val="0"/>
        <outline val="0"/>
        <shadow val="0"/>
        <u val="none"/>
        <vertAlign val="baseline"/>
        <sz val="11"/>
        <color auto="1"/>
        <name val="Calibri"/>
        <scheme val="minor"/>
      </font>
      <numFmt numFmtId="167" formatCode="&quot;Sub-Activity&quot;\ General"/>
      <fill>
        <patternFill patternType="none">
          <fgColor indexed="64"/>
          <bgColor indexed="65"/>
        </patternFill>
      </fill>
      <alignment horizontal="left" vertical="bottom" textRotation="0" wrapText="0" indent="0" justifyLastLine="0" shrinkToFit="0" readingOrder="0"/>
      <border diagonalUp="0" diagonalDown="0" outline="0">
        <left/>
        <right style="hair">
          <color auto="1"/>
        </right>
        <top style="hair">
          <color auto="1"/>
        </top>
        <bottom style="hair">
          <color auto="1"/>
        </bottom>
      </border>
      <protection locked="0" hidden="0"/>
    </dxf>
    <dxf>
      <border>
        <top style="hair">
          <color auto="1"/>
        </top>
      </border>
    </dxf>
    <dxf>
      <font>
        <strike val="0"/>
        <outline val="0"/>
        <shadow val="0"/>
        <u val="none"/>
        <vertAlign val="baseline"/>
        <color auto="1"/>
        <name val="Calibri"/>
      </font>
      <fill>
        <patternFill patternType="none">
          <bgColor auto="1"/>
        </patternFill>
      </fill>
      <border diagonalUp="0" diagonalDown="0">
        <left style="hair">
          <color auto="1"/>
        </left>
        <right style="hair">
          <color auto="1"/>
        </right>
        <top/>
        <bottom/>
        <vertical style="hair">
          <color auto="1"/>
        </vertical>
        <horizontal style="hair">
          <color auto="1"/>
        </horizontal>
      </border>
      <protection locked="1" hidden="0"/>
    </dxf>
    <dxf>
      <border diagonalUp="0" diagonalDown="0">
        <left style="thin">
          <color auto="1"/>
        </left>
        <right style="thin">
          <color auto="1"/>
        </right>
        <top style="thin">
          <color auto="1"/>
        </top>
        <bottom style="thin">
          <color auto="1"/>
        </bottom>
      </border>
    </dxf>
    <dxf>
      <font>
        <strike val="0"/>
        <outline val="0"/>
        <shadow val="0"/>
        <u val="none"/>
        <vertAlign val="baseline"/>
        <color auto="1"/>
        <name val="Calibri"/>
      </font>
      <fill>
        <patternFill patternType="none">
          <bgColor auto="1"/>
        </patternFill>
      </fill>
      <protection locked="1" hidden="0"/>
    </dxf>
    <dxf>
      <border>
        <bottom style="thin">
          <color auto="1"/>
        </bottom>
      </border>
    </dxf>
    <dxf>
      <font>
        <strike val="0"/>
        <outline val="0"/>
        <shadow val="0"/>
        <u val="none"/>
        <vertAlign val="baseline"/>
        <sz val="11"/>
        <color auto="1"/>
        <name val="Calibri"/>
        <scheme val="minor"/>
      </font>
      <fill>
        <patternFill>
          <fgColor indexed="64"/>
          <bgColor theme="4" tint="0.79998168889431442"/>
        </patternFill>
      </fill>
      <alignment horizontal="center" vertical="center" textRotation="0" wrapText="1" indent="0" justifyLastLine="0" shrinkToFit="0" readingOrder="0"/>
      <border diagonalUp="0" diagonalDown="0">
        <left style="hair">
          <color auto="1"/>
        </left>
        <right style="hair">
          <color auto="1"/>
        </right>
        <top/>
        <bottom/>
        <vertical style="hair">
          <color auto="1"/>
        </vertical>
        <horizontal/>
      </border>
      <protection locked="1" hidden="0"/>
    </dxf>
    <dxf>
      <numFmt numFmtId="164" formatCode="_-* #,##0_-;\-* #,##0_-;_-* &quot;-&quot;??_-;_-@_-"/>
      <fill>
        <patternFill patternType="solid">
          <fgColor indexed="64"/>
          <bgColor theme="9" tint="0.79998168889431442"/>
        </patternFill>
      </fill>
      <border diagonalUp="0" diagonalDown="0" outline="0">
        <left style="hair">
          <color auto="1"/>
        </left>
        <right/>
        <top style="hair">
          <color auto="1"/>
        </top>
        <bottom/>
      </border>
    </dxf>
    <dxf>
      <numFmt numFmtId="164" formatCode="_-* #,##0_-;\-* #,##0_-;_-* &quot;-&quot;??_-;_-@_-"/>
      <fill>
        <patternFill patternType="solid">
          <fgColor indexed="64"/>
          <bgColor theme="9" tint="0.79998168889431442"/>
        </patternFill>
      </fill>
      <border diagonalUp="0" diagonalDown="0">
        <left style="hair">
          <color auto="1"/>
        </left>
        <right/>
        <top style="hair">
          <color auto="1"/>
        </top>
        <bottom style="hair">
          <color auto="1"/>
        </bottom>
      </border>
      <protection locked="1" hidden="0"/>
    </dxf>
    <dxf>
      <numFmt numFmtId="164" formatCode="_-* #,##0_-;\-* #,##0_-;_-* &quot;-&quot;??_-;_-@_-"/>
      <fill>
        <patternFill patternType="solid">
          <fgColor indexed="64"/>
          <bgColor theme="9" tint="0.79998168889431442"/>
        </patternFill>
      </fill>
      <border diagonalUp="0" diagonalDown="0" outline="0">
        <left/>
        <right style="hair">
          <color auto="1"/>
        </right>
        <top style="hair">
          <color auto="1"/>
        </top>
        <bottom style="thin">
          <color auto="1"/>
        </bottom>
      </border>
    </dxf>
    <dxf>
      <numFmt numFmtId="164" formatCode="_-* #,##0_-;\-* #,##0_-;_-* &quot;-&quot;??_-;_-@_-"/>
      <fill>
        <patternFill patternType="none">
          <fgColor indexed="64"/>
          <bgColor indexed="65"/>
        </patternFill>
      </fill>
      <border diagonalUp="0" diagonalDown="0">
        <left style="hair">
          <color auto="1"/>
        </left>
        <right style="hair">
          <color auto="1"/>
        </right>
        <top style="hair">
          <color auto="1"/>
        </top>
        <bottom style="hair">
          <color auto="1"/>
        </bottom>
        <vertical/>
        <horizontal/>
      </border>
      <protection locked="0" hidden="0"/>
    </dxf>
    <dxf>
      <numFmt numFmtId="164" formatCode="_-* #,##0_-;\-* #,##0_-;_-* &quot;-&quot;??_-;_-@_-"/>
      <fill>
        <patternFill patternType="solid">
          <fgColor indexed="64"/>
          <bgColor theme="9" tint="0.79998168889431442"/>
        </patternFill>
      </fill>
      <border diagonalUp="0" diagonalDown="0" outline="0">
        <left/>
        <right/>
        <top style="hair">
          <color auto="1"/>
        </top>
        <bottom style="thin">
          <color auto="1"/>
        </bottom>
      </border>
    </dxf>
    <dxf>
      <numFmt numFmtId="164" formatCode="_-* #,##0_-;\-* #,##0_-;_-* &quot;-&quot;??_-;_-@_-"/>
      <fill>
        <patternFill patternType="none">
          <fgColor indexed="64"/>
          <bgColor indexed="65"/>
        </patternFill>
      </fill>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dxf>
    <dxf>
      <font>
        <strike val="0"/>
        <outline val="0"/>
        <shadow val="0"/>
        <u val="none"/>
        <vertAlign val="baseline"/>
        <sz val="11"/>
        <color auto="1"/>
        <name val="Calibri"/>
        <family val="2"/>
        <scheme val="minor"/>
      </font>
      <fill>
        <patternFill patternType="none">
          <fgColor indexed="64"/>
          <bgColor auto="1"/>
        </patternFill>
      </fill>
      <alignment horizontal="center" vertical="center" textRotation="0" wrapText="0" indent="0" justifyLastLine="0" shrinkToFit="0" readingOrder="0"/>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dxf>
    <dxf>
      <font>
        <strike val="0"/>
        <outline val="0"/>
        <shadow val="0"/>
        <u val="none"/>
        <vertAlign val="baseline"/>
        <sz val="11"/>
        <color auto="1"/>
        <name val="Calibri"/>
        <family val="2"/>
        <scheme val="minor"/>
      </font>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dxf>
    <dxf>
      <font>
        <strike val="0"/>
        <outline val="0"/>
        <shadow val="0"/>
        <u val="none"/>
        <vertAlign val="baseline"/>
        <sz val="11"/>
        <color auto="1"/>
        <name val="Calibri"/>
        <family val="2"/>
        <scheme val="minor"/>
      </font>
      <fill>
        <patternFill patternType="none">
          <fgColor indexed="64"/>
          <bgColor auto="1"/>
        </patternFill>
      </fill>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dxf>
    <dxf>
      <font>
        <strike val="0"/>
        <outline val="0"/>
        <shadow val="0"/>
        <u val="none"/>
        <vertAlign val="baseline"/>
        <sz val="11"/>
        <color auto="1"/>
        <name val="Calibri"/>
        <family val="2"/>
        <scheme val="minor"/>
      </font>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style="thin">
          <color auto="1"/>
        </left>
        <right/>
        <top style="hair">
          <color auto="1"/>
        </top>
        <bottom style="thin">
          <color auto="1"/>
        </bottom>
      </border>
    </dxf>
    <dxf>
      <font>
        <b val="0"/>
        <i val="0"/>
        <strike val="0"/>
        <condense val="0"/>
        <extend val="0"/>
        <outline val="0"/>
        <shadow val="0"/>
        <u val="none"/>
        <vertAlign val="baseline"/>
        <sz val="11"/>
        <color auto="1"/>
        <name val="Calibri"/>
        <scheme val="minor"/>
      </font>
      <numFmt numFmtId="167" formatCode="&quot;Sub-Activity&quot;\ General"/>
      <fill>
        <patternFill patternType="none">
          <fgColor indexed="64"/>
          <bgColor indexed="65"/>
        </patternFill>
      </fill>
      <alignment horizontal="left" vertical="bottom" textRotation="0" wrapText="0" indent="0" justifyLastLine="0" shrinkToFit="0" readingOrder="0"/>
      <border diagonalUp="0" diagonalDown="0" outline="0">
        <left/>
        <right style="hair">
          <color auto="1"/>
        </right>
        <top style="hair">
          <color auto="1"/>
        </top>
        <bottom style="hair">
          <color auto="1"/>
        </bottom>
      </border>
      <protection locked="0" hidden="0"/>
    </dxf>
    <dxf>
      <border>
        <top style="hair">
          <color auto="1"/>
        </top>
      </border>
    </dxf>
    <dxf>
      <border diagonalUp="0" diagonalDown="0">
        <left style="hair">
          <color auto="1"/>
        </left>
        <right style="hair">
          <color auto="1"/>
        </right>
        <top/>
        <bottom/>
        <vertical style="hair">
          <color auto="1"/>
        </vertical>
        <horizontal style="hair">
          <color auto="1"/>
        </horizontal>
      </border>
      <protection locked="1" hidden="0"/>
    </dxf>
    <dxf>
      <border diagonalUp="0" diagonalDown="0">
        <left style="thin">
          <color auto="1"/>
        </left>
        <right style="thin">
          <color auto="1"/>
        </right>
        <top style="thin">
          <color auto="1"/>
        </top>
        <bottom style="thin">
          <color auto="1"/>
        </bottom>
      </border>
    </dxf>
    <dxf>
      <protection locked="1" hidden="0"/>
    </dxf>
    <dxf>
      <border>
        <bottom style="thin">
          <color auto="1"/>
        </bottom>
      </border>
    </dxf>
    <dxf>
      <font>
        <strike val="0"/>
        <outline val="0"/>
        <shadow val="0"/>
        <u val="none"/>
        <vertAlign val="baseline"/>
        <sz val="11"/>
        <color auto="1"/>
        <name val="Calibri"/>
        <scheme val="minor"/>
      </font>
      <fill>
        <patternFill>
          <fgColor indexed="64"/>
          <bgColor theme="4" tint="0.79998168889431442"/>
        </patternFill>
      </fill>
      <alignment horizontal="center" vertical="center" textRotation="0" wrapText="1" indent="0" justifyLastLine="0" shrinkToFit="0" readingOrder="0"/>
      <border diagonalUp="0" diagonalDown="0">
        <left style="hair">
          <color auto="1"/>
        </left>
        <right style="hair">
          <color auto="1"/>
        </right>
        <top/>
        <bottom/>
        <vertical style="hair">
          <color auto="1"/>
        </vertical>
        <horizontal/>
      </border>
      <protection locked="1" hidden="0"/>
    </dxf>
    <dxf>
      <numFmt numFmtId="164" formatCode="_-* #,##0_-;\-* #,##0_-;_-* &quot;-&quot;??_-;_-@_-"/>
      <fill>
        <patternFill patternType="solid">
          <fgColor indexed="64"/>
          <bgColor theme="9" tint="0.79998168889431442"/>
        </patternFill>
      </fill>
      <border diagonalUp="0" diagonalDown="0" outline="0">
        <left style="hair">
          <color auto="1"/>
        </left>
        <right/>
        <top style="hair">
          <color auto="1"/>
        </top>
        <bottom/>
      </border>
    </dxf>
    <dxf>
      <numFmt numFmtId="164" formatCode="_-* #,##0_-;\-* #,##0_-;_-* &quot;-&quot;??_-;_-@_-"/>
      <fill>
        <patternFill patternType="solid">
          <fgColor indexed="64"/>
          <bgColor theme="9" tint="0.79998168889431442"/>
        </patternFill>
      </fill>
      <border diagonalUp="0" diagonalDown="0">
        <left style="hair">
          <color auto="1"/>
        </left>
        <right/>
        <top style="hair">
          <color auto="1"/>
        </top>
        <bottom style="hair">
          <color auto="1"/>
        </bottom>
      </border>
      <protection locked="1" hidden="0"/>
    </dxf>
    <dxf>
      <fill>
        <patternFill patternType="solid">
          <fgColor indexed="64"/>
          <bgColor theme="9" tint="0.79998168889431442"/>
        </patternFill>
      </fill>
      <border diagonalUp="0" diagonalDown="0" outline="0">
        <left/>
        <right style="hair">
          <color auto="1"/>
        </right>
        <top style="hair">
          <color auto="1"/>
        </top>
        <bottom style="thin">
          <color auto="1"/>
        </bottom>
      </border>
    </dxf>
    <dxf>
      <numFmt numFmtId="164" formatCode="_-* #,##0_-;\-* #,##0_-;_-* &quot;-&quot;??_-;_-@_-"/>
      <fill>
        <patternFill patternType="none">
          <fgColor indexed="64"/>
          <bgColor auto="1"/>
        </patternFill>
      </fill>
      <border diagonalUp="0" diagonalDown="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dxf>
    <dxf>
      <numFmt numFmtId="164" formatCode="_-* #,##0_-;\-* #,##0_-;_-* &quot;-&quot;??_-;_-@_-"/>
      <fill>
        <patternFill patternType="none">
          <fgColor indexed="64"/>
          <bgColor auto="1"/>
        </patternFill>
      </fill>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alignment horizontal="center" vertical="center" textRotation="0" wrapText="0" indent="0" justifyLastLine="0" shrinkToFit="0" readingOrder="0"/>
      <border diagonalUp="0" diagonalDown="0" outline="0">
        <left/>
        <right/>
        <top style="hair">
          <color auto="1"/>
        </top>
        <bottom style="thin">
          <color auto="1"/>
        </bottom>
      </border>
    </dxf>
    <dxf>
      <font>
        <strike val="0"/>
        <outline val="0"/>
        <shadow val="0"/>
        <u val="none"/>
        <vertAlign val="baseline"/>
        <sz val="11"/>
        <color auto="1"/>
        <name val="Calibri"/>
        <family val="2"/>
        <scheme val="minor"/>
      </font>
      <fill>
        <patternFill patternType="none">
          <fgColor indexed="64"/>
          <bgColor auto="1"/>
        </patternFill>
      </fill>
      <alignment horizontal="center" vertical="center" textRotation="0" wrapText="0" indent="0" justifyLastLine="0" shrinkToFit="0" readingOrder="0"/>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dxf>
    <dxf>
      <font>
        <strike val="0"/>
        <outline val="0"/>
        <shadow val="0"/>
        <u val="none"/>
        <vertAlign val="baseline"/>
        <sz val="11"/>
        <color auto="1"/>
        <name val="Calibri"/>
        <family val="2"/>
        <scheme val="minor"/>
      </font>
      <fill>
        <patternFill patternType="none">
          <fgColor indexed="64"/>
          <bgColor auto="1"/>
        </patternFill>
      </fill>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dxf>
    <dxf>
      <font>
        <strike val="0"/>
        <outline val="0"/>
        <shadow val="0"/>
        <u val="none"/>
        <vertAlign val="baseline"/>
        <sz val="11"/>
        <color auto="1"/>
        <name val="Calibri"/>
        <family val="2"/>
        <scheme val="minor"/>
      </font>
      <fill>
        <patternFill patternType="none">
          <fgColor indexed="64"/>
          <bgColor auto="1"/>
        </patternFill>
      </fill>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dxf>
    <dxf>
      <font>
        <strike val="0"/>
        <outline val="0"/>
        <shadow val="0"/>
        <u val="none"/>
        <vertAlign val="baseline"/>
        <sz val="11"/>
        <color auto="1"/>
        <name val="Calibri"/>
        <family val="2"/>
        <scheme val="minor"/>
      </font>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style="thin">
          <color auto="1"/>
        </left>
        <right/>
        <top style="hair">
          <color auto="1"/>
        </top>
        <bottom style="thin">
          <color auto="1"/>
        </bottom>
      </border>
    </dxf>
    <dxf>
      <font>
        <b val="0"/>
        <i val="0"/>
        <strike val="0"/>
        <condense val="0"/>
        <extend val="0"/>
        <outline val="0"/>
        <shadow val="0"/>
        <u val="none"/>
        <vertAlign val="baseline"/>
        <sz val="11"/>
        <color theme="1"/>
        <name val="Calibri"/>
        <scheme val="minor"/>
      </font>
      <numFmt numFmtId="167" formatCode="&quot;Sub-Activity&quot;\ General"/>
      <fill>
        <patternFill patternType="none">
          <fgColor indexed="64"/>
          <bgColor auto="1"/>
        </patternFill>
      </fill>
      <alignment horizontal="left" vertical="bottom" textRotation="0" wrapText="0" indent="0" justifyLastLine="0" shrinkToFit="0" readingOrder="0"/>
      <border diagonalUp="0" diagonalDown="0" outline="0">
        <left/>
        <right style="hair">
          <color auto="1"/>
        </right>
        <top style="hair">
          <color auto="1"/>
        </top>
        <bottom style="hair">
          <color auto="1"/>
        </bottom>
      </border>
      <protection locked="0" hidden="0"/>
    </dxf>
    <dxf>
      <border>
        <top style="hair">
          <color auto="1"/>
        </top>
      </border>
    </dxf>
    <dxf>
      <fill>
        <patternFill>
          <fgColor indexed="64"/>
          <bgColor theme="9" tint="0.79998168889431442"/>
        </patternFill>
      </fill>
      <border diagonalUp="0" diagonalDown="0">
        <left style="hair">
          <color auto="1"/>
        </left>
        <right style="hair">
          <color auto="1"/>
        </right>
        <top/>
        <bottom/>
      </border>
      <protection locked="1" hidden="0"/>
    </dxf>
    <dxf>
      <border diagonalUp="0" diagonalDown="0">
        <left style="thin">
          <color auto="1"/>
        </left>
        <right style="thin">
          <color auto="1"/>
        </right>
        <top style="thin">
          <color auto="1"/>
        </top>
        <bottom style="thin">
          <color auto="1"/>
        </bottom>
      </border>
    </dxf>
    <dxf>
      <protection locked="1" hidden="0"/>
    </dxf>
    <dxf>
      <border>
        <bottom style="thin">
          <color auto="1"/>
        </bottom>
      </border>
    </dxf>
    <dxf>
      <font>
        <strike val="0"/>
        <outline val="0"/>
        <shadow val="0"/>
        <u val="none"/>
        <vertAlign val="baseline"/>
        <sz val="11"/>
        <color auto="1"/>
        <name val="Calibri"/>
        <scheme val="minor"/>
      </font>
      <fill>
        <patternFill>
          <fgColor indexed="64"/>
          <bgColor theme="4" tint="0.79998168889431442"/>
        </patternFill>
      </fill>
      <alignment horizontal="center" vertical="center" textRotation="0" wrapText="1" indent="0" justifyLastLine="0" shrinkToFit="0" readingOrder="0"/>
      <border diagonalUp="0" diagonalDown="0">
        <left style="hair">
          <color auto="1"/>
        </left>
        <right style="hair">
          <color auto="1"/>
        </right>
        <top/>
        <bottom/>
        <vertical style="hair">
          <color auto="1"/>
        </vertical>
        <horizontal/>
      </border>
      <protection locked="1" hidden="0"/>
    </dxf>
    <dxf>
      <numFmt numFmtId="164" formatCode="_-* #,##0_-;\-* #,##0_-;_-* &quot;-&quot;??_-;_-@_-"/>
      <fill>
        <patternFill patternType="solid">
          <fgColor indexed="64"/>
          <bgColor theme="9" tint="0.79998168889431442"/>
        </patternFill>
      </fill>
      <border diagonalUp="0" diagonalDown="0" outline="0">
        <left style="hair">
          <color auto="1"/>
        </left>
        <right style="thin">
          <color auto="1"/>
        </right>
        <top style="hair">
          <color auto="1"/>
        </top>
        <bottom style="thin">
          <color auto="1"/>
        </bottom>
      </border>
    </dxf>
    <dxf>
      <font>
        <b val="0"/>
        <i val="0"/>
        <strike val="0"/>
        <condense val="0"/>
        <extend val="0"/>
        <outline val="0"/>
        <shadow val="0"/>
        <u val="none"/>
        <vertAlign val="baseline"/>
        <sz val="11"/>
        <color theme="1"/>
        <name val="Calibri"/>
        <scheme val="minor"/>
      </font>
      <numFmt numFmtId="164" formatCode="_-* #,##0_-;\-* #,##0_-;_-* &quot;-&quot;??_-;_-@_-"/>
      <fill>
        <patternFill patternType="solid">
          <fgColor indexed="64"/>
          <bgColor theme="9" tint="0.79998168889431442"/>
        </patternFill>
      </fill>
      <border diagonalUp="0" diagonalDown="0">
        <left style="hair">
          <color auto="1"/>
        </left>
        <right style="thin">
          <color auto="1"/>
        </right>
        <top style="hair">
          <color auto="1"/>
        </top>
        <bottom style="hair">
          <color auto="1"/>
        </bottom>
        <vertical/>
        <horizontal/>
      </border>
      <protection locked="1" hidden="0"/>
    </dxf>
    <dxf>
      <fill>
        <patternFill patternType="solid">
          <fgColor indexed="64"/>
          <bgColor theme="9" tint="0.79998168889431442"/>
        </patternFill>
      </fill>
      <border diagonalUp="0" diagonalDown="0" outline="0">
        <left/>
        <right style="hair">
          <color auto="1"/>
        </right>
        <top style="hair">
          <color auto="1"/>
        </top>
        <bottom style="thin">
          <color auto="1"/>
        </bottom>
      </border>
    </dxf>
    <dxf>
      <numFmt numFmtId="164" formatCode="_-* #,##0_-;\-* #,##0_-;_-* &quot;-&quot;??_-;_-@_-"/>
      <fill>
        <patternFill patternType="none">
          <fgColor indexed="64"/>
          <bgColor auto="1"/>
        </patternFill>
      </fill>
      <alignment horizontal="center" vertical="center" textRotation="0" wrapText="0" indent="0" justifyLastLine="0" shrinkToFit="0" readingOrder="0"/>
      <border diagonalUp="0" diagonalDown="0">
        <left style="hair">
          <color auto="1"/>
        </left>
        <right style="hair">
          <color auto="1"/>
        </right>
        <top style="hair">
          <color auto="1"/>
        </top>
        <bottom style="hair">
          <color auto="1"/>
        </bottom>
        <vertical style="hair">
          <color auto="1"/>
        </vertical>
        <horizontal style="hair">
          <color auto="1"/>
        </horizontal>
      </border>
      <protection locked="0" hidden="0"/>
    </dxf>
    <dxf>
      <fill>
        <patternFill patternType="solid">
          <fgColor indexed="64"/>
          <bgColor theme="9" tint="0.79998168889431442"/>
        </patternFill>
      </fill>
      <border diagonalUp="0" diagonalDown="0" outline="0">
        <left/>
        <right/>
        <top style="hair">
          <color auto="1"/>
        </top>
        <bottom style="thin">
          <color auto="1"/>
        </bottom>
      </border>
    </dxf>
    <dxf>
      <numFmt numFmtId="164" formatCode="_-* #,##0_-;\-* #,##0_-;_-* &quot;-&quot;??_-;_-@_-"/>
      <fill>
        <patternFill patternType="none">
          <fgColor indexed="64"/>
          <bgColor auto="1"/>
        </patternFill>
      </fill>
      <alignment horizontal="center" vertical="center" textRotation="0" wrapText="0" indent="0" justifyLastLine="0" shrinkToFit="0" readingOrder="0"/>
      <border diagonalUp="0" diagonalDown="0" outline="0">
        <left style="hair">
          <color auto="1"/>
        </left>
        <right style="hair">
          <color auto="1"/>
        </right>
        <top style="hair">
          <color auto="1"/>
        </top>
        <bottom style="hair">
          <color auto="1"/>
        </bottom>
      </border>
      <protection locked="0" hidden="0"/>
    </dxf>
    <dxf>
      <numFmt numFmtId="164" formatCode="_-* #,##0_-;\-* #,##0_-;_-* &quot;-&quot;??_-;_-@_-"/>
      <fill>
        <patternFill patternType="solid">
          <fgColor indexed="64"/>
          <bgColor theme="9" tint="0.79998168889431442"/>
        </patternFill>
      </fill>
      <border diagonalUp="0" diagonalDown="0" outline="0">
        <left/>
        <right/>
        <top style="hair">
          <color auto="1"/>
        </top>
        <bottom style="thin">
          <color auto="1"/>
        </bottom>
      </border>
    </dxf>
    <dxf>
      <font>
        <strike val="0"/>
        <outline val="0"/>
        <shadow val="0"/>
        <u val="none"/>
        <vertAlign val="baseline"/>
        <sz val="11"/>
        <color auto="1"/>
        <name val="Calibri"/>
        <family val="2"/>
        <scheme val="minor"/>
      </font>
      <numFmt numFmtId="164" formatCode="_-* #,##0_-;\-* #,##0_-;_-* &quot;-&quot;??_-;_-@_-"/>
      <fill>
        <patternFill patternType="none">
          <fgColor indexed="64"/>
          <bgColor auto="1"/>
        </patternFill>
      </fill>
      <alignment horizontal="center" vertical="bottom" textRotation="0" wrapText="0" indent="0" justifyLastLine="0" shrinkToFit="0" readingOrder="0"/>
      <border diagonalUp="0" diagonalDown="0" outline="0">
        <left style="hair">
          <color auto="1"/>
        </left>
        <right style="hair">
          <color auto="1"/>
        </right>
        <top style="hair">
          <color auto="1"/>
        </top>
        <bottom style="hair">
          <color auto="1"/>
        </bottom>
      </border>
      <protection locked="0" hidden="0"/>
    </dxf>
    <dxf>
      <numFmt numFmtId="164" formatCode="_-* #,##0_-;\-* #,##0_-;_-* &quot;-&quot;??_-;_-@_-"/>
      <fill>
        <patternFill patternType="solid">
          <fgColor indexed="64"/>
          <bgColor theme="9" tint="0.79998168889431442"/>
        </patternFill>
      </fill>
      <border diagonalUp="0" diagonalDown="0" outline="0">
        <left/>
        <right/>
        <top style="hair">
          <color auto="1"/>
        </top>
        <bottom style="thin">
          <color auto="1"/>
        </bottom>
      </border>
    </dxf>
    <dxf>
      <font>
        <strike val="0"/>
        <outline val="0"/>
        <shadow val="0"/>
        <u val="none"/>
        <vertAlign val="baseline"/>
        <sz val="11"/>
        <color auto="1"/>
        <name val="Calibri"/>
        <family val="2"/>
        <scheme val="minor"/>
      </font>
      <numFmt numFmtId="164" formatCode="_-* #,##0_-;\-* #,##0_-;_-* &quot;-&quot;??_-;_-@_-"/>
      <fill>
        <patternFill patternType="none">
          <fgColor indexed="64"/>
          <bgColor auto="1"/>
        </patternFill>
      </fill>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dxf>
    <dxf>
      <font>
        <strike val="0"/>
        <outline val="0"/>
        <shadow val="0"/>
        <u val="none"/>
        <vertAlign val="baseline"/>
        <sz val="11"/>
        <color auto="1"/>
        <name val="Calibri"/>
        <family val="2"/>
        <scheme val="minor"/>
      </font>
      <fill>
        <patternFill patternType="none">
          <fgColor indexed="64"/>
          <bgColor auto="1"/>
        </patternFill>
      </fill>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dxf>
    <dxf>
      <font>
        <strike val="0"/>
        <outline val="0"/>
        <shadow val="0"/>
        <u val="none"/>
        <vertAlign val="baseline"/>
        <sz val="11"/>
        <color auto="1"/>
        <name val="Calibri"/>
        <family val="2"/>
        <scheme val="minor"/>
      </font>
      <fill>
        <patternFill patternType="none">
          <fgColor indexed="64"/>
          <bgColor auto="1"/>
        </patternFill>
      </fill>
      <alignment horizontal="left" vertical="center" textRotation="0" wrapText="1" indent="0" justifyLastLine="0" shrinkToFit="0" readingOrder="0"/>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style="thin">
          <color auto="1"/>
        </left>
        <right/>
        <top style="hair">
          <color auto="1"/>
        </top>
        <bottom style="thin">
          <color auto="1"/>
        </bottom>
      </border>
    </dxf>
    <dxf>
      <numFmt numFmtId="167" formatCode="&quot;Sub-Activity&quot;\ General"/>
      <fill>
        <patternFill patternType="none">
          <fgColor indexed="64"/>
          <bgColor indexed="65"/>
        </patternFill>
      </fill>
      <alignment horizontal="left" vertical="bottom" textRotation="0" wrapText="0" indent="0" justifyLastLine="0" shrinkToFit="0" readingOrder="0"/>
      <border diagonalUp="0" diagonalDown="0" outline="0">
        <left/>
        <right style="hair">
          <color auto="1"/>
        </right>
        <top style="hair">
          <color auto="1"/>
        </top>
        <bottom style="hair">
          <color auto="1"/>
        </bottom>
      </border>
      <protection locked="0" hidden="0"/>
    </dxf>
    <dxf>
      <border diagonalUp="0" diagonalDown="0">
        <left style="hair">
          <color auto="1"/>
        </left>
        <right style="hair">
          <color auto="1"/>
        </right>
        <top/>
        <bottom/>
        <vertical style="hair">
          <color auto="1"/>
        </vertical>
        <horizontal style="hair">
          <color auto="1"/>
        </horizontal>
      </border>
      <protection locked="1" hidden="0"/>
    </dxf>
    <dxf>
      <fill>
        <patternFill patternType="solid">
          <fgColor indexed="64"/>
          <bgColor theme="9" tint="0.79998168889431442"/>
        </patternFill>
      </fill>
      <protection locked="1" hidden="0"/>
    </dxf>
    <dxf>
      <border>
        <bottom style="thin">
          <color auto="1"/>
        </bottom>
      </border>
    </dxf>
    <dxf>
      <font>
        <strike val="0"/>
        <outline val="0"/>
        <shadow val="0"/>
        <u val="none"/>
        <vertAlign val="baseline"/>
        <sz val="11"/>
        <color auto="1"/>
        <name val="Calibri"/>
        <scheme val="minor"/>
      </font>
      <fill>
        <patternFill>
          <fgColor indexed="64"/>
          <bgColor theme="4" tint="0.79998168889431442"/>
        </patternFill>
      </fill>
      <alignment horizontal="center" vertical="center" textRotation="0" wrapText="1" indent="0" justifyLastLine="0" shrinkToFit="0" readingOrder="0"/>
      <border diagonalUp="0" diagonalDown="0">
        <left style="hair">
          <color auto="1"/>
        </left>
        <right style="hair">
          <color auto="1"/>
        </right>
        <top/>
        <bottom/>
      </border>
      <protection locked="1" hidden="0"/>
    </dxf>
    <dxf>
      <numFmt numFmtId="164" formatCode="_-* #,##0_-;\-* #,##0_-;_-* &quot;-&quot;??_-;_-@_-"/>
      <fill>
        <patternFill patternType="solid">
          <fgColor indexed="64"/>
          <bgColor theme="9" tint="0.79998168889431442"/>
        </patternFill>
      </fill>
      <border diagonalUp="0" diagonalDown="0" outline="0">
        <left style="hair">
          <color auto="1"/>
        </left>
        <right/>
        <top style="hair">
          <color auto="1"/>
        </top>
        <bottom/>
      </border>
    </dxf>
    <dxf>
      <numFmt numFmtId="164" formatCode="_-* #,##0_-;\-* #,##0_-;_-* &quot;-&quot;??_-;_-@_-"/>
      <fill>
        <patternFill patternType="solid">
          <fgColor indexed="64"/>
          <bgColor theme="9" tint="0.79998168889431442"/>
        </patternFill>
      </fill>
      <border diagonalUp="0" diagonalDown="0">
        <left style="hair">
          <color auto="1"/>
        </left>
        <right/>
        <top style="hair">
          <color auto="1"/>
        </top>
        <bottom style="hair">
          <color auto="1"/>
        </bottom>
      </border>
      <protection locked="1" hidden="0"/>
    </dxf>
    <dxf>
      <fill>
        <patternFill patternType="solid">
          <fgColor indexed="64"/>
          <bgColor theme="9" tint="0.79998168889431442"/>
        </patternFill>
      </fill>
      <border diagonalUp="0" diagonalDown="0" outline="0">
        <left/>
        <right style="hair">
          <color auto="1"/>
        </right>
        <top style="hair">
          <color auto="1"/>
        </top>
        <bottom style="thin">
          <color auto="1"/>
        </bottom>
      </border>
    </dxf>
    <dxf>
      <font>
        <color auto="1"/>
      </font>
      <numFmt numFmtId="164" formatCode="_-* #,##0_-;\-* #,##0_-;_-* &quot;-&quot;??_-;_-@_-"/>
      <fill>
        <patternFill patternType="none">
          <fgColor indexed="64"/>
          <bgColor indexed="65"/>
        </patternFill>
      </fill>
      <alignment horizontal="center" vertical="center" textRotation="0" wrapText="0" indent="0" justifyLastLine="0" shrinkToFit="0" readingOrder="0"/>
      <border diagonalUp="0" diagonalDown="0">
        <left style="hair">
          <color auto="1"/>
        </left>
        <right style="hair">
          <color auto="1"/>
        </right>
        <top style="hair">
          <color auto="1"/>
        </top>
        <bottom style="hair">
          <color auto="1"/>
        </bottom>
        <vertical/>
        <horizontal/>
      </border>
      <protection locked="0" hidden="0"/>
    </dxf>
    <dxf>
      <fill>
        <patternFill patternType="solid">
          <fgColor indexed="64"/>
          <bgColor theme="9" tint="0.79998168889431442"/>
        </patternFill>
      </fill>
      <border diagonalUp="0" diagonalDown="0" outline="0">
        <left/>
        <right/>
        <top style="hair">
          <color auto="1"/>
        </top>
        <bottom style="thin">
          <color auto="1"/>
        </bottom>
      </border>
    </dxf>
    <dxf>
      <font>
        <color auto="1"/>
      </font>
      <numFmt numFmtId="164" formatCode="_-* #,##0_-;\-* #,##0_-;_-* &quot;-&quot;??_-;_-@_-"/>
      <fill>
        <patternFill patternType="none">
          <fgColor indexed="64"/>
          <bgColor indexed="65"/>
        </patternFill>
      </fill>
      <alignment horizontal="center" vertical="center" textRotation="0" wrapText="0" indent="0" justifyLastLine="0" shrinkToFit="0" readingOrder="0"/>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dxf>
    <dxf>
      <font>
        <strike val="0"/>
        <outline val="0"/>
        <shadow val="0"/>
        <u val="none"/>
        <vertAlign val="baseline"/>
        <sz val="11"/>
        <color auto="1"/>
        <name val="Calibri"/>
        <family val="2"/>
        <scheme val="minor"/>
      </font>
      <fill>
        <patternFill patternType="none">
          <fgColor indexed="64"/>
          <bgColor auto="1"/>
        </patternFill>
      </fill>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dxf>
    <dxf>
      <font>
        <strike val="0"/>
        <outline val="0"/>
        <shadow val="0"/>
        <u val="none"/>
        <vertAlign val="baseline"/>
        <sz val="11"/>
        <color auto="1"/>
        <name val="Calibri"/>
        <family val="2"/>
        <scheme val="minor"/>
      </font>
      <fill>
        <patternFill patternType="none">
          <fgColor indexed="64"/>
          <bgColor auto="1"/>
        </patternFill>
      </fill>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dxf>
    <dxf>
      <font>
        <strike val="0"/>
        <outline val="0"/>
        <shadow val="0"/>
        <u val="none"/>
        <vertAlign val="baseline"/>
        <sz val="11"/>
        <color auto="1"/>
        <name val="Calibri"/>
        <family val="2"/>
        <scheme val="minor"/>
      </font>
      <fill>
        <patternFill patternType="none">
          <fgColor indexed="64"/>
          <bgColor auto="1"/>
        </patternFill>
      </fill>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alignment horizontal="left" vertical="bottom" textRotation="0" wrapText="0" indent="0" justifyLastLine="0" shrinkToFit="0" readingOrder="0"/>
      <border diagonalUp="0" diagonalDown="0" outline="0">
        <left/>
        <right/>
        <top style="hair">
          <color auto="1"/>
        </top>
        <bottom style="thin">
          <color auto="1"/>
        </bottom>
      </border>
    </dxf>
    <dxf>
      <font>
        <strike val="0"/>
        <outline val="0"/>
        <shadow val="0"/>
        <u val="none"/>
        <vertAlign val="baseline"/>
        <sz val="11"/>
        <color auto="1"/>
        <name val="Calibri"/>
        <family val="2"/>
        <scheme val="minor"/>
      </font>
      <numFmt numFmtId="167" formatCode="&quot;Sub-Activity&quot;\ General"/>
      <fill>
        <patternFill patternType="none">
          <fgColor indexed="64"/>
          <bgColor auto="1"/>
        </patternFill>
      </fill>
      <alignment horizontal="left" vertical="bottom" textRotation="0" wrapText="0" indent="0" justifyLastLine="0" shrinkToFit="0" readingOrder="0"/>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alignment horizontal="left" vertical="bottom" textRotation="0" wrapText="0" indent="0" justifyLastLine="0" shrinkToFit="0" readingOrder="0"/>
      <border diagonalUp="0" diagonalDown="0" outline="0">
        <left style="thin">
          <color auto="1"/>
        </left>
        <right/>
        <top style="hair">
          <color auto="1"/>
        </top>
        <bottom style="thin">
          <color auto="1"/>
        </bottom>
      </border>
    </dxf>
    <dxf>
      <numFmt numFmtId="167" formatCode="&quot;Sub-Activity&quot;\ General"/>
      <fill>
        <patternFill patternType="none">
          <fgColor indexed="64"/>
          <bgColor indexed="65"/>
        </patternFill>
      </fill>
      <alignment horizontal="left" vertical="bottom" textRotation="0" wrapText="0" indent="0" justifyLastLine="0" shrinkToFit="0" readingOrder="0"/>
      <border diagonalUp="0" diagonalDown="0" outline="0">
        <left/>
        <right style="hair">
          <color auto="1"/>
        </right>
        <top style="hair">
          <color auto="1"/>
        </top>
        <bottom style="hair">
          <color auto="1"/>
        </bottom>
      </border>
      <protection locked="0" hidden="0"/>
    </dxf>
    <dxf>
      <border>
        <top style="hair">
          <color auto="1"/>
        </top>
      </border>
    </dxf>
    <dxf>
      <fill>
        <patternFill>
          <fgColor indexed="64"/>
          <bgColor theme="9" tint="0.79998168889431442"/>
        </patternFill>
      </fill>
      <border diagonalUp="0" diagonalDown="0">
        <left style="hair">
          <color auto="1"/>
        </left>
        <right style="hair">
          <color auto="1"/>
        </right>
        <top/>
        <bottom/>
      </border>
      <protection locked="1" hidden="0"/>
    </dxf>
    <dxf>
      <border diagonalUp="0" diagonalDown="0">
        <left style="thin">
          <color auto="1"/>
        </left>
        <right style="thin">
          <color auto="1"/>
        </right>
        <top style="thin">
          <color auto="1"/>
        </top>
        <bottom style="thin">
          <color auto="1"/>
        </bottom>
      </border>
    </dxf>
    <dxf>
      <protection locked="1" hidden="0"/>
    </dxf>
    <dxf>
      <border>
        <bottom style="thin">
          <color auto="1"/>
        </bottom>
      </border>
    </dxf>
    <dxf>
      <font>
        <strike val="0"/>
        <outline val="0"/>
        <shadow val="0"/>
        <u val="none"/>
        <vertAlign val="baseline"/>
        <sz val="11"/>
        <color auto="1"/>
        <name val="Calibri"/>
        <scheme val="minor"/>
      </font>
      <fill>
        <patternFill>
          <fgColor indexed="64"/>
          <bgColor theme="4" tint="0.79998168889431442"/>
        </patternFill>
      </fill>
      <alignment horizontal="center" vertical="center" textRotation="0" wrapText="1" indent="0" justifyLastLine="0" shrinkToFit="0" readingOrder="0"/>
      <border diagonalUp="0" diagonalDown="0">
        <left style="hair">
          <color auto="1"/>
        </left>
        <right style="hair">
          <color auto="1"/>
        </right>
        <top/>
        <bottom/>
        <vertical style="hair">
          <color auto="1"/>
        </vertical>
        <horizontal/>
      </border>
      <protection locked="1" hidden="0"/>
    </dxf>
    <dxf>
      <numFmt numFmtId="164" formatCode="_-* #,##0_-;\-* #,##0_-;_-* &quot;-&quot;??_-;_-@_-"/>
      <fill>
        <patternFill patternType="solid">
          <fgColor indexed="64"/>
          <bgColor theme="9" tint="0.79998168889431442"/>
        </patternFill>
      </fill>
      <border diagonalUp="0" diagonalDown="0" outline="0">
        <left style="hair">
          <color auto="1"/>
        </left>
        <right/>
        <top style="hair">
          <color auto="1"/>
        </top>
        <bottom/>
      </border>
    </dxf>
    <dxf>
      <numFmt numFmtId="164" formatCode="_-* #,##0_-;\-* #,##0_-;_-* &quot;-&quot;??_-;_-@_-"/>
      <fill>
        <patternFill patternType="solid">
          <fgColor indexed="64"/>
          <bgColor theme="9" tint="0.79998168889431442"/>
        </patternFill>
      </fill>
      <border diagonalUp="0" diagonalDown="0" outline="0">
        <left style="hair">
          <color auto="1"/>
        </left>
        <right/>
        <top style="hair">
          <color auto="1"/>
        </top>
        <bottom style="hair">
          <color auto="1"/>
        </bottom>
      </border>
      <protection locked="1" hidden="0"/>
    </dxf>
    <dxf>
      <fill>
        <patternFill patternType="solid">
          <fgColor indexed="64"/>
          <bgColor theme="9" tint="0.79998168889431442"/>
        </patternFill>
      </fill>
      <border diagonalUp="0" diagonalDown="0" outline="0">
        <left/>
        <right style="hair">
          <color auto="1"/>
        </right>
        <top style="hair">
          <color auto="1"/>
        </top>
        <bottom style="thin">
          <color auto="1"/>
        </bottom>
      </border>
    </dxf>
    <dxf>
      <numFmt numFmtId="164" formatCode="_-* #,##0_-;\-* #,##0_-;_-* &quot;-&quot;??_-;_-@_-"/>
      <fill>
        <patternFill patternType="solid">
          <fgColor indexed="64"/>
          <bgColor theme="9" tint="0.79998168889431442"/>
        </patternFill>
      </fill>
      <border diagonalUp="0" diagonalDown="0">
        <left style="hair">
          <color auto="1"/>
        </left>
        <right style="hair">
          <color auto="1"/>
        </right>
        <top style="hair">
          <color auto="1"/>
        </top>
        <bottom style="hair">
          <color auto="1"/>
        </bottom>
      </border>
      <protection locked="1" hidden="0"/>
    </dxf>
    <dxf>
      <fill>
        <patternFill patternType="solid">
          <fgColor indexed="64"/>
          <bgColor theme="9" tint="0.79998168889431442"/>
        </patternFill>
      </fill>
      <border diagonalUp="0" diagonalDown="0" outline="0">
        <left/>
        <right/>
        <top style="hair">
          <color auto="1"/>
        </top>
        <bottom style="thin">
          <color auto="1"/>
        </bottom>
      </border>
    </dxf>
    <dxf>
      <numFmt numFmtId="164" formatCode="_-* #,##0_-;\-* #,##0_-;_-* &quot;-&quot;??_-;_-@_-"/>
      <fill>
        <patternFill patternType="solid">
          <fgColor indexed="64"/>
          <bgColor theme="9" tint="0.79998168889431442"/>
        </patternFill>
      </fill>
      <border diagonalUp="0" diagonalDown="0">
        <left style="hair">
          <color auto="1"/>
        </left>
        <right style="hair">
          <color auto="1"/>
        </right>
        <top style="hair">
          <color auto="1"/>
        </top>
        <bottom style="hair">
          <color auto="1"/>
        </bottom>
      </border>
      <protection locked="1" hidden="0"/>
    </dxf>
    <dxf>
      <fill>
        <patternFill patternType="solid">
          <fgColor indexed="64"/>
          <bgColor theme="9" tint="0.79998168889431442"/>
        </patternFill>
      </fill>
      <border diagonalUp="0" diagonalDown="0" outline="0">
        <left/>
        <right/>
        <top style="hair">
          <color auto="1"/>
        </top>
        <bottom style="thin">
          <color auto="1"/>
        </bottom>
      </border>
    </dxf>
    <dxf>
      <numFmt numFmtId="164" formatCode="_-* #,##0_-;\-* #,##0_-;_-* &quot;-&quot;??_-;_-@_-"/>
      <fill>
        <patternFill patternType="none">
          <fgColor indexed="64"/>
          <bgColor auto="1"/>
        </patternFill>
      </fill>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dxf>
    <dxf>
      <numFmt numFmtId="164" formatCode="_-* #,##0_-;\-* #,##0_-;_-* &quot;-&quot;??_-;_-@_-"/>
      <fill>
        <patternFill patternType="none">
          <fgColor indexed="64"/>
          <bgColor auto="1"/>
        </patternFill>
      </fill>
      <border diagonalUp="0" diagonalDown="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dxf>
    <dxf>
      <numFmt numFmtId="164" formatCode="_-* #,##0_-;\-* #,##0_-;_-* &quot;-&quot;??_-;_-@_-"/>
      <fill>
        <patternFill patternType="none">
          <fgColor indexed="64"/>
          <bgColor auto="1"/>
        </patternFill>
      </fill>
      <border diagonalUp="0" diagonalDown="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dxf>
    <dxf>
      <numFmt numFmtId="164" formatCode="_-* #,##0_-;\-* #,##0_-;_-* &quot;-&quot;??_-;_-@_-"/>
      <fill>
        <patternFill patternType="none">
          <fgColor indexed="64"/>
          <bgColor auto="1"/>
        </patternFill>
      </fill>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dxf>
    <dxf>
      <font>
        <strike val="0"/>
        <outline val="0"/>
        <shadow val="0"/>
        <u val="none"/>
        <vertAlign val="baseline"/>
        <sz val="11"/>
        <color auto="1"/>
        <name val="Calibri"/>
        <family val="2"/>
        <scheme val="minor"/>
      </font>
      <fill>
        <patternFill patternType="none">
          <fgColor indexed="64"/>
          <bgColor auto="1"/>
        </patternFill>
      </fill>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alignment horizontal="left" vertical="bottom" textRotation="0" wrapText="0" indent="0" justifyLastLine="0" shrinkToFit="0" readingOrder="0"/>
      <border diagonalUp="0" diagonalDown="0" outline="0">
        <left/>
        <right/>
        <top style="hair">
          <color auto="1"/>
        </top>
        <bottom style="thin">
          <color auto="1"/>
        </bottom>
      </border>
    </dxf>
    <dxf>
      <font>
        <strike val="0"/>
        <outline val="0"/>
        <shadow val="0"/>
        <u val="none"/>
        <vertAlign val="baseline"/>
        <sz val="11"/>
        <color auto="1"/>
        <name val="Calibri"/>
        <family val="2"/>
        <scheme val="minor"/>
      </font>
      <numFmt numFmtId="167" formatCode="&quot;Sub-Activity&quot;\ General"/>
      <fill>
        <patternFill patternType="none">
          <fgColor indexed="64"/>
          <bgColor auto="1"/>
        </patternFill>
      </fill>
      <alignment horizontal="left" vertical="bottom" textRotation="0" wrapText="0" indent="0" justifyLastLine="0" shrinkToFit="0" readingOrder="0"/>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alignment horizontal="left" vertical="bottom" textRotation="0" wrapText="0" indent="0" justifyLastLine="0" shrinkToFit="0" readingOrder="0"/>
      <border diagonalUp="0" diagonalDown="0" outline="0">
        <left style="thin">
          <color auto="1"/>
        </left>
        <right/>
        <top style="hair">
          <color auto="1"/>
        </top>
        <bottom style="thin">
          <color auto="1"/>
        </bottom>
      </border>
    </dxf>
    <dxf>
      <numFmt numFmtId="167" formatCode="&quot;Sub-Activity&quot;\ General"/>
      <fill>
        <patternFill patternType="none">
          <fgColor indexed="64"/>
          <bgColor indexed="65"/>
        </patternFill>
      </fill>
      <alignment horizontal="left" vertical="bottom" textRotation="0" wrapText="0" indent="0" justifyLastLine="0" shrinkToFit="0" readingOrder="0"/>
      <border diagonalUp="0" diagonalDown="0" outline="0">
        <left/>
        <right style="hair">
          <color auto="1"/>
        </right>
        <top style="hair">
          <color auto="1"/>
        </top>
        <bottom style="hair">
          <color auto="1"/>
        </bottom>
      </border>
      <protection locked="0" hidden="0"/>
    </dxf>
    <dxf>
      <border>
        <top style="hair">
          <color auto="1"/>
        </top>
      </border>
    </dxf>
    <dxf>
      <fill>
        <patternFill>
          <fgColor indexed="64"/>
          <bgColor theme="9" tint="0.79998168889431442"/>
        </patternFill>
      </fill>
      <border diagonalUp="0" diagonalDown="0">
        <left style="hair">
          <color auto="1"/>
        </left>
        <right style="hair">
          <color auto="1"/>
        </right>
        <top/>
        <bottom/>
      </border>
      <protection locked="1" hidden="0"/>
    </dxf>
    <dxf>
      <border diagonalUp="0" diagonalDown="0">
        <left style="thin">
          <color auto="1"/>
        </left>
        <right style="thin">
          <color auto="1"/>
        </right>
        <top style="thin">
          <color auto="1"/>
        </top>
        <bottom style="thin">
          <color auto="1"/>
        </bottom>
      </border>
    </dxf>
    <dxf>
      <protection locked="1" hidden="0"/>
    </dxf>
    <dxf>
      <border>
        <bottom style="thin">
          <color auto="1"/>
        </bottom>
      </border>
    </dxf>
    <dxf>
      <font>
        <strike val="0"/>
        <outline val="0"/>
        <shadow val="0"/>
        <u val="none"/>
        <vertAlign val="baseline"/>
        <color auto="1"/>
        <name val="Calibri"/>
      </font>
      <fill>
        <patternFill>
          <fgColor indexed="64"/>
          <bgColor theme="4" tint="0.79998168889431442"/>
        </patternFill>
      </fill>
      <alignment horizontal="center" vertical="center" textRotation="0" wrapText="1" indent="0" justifyLastLine="0" shrinkToFit="0" readingOrder="0"/>
      <border diagonalUp="0" diagonalDown="0">
        <left style="hair">
          <color auto="1"/>
        </left>
        <right style="hair">
          <color auto="1"/>
        </right>
        <top/>
        <bottom/>
        <vertical style="hair">
          <color auto="1"/>
        </vertical>
        <horizontal/>
      </border>
      <protection locked="1" hidden="0"/>
    </dxf>
    <dxf>
      <numFmt numFmtId="164" formatCode="_-* #,##0_-;\-* #,##0_-;_-* &quot;-&quot;??_-;_-@_-"/>
      <fill>
        <patternFill patternType="solid">
          <fgColor indexed="64"/>
          <bgColor theme="9" tint="0.79998168889431442"/>
        </patternFill>
      </fill>
      <border diagonalUp="0" diagonalDown="0" outline="0">
        <left style="hair">
          <color auto="1"/>
        </left>
        <right style="thin">
          <color auto="1"/>
        </right>
        <top style="hair">
          <color auto="1"/>
        </top>
        <bottom style="thin">
          <color auto="1"/>
        </bottom>
      </border>
    </dxf>
    <dxf>
      <numFmt numFmtId="164" formatCode="_-* #,##0_-;\-* #,##0_-;_-* &quot;-&quot;??_-;_-@_-"/>
      <fill>
        <patternFill patternType="solid">
          <fgColor indexed="64"/>
          <bgColor theme="9" tint="0.79998168889431442"/>
        </patternFill>
      </fill>
      <border diagonalUp="0" diagonalDown="0">
        <left style="hair">
          <color auto="1"/>
        </left>
        <right style="thin">
          <color auto="1"/>
        </right>
        <top style="hair">
          <color auto="1"/>
        </top>
        <bottom style="hair">
          <color auto="1"/>
        </bottom>
      </border>
      <protection locked="1" hidden="0"/>
    </dxf>
    <dxf>
      <fill>
        <patternFill patternType="solid">
          <fgColor indexed="64"/>
          <bgColor theme="9" tint="0.79998168889431442"/>
        </patternFill>
      </fill>
      <border diagonalUp="0" diagonalDown="0" outline="0">
        <left/>
        <right style="hair">
          <color auto="1"/>
        </right>
        <top style="hair">
          <color auto="1"/>
        </top>
        <bottom style="thin">
          <color auto="1"/>
        </bottom>
      </border>
    </dxf>
    <dxf>
      <numFmt numFmtId="164" formatCode="_-* #,##0_-;\-* #,##0_-;_-* &quot;-&quot;??_-;_-@_-"/>
      <fill>
        <patternFill patternType="solid">
          <fgColor indexed="64"/>
          <bgColor theme="9" tint="0.79998168889431442"/>
        </patternFill>
      </fill>
      <border diagonalUp="0" diagonalDown="0">
        <left style="hair">
          <color auto="1"/>
        </left>
        <right style="hair">
          <color auto="1"/>
        </right>
        <top style="hair">
          <color auto="1"/>
        </top>
        <bottom style="hair">
          <color auto="1"/>
        </bottom>
      </border>
      <protection locked="1" hidden="0"/>
    </dxf>
    <dxf>
      <fill>
        <patternFill patternType="solid">
          <fgColor indexed="64"/>
          <bgColor theme="9" tint="0.79998168889431442"/>
        </patternFill>
      </fill>
      <border diagonalUp="0" diagonalDown="0" outline="0">
        <left/>
        <right/>
        <top style="hair">
          <color auto="1"/>
        </top>
        <bottom style="thin">
          <color auto="1"/>
        </bottom>
      </border>
    </dxf>
    <dxf>
      <numFmt numFmtId="164" formatCode="_-* #,##0_-;\-* #,##0_-;_-* &quot;-&quot;??_-;_-@_-"/>
      <fill>
        <patternFill patternType="solid">
          <fgColor indexed="64"/>
          <bgColor theme="9" tint="0.79998168889431442"/>
        </patternFill>
      </fill>
      <border diagonalUp="0" diagonalDown="0" outline="0">
        <left style="hair">
          <color auto="1"/>
        </left>
        <right style="hair">
          <color auto="1"/>
        </right>
        <top style="hair">
          <color auto="1"/>
        </top>
        <bottom style="hair">
          <color auto="1"/>
        </bottom>
      </border>
      <protection locked="1" hidden="0"/>
    </dxf>
    <dxf>
      <fill>
        <patternFill patternType="solid">
          <fgColor indexed="64"/>
          <bgColor theme="9" tint="0.79998168889431442"/>
        </patternFill>
      </fill>
      <border diagonalUp="0" diagonalDown="0" outline="0">
        <left/>
        <right/>
        <top style="hair">
          <color auto="1"/>
        </top>
        <bottom style="thin">
          <color auto="1"/>
        </bottom>
      </border>
    </dxf>
    <dxf>
      <font>
        <strike val="0"/>
        <outline val="0"/>
        <shadow val="0"/>
        <u val="none"/>
        <vertAlign val="baseline"/>
        <sz val="11"/>
        <color auto="1"/>
        <name val="Calibri"/>
        <family val="2"/>
        <scheme val="minor"/>
      </font>
      <numFmt numFmtId="164" formatCode="_-* #,##0_-;\-* #,##0_-;_-* &quot;-&quot;??_-;_-@_-"/>
      <fill>
        <patternFill patternType="none">
          <fgColor indexed="64"/>
          <bgColor auto="1"/>
        </patternFill>
      </fill>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dxf>
    <dxf>
      <font>
        <strike val="0"/>
        <outline val="0"/>
        <shadow val="0"/>
        <u val="none"/>
        <vertAlign val="baseline"/>
        <sz val="11"/>
        <color auto="1"/>
        <name val="Calibri"/>
        <family val="2"/>
        <scheme val="minor"/>
      </font>
      <numFmt numFmtId="164" formatCode="_-* #,##0_-;\-* #,##0_-;_-* &quot;-&quot;??_-;_-@_-"/>
      <fill>
        <patternFill patternType="none">
          <fgColor indexed="64"/>
          <bgColor auto="1"/>
        </patternFill>
      </fill>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dxf>
    <dxf>
      <font>
        <strike val="0"/>
        <outline val="0"/>
        <shadow val="0"/>
        <u val="none"/>
        <vertAlign val="baseline"/>
        <sz val="11"/>
        <color auto="1"/>
        <name val="Calibri"/>
        <family val="2"/>
        <scheme val="minor"/>
      </font>
      <numFmt numFmtId="164" formatCode="_-* #,##0_-;\-* #,##0_-;_-* &quot;-&quot;??_-;_-@_-"/>
      <fill>
        <patternFill patternType="none">
          <fgColor indexed="64"/>
          <bgColor auto="1"/>
        </patternFill>
      </fill>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dxf>
    <dxf>
      <font>
        <strike val="0"/>
        <outline val="0"/>
        <shadow val="0"/>
        <u val="none"/>
        <vertAlign val="baseline"/>
        <sz val="11"/>
        <color auto="1"/>
        <name val="Calibri"/>
        <family val="2"/>
        <scheme val="minor"/>
      </font>
      <numFmt numFmtId="164" formatCode="_-* #,##0_-;\-* #,##0_-;_-* &quot;-&quot;??_-;_-@_-"/>
      <fill>
        <patternFill patternType="none">
          <fgColor indexed="64"/>
          <bgColor auto="1"/>
        </patternFill>
      </fill>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dxf>
    <dxf>
      <font>
        <strike val="0"/>
        <outline val="0"/>
        <shadow val="0"/>
        <u val="none"/>
        <vertAlign val="baseline"/>
        <sz val="11"/>
        <color auto="1"/>
        <name val="Calibri"/>
        <family val="2"/>
        <scheme val="minor"/>
      </font>
      <fill>
        <patternFill patternType="none">
          <fgColor indexed="64"/>
          <bgColor auto="1"/>
        </patternFill>
      </fill>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dxf>
    <dxf>
      <font>
        <strike val="0"/>
        <outline val="0"/>
        <shadow val="0"/>
        <u val="none"/>
        <vertAlign val="baseline"/>
        <sz val="11"/>
        <color auto="1"/>
        <name val="Calibri"/>
        <family val="2"/>
        <scheme val="minor"/>
      </font>
      <numFmt numFmtId="167" formatCode="&quot;Sub-Activity&quot;\ General"/>
      <fill>
        <patternFill patternType="none">
          <fgColor indexed="64"/>
          <bgColor auto="1"/>
        </patternFill>
      </fill>
      <alignment horizontal="left" vertical="bottom" textRotation="0" wrapText="0" indent="0" justifyLastLine="0" shrinkToFit="0" readingOrder="0"/>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style="thin">
          <color auto="1"/>
        </left>
        <right/>
        <top style="hair">
          <color auto="1"/>
        </top>
        <bottom style="thin">
          <color auto="1"/>
        </bottom>
      </border>
    </dxf>
    <dxf>
      <numFmt numFmtId="167" formatCode="&quot;Sub-Activity&quot;\ General"/>
      <fill>
        <patternFill patternType="none">
          <fgColor indexed="64"/>
          <bgColor indexed="65"/>
        </patternFill>
      </fill>
      <alignment horizontal="left" vertical="bottom" textRotation="0" wrapText="0" indent="0" justifyLastLine="0" shrinkToFit="0" readingOrder="0"/>
      <border diagonalUp="0" diagonalDown="0" outline="0">
        <left/>
        <right style="hair">
          <color auto="1"/>
        </right>
        <top style="hair">
          <color auto="1"/>
        </top>
        <bottom style="hair">
          <color auto="1"/>
        </bottom>
      </border>
      <protection locked="0" hidden="0"/>
    </dxf>
    <dxf>
      <fill>
        <patternFill patternType="solid">
          <fgColor indexed="64"/>
          <bgColor theme="3" tint="0.79998168889431442"/>
        </patternFill>
      </fill>
      <protection locked="1" hidden="0"/>
    </dxf>
    <dxf>
      <protection locked="1" hidden="0"/>
    </dxf>
    <dxf>
      <border>
        <bottom style="thin">
          <color auto="1"/>
        </bottom>
      </border>
    </dxf>
    <dxf>
      <font>
        <strike val="0"/>
        <outline val="0"/>
        <shadow val="0"/>
        <u val="none"/>
        <vertAlign val="baseline"/>
        <color auto="1"/>
        <name val="Calibri"/>
      </font>
      <fill>
        <patternFill>
          <fgColor indexed="64"/>
          <bgColor theme="4" tint="0.79998168889431442"/>
        </patternFill>
      </fill>
      <alignment horizontal="center" vertical="center" textRotation="0" wrapText="1" indent="0" justifyLastLine="0" shrinkToFit="0" readingOrder="0"/>
      <border diagonalUp="0" diagonalDown="0">
        <left style="hair">
          <color auto="1"/>
        </left>
        <right style="hair">
          <color auto="1"/>
        </right>
        <top/>
        <bottom/>
      </border>
      <protection locked="1" hidden="0"/>
    </dxf>
    <dxf>
      <numFmt numFmtId="164" formatCode="_-* #,##0_-;\-* #,##0_-;_-* &quot;-&quot;??_-;_-@_-"/>
      <fill>
        <patternFill patternType="solid">
          <fgColor indexed="64"/>
          <bgColor theme="9" tint="0.79998168889431442"/>
        </patternFill>
      </fill>
      <border diagonalUp="0" diagonalDown="0" outline="0">
        <left style="hair">
          <color auto="1"/>
        </left>
        <right/>
        <top style="hair">
          <color auto="1"/>
        </top>
        <bottom/>
      </border>
    </dxf>
    <dxf>
      <numFmt numFmtId="164" formatCode="_-* #,##0_-;\-* #,##0_-;_-* &quot;-&quot;??_-;_-@_-"/>
      <fill>
        <patternFill patternType="solid">
          <fgColor indexed="64"/>
          <bgColor theme="9" tint="0.79998168889431442"/>
        </patternFill>
      </fill>
      <border diagonalUp="0" diagonalDown="0" outline="0">
        <left style="hair">
          <color auto="1"/>
        </left>
        <right/>
        <top style="hair">
          <color auto="1"/>
        </top>
        <bottom style="hair">
          <color auto="1"/>
        </bottom>
      </border>
      <protection locked="1" hidden="0"/>
    </dxf>
    <dxf>
      <fill>
        <patternFill patternType="solid">
          <fgColor indexed="64"/>
          <bgColor theme="9" tint="0.79998168889431442"/>
        </patternFill>
      </fill>
      <alignment horizontal="center" vertical="center" textRotation="0" wrapText="0" indent="0" justifyLastLine="0" shrinkToFit="0" readingOrder="0"/>
      <border diagonalUp="0" diagonalDown="0" outline="0">
        <left/>
        <right style="hair">
          <color auto="1"/>
        </right>
        <top style="hair">
          <color auto="1"/>
        </top>
        <bottom style="thin">
          <color auto="1"/>
        </bottom>
      </border>
    </dxf>
    <dxf>
      <font>
        <strike val="0"/>
        <outline val="0"/>
        <shadow val="0"/>
        <u val="none"/>
        <vertAlign val="baseline"/>
        <sz val="11"/>
        <color auto="1"/>
        <name val="Calibri"/>
        <family val="2"/>
        <scheme val="minor"/>
      </font>
      <numFmt numFmtId="164" formatCode="_-* #,##0_-;\-* #,##0_-;_-* &quot;-&quot;??_-;_-@_-"/>
      <fill>
        <patternFill patternType="none">
          <fgColor indexed="64"/>
          <bgColor auto="1"/>
        </patternFill>
      </fill>
      <alignment horizontal="center" vertical="center" textRotation="0" wrapText="0" indent="0" justifyLastLine="0" shrinkToFit="0" readingOrder="0"/>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alignment horizontal="center" vertical="center" textRotation="0" wrapText="0" indent="0" justifyLastLine="0" shrinkToFit="0" readingOrder="0"/>
      <border diagonalUp="0" diagonalDown="0" outline="0">
        <left/>
        <right/>
        <top style="hair">
          <color auto="1"/>
        </top>
        <bottom style="thin">
          <color auto="1"/>
        </bottom>
      </border>
    </dxf>
    <dxf>
      <font>
        <strike val="0"/>
        <outline val="0"/>
        <shadow val="0"/>
        <u val="none"/>
        <vertAlign val="baseline"/>
        <sz val="11"/>
        <color auto="1"/>
        <name val="Calibri"/>
        <family val="2"/>
        <scheme val="minor"/>
      </font>
      <numFmt numFmtId="164" formatCode="_-* #,##0_-;\-* #,##0_-;_-* &quot;-&quot;??_-;_-@_-"/>
      <fill>
        <patternFill patternType="none">
          <fgColor indexed="64"/>
          <bgColor auto="1"/>
        </patternFill>
      </fill>
      <alignment horizontal="center" vertical="center" textRotation="0" wrapText="0" indent="0" justifyLastLine="0" shrinkToFit="0" readingOrder="0"/>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alignment horizontal="center" vertical="center" textRotation="0" wrapText="0" indent="0" justifyLastLine="0" shrinkToFit="0" readingOrder="0"/>
      <border diagonalUp="0" diagonalDown="0" outline="0">
        <left/>
        <right/>
        <top style="hair">
          <color auto="1"/>
        </top>
        <bottom style="thin">
          <color auto="1"/>
        </bottom>
      </border>
    </dxf>
    <dxf>
      <font>
        <strike val="0"/>
        <outline val="0"/>
        <shadow val="0"/>
        <u val="none"/>
        <vertAlign val="baseline"/>
        <sz val="11"/>
        <color auto="1"/>
        <name val="Calibri"/>
        <family val="2"/>
        <scheme val="minor"/>
      </font>
      <fill>
        <patternFill patternType="none">
          <fgColor indexed="64"/>
          <bgColor auto="1"/>
        </patternFill>
      </fill>
      <alignment horizontal="center" vertical="center" textRotation="0" wrapText="0" indent="0" justifyLastLine="0" shrinkToFit="0" readingOrder="0"/>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dxf>
    <dxf>
      <font>
        <strike val="0"/>
        <outline val="0"/>
        <shadow val="0"/>
        <u val="none"/>
        <vertAlign val="baseline"/>
        <sz val="11"/>
        <color auto="1"/>
        <name val="Calibri"/>
        <family val="2"/>
        <scheme val="minor"/>
      </font>
      <fill>
        <patternFill patternType="none">
          <fgColor indexed="64"/>
          <bgColor auto="1"/>
        </patternFill>
      </fill>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dxf>
    <dxf>
      <font>
        <strike val="0"/>
        <outline val="0"/>
        <shadow val="0"/>
        <u val="none"/>
        <vertAlign val="baseline"/>
        <sz val="11"/>
        <color auto="1"/>
        <name val="Calibri"/>
        <family val="2"/>
        <scheme val="minor"/>
      </font>
      <fill>
        <patternFill patternType="none">
          <fgColor indexed="64"/>
          <bgColor auto="1"/>
        </patternFill>
      </fill>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dxf>
    <dxf>
      <font>
        <strike val="0"/>
        <outline val="0"/>
        <shadow val="0"/>
        <u val="none"/>
        <vertAlign val="baseline"/>
        <sz val="11"/>
        <color auto="1"/>
        <name val="Calibri"/>
        <family val="2"/>
        <scheme val="minor"/>
      </font>
      <fill>
        <patternFill patternType="none">
          <fgColor indexed="64"/>
          <bgColor auto="1"/>
        </patternFill>
      </fill>
      <border diagonalUp="0" diagonalDown="0" outline="0">
        <left style="hair">
          <color auto="1"/>
        </left>
        <right style="hair">
          <color auto="1"/>
        </right>
        <top style="hair">
          <color auto="1"/>
        </top>
        <bottom style="hair">
          <color auto="1"/>
        </bottom>
      </border>
      <protection locked="0" hidden="0"/>
    </dxf>
    <dxf>
      <fill>
        <patternFill patternType="solid">
          <fgColor indexed="64"/>
          <bgColor theme="9" tint="0.79998168889431442"/>
        </patternFill>
      </fill>
      <border diagonalUp="0" diagonalDown="0" outline="0">
        <left/>
        <right/>
        <top style="hair">
          <color auto="1"/>
        </top>
        <bottom style="thin">
          <color auto="1"/>
        </bottom>
      </border>
    </dxf>
    <dxf>
      <fill>
        <patternFill patternType="none">
          <fgColor indexed="64"/>
          <bgColor auto="1"/>
        </patternFill>
      </fill>
      <border diagonalUp="0" diagonalDown="0" outline="0">
        <left/>
        <right style="hair">
          <color auto="1"/>
        </right>
        <top style="hair">
          <color auto="1"/>
        </top>
        <bottom style="hair">
          <color auto="1"/>
        </bottom>
      </border>
      <protection locked="0" hidden="0"/>
    </dxf>
    <dxf>
      <border>
        <top style="hair">
          <color auto="1"/>
        </top>
      </border>
    </dxf>
    <dxf>
      <fill>
        <patternFill patternType="solid">
          <fgColor indexed="64"/>
          <bgColor theme="3" tint="0.79998168889431442"/>
        </patternFill>
      </fill>
      <border diagonalUp="0" diagonalDown="0">
        <left style="hair">
          <color auto="1"/>
        </left>
        <right style="hair">
          <color auto="1"/>
        </right>
        <top/>
        <bottom/>
      </border>
      <protection locked="1" hidden="0"/>
    </dxf>
    <dxf>
      <border diagonalUp="0" diagonalDown="0">
        <left style="thin">
          <color auto="1"/>
        </left>
        <right style="thin">
          <color auto="1"/>
        </right>
        <top style="thin">
          <color auto="1"/>
        </top>
        <bottom style="thin">
          <color auto="1"/>
        </bottom>
      </border>
    </dxf>
    <dxf>
      <protection locked="1" hidden="0"/>
    </dxf>
    <dxf>
      <border>
        <bottom style="thin">
          <color auto="1"/>
        </bottom>
      </border>
    </dxf>
    <dxf>
      <font>
        <strike val="0"/>
        <outline val="0"/>
        <shadow val="0"/>
        <u val="none"/>
        <vertAlign val="baseline"/>
        <sz val="11"/>
        <color auto="1"/>
        <name val="Calibri"/>
        <scheme val="minor"/>
      </font>
      <fill>
        <patternFill>
          <fgColor indexed="64"/>
          <bgColor theme="4" tint="0.79998168889431442"/>
        </patternFill>
      </fill>
      <alignment horizontal="center" vertical="center" textRotation="0" wrapText="1" indent="0" justifyLastLine="0" shrinkToFit="0" readingOrder="0"/>
      <border diagonalUp="0" diagonalDown="0">
        <left style="hair">
          <color auto="1"/>
        </left>
        <right style="hair">
          <color auto="1"/>
        </right>
        <top/>
        <bottom/>
        <vertical style="hair">
          <color auto="1"/>
        </vertical>
        <horizontal/>
      </border>
      <protection locked="1" hidden="0"/>
    </dxf>
    <dxf>
      <font>
        <strike val="0"/>
        <outline val="0"/>
        <shadow val="0"/>
        <u val="none"/>
        <vertAlign val="baseline"/>
        <sz val="11"/>
        <color auto="1"/>
        <name val="Calibri"/>
        <family val="2"/>
        <scheme val="minor"/>
      </font>
      <numFmt numFmtId="164" formatCode="_-* #,##0_-;\-* #,##0_-;_-* &quot;-&quot;??_-;_-@_-"/>
      <fill>
        <patternFill patternType="none">
          <fgColor indexed="64"/>
          <bgColor indexed="65"/>
        </patternFill>
      </fill>
      <protection locked="0" hidden="0"/>
    </dxf>
    <dxf>
      <numFmt numFmtId="164" formatCode="_-* #,##0_-;\-* #,##0_-;_-* &quot;-&quot;??_-;_-@_-"/>
      <fill>
        <patternFill patternType="solid">
          <fgColor indexed="64"/>
          <bgColor theme="9" tint="0.79998168889431442"/>
        </patternFill>
      </fill>
      <border outline="0">
        <left style="hair">
          <color auto="1"/>
        </left>
        <right style="hair">
          <color auto="1"/>
        </right>
      </border>
      <protection locked="1" hidden="0"/>
    </dxf>
    <dxf>
      <font>
        <strike val="0"/>
        <outline val="0"/>
        <shadow val="0"/>
        <u val="none"/>
        <vertAlign val="baseline"/>
        <sz val="11"/>
        <color auto="1"/>
        <name val="Calibri"/>
        <family val="2"/>
        <scheme val="minor"/>
      </font>
      <numFmt numFmtId="164" formatCode="_-* #,##0_-;\-* #,##0_-;_-* &quot;-&quot;??_-;_-@_-"/>
      <fill>
        <patternFill patternType="solid">
          <fgColor indexed="64"/>
          <bgColor indexed="65"/>
        </patternFill>
      </fill>
      <protection locked="0" hidden="0"/>
    </dxf>
    <dxf>
      <font>
        <b/>
      </font>
      <numFmt numFmtId="164" formatCode="_-* #,##0_-;\-* #,##0_-;_-* &quot;-&quot;??_-;_-@_-"/>
      <fill>
        <patternFill patternType="lightDown">
          <fgColor indexed="64"/>
          <bgColor theme="0"/>
        </patternFill>
      </fill>
      <border diagonalUp="0" diagonalDown="0">
        <left/>
        <right/>
        <top style="hair">
          <color auto="1"/>
        </top>
        <bottom style="hair">
          <color auto="1"/>
        </bottom>
        <vertical/>
        <horizontal/>
      </border>
      <protection locked="1" hidden="0"/>
    </dxf>
    <dxf>
      <font>
        <b/>
      </font>
      <numFmt numFmtId="164" formatCode="_-* #,##0_-;\-* #,##0_-;_-* &quot;-&quot;??_-;_-@_-"/>
      <fill>
        <patternFill patternType="lightDown">
          <fgColor indexed="64"/>
          <bgColor theme="0"/>
        </patternFill>
      </fill>
      <border diagonalUp="0" diagonalDown="0">
        <left/>
        <right/>
        <top style="hair">
          <color auto="1"/>
        </top>
        <bottom style="hair">
          <color auto="1"/>
        </bottom>
        <vertical/>
        <horizontal/>
      </border>
      <protection locked="1" hidden="0"/>
    </dxf>
    <dxf>
      <font>
        <b/>
      </font>
      <numFmt numFmtId="164" formatCode="_-* #,##0_-;\-* #,##0_-;_-* &quot;-&quot;??_-;_-@_-"/>
      <fill>
        <patternFill patternType="lightDown">
          <fgColor indexed="64"/>
          <bgColor theme="0"/>
        </patternFill>
      </fill>
      <border diagonalUp="0" diagonalDown="0">
        <left/>
        <right/>
        <top style="hair">
          <color auto="1"/>
        </top>
        <bottom style="hair">
          <color auto="1"/>
        </bottom>
        <vertical/>
        <horizontal/>
      </border>
      <protection locked="1" hidden="0"/>
    </dxf>
    <dxf>
      <font>
        <b/>
      </font>
      <numFmt numFmtId="164" formatCode="_-* #,##0_-;\-* #,##0_-;_-* &quot;-&quot;??_-;_-@_-"/>
      <fill>
        <patternFill patternType="lightDown">
          <fgColor indexed="64"/>
          <bgColor theme="0"/>
        </patternFill>
      </fill>
      <border diagonalUp="0" diagonalDown="0">
        <left/>
        <right/>
        <top style="hair">
          <color auto="1"/>
        </top>
        <bottom style="hair">
          <color auto="1"/>
        </bottom>
        <vertical/>
        <horizontal/>
      </border>
      <protection locked="1" hidden="0"/>
    </dxf>
    <dxf>
      <fill>
        <patternFill patternType="lightDown">
          <fgColor indexed="64"/>
          <bgColor theme="0"/>
        </patternFill>
      </fill>
      <alignment horizontal="left" vertical="center" textRotation="0" wrapText="1" indent="0" justifyLastLine="0" shrinkToFit="0" readingOrder="0"/>
      <protection locked="1" hidden="0"/>
    </dxf>
    <dxf>
      <fill>
        <patternFill patternType="solid">
          <fgColor indexed="64"/>
          <bgColor theme="9" tint="0.79998168889431442"/>
        </patternFill>
      </fill>
      <alignment horizontal="left" vertical="center" textRotation="0" wrapText="1" indent="0" justifyLastLine="0" shrinkToFit="0" readingOrder="0"/>
      <protection locked="1" hidden="0"/>
    </dxf>
    <dxf>
      <fill>
        <patternFill patternType="solid">
          <fgColor indexed="64"/>
          <bgColor theme="9" tint="0.79998168889431442"/>
        </patternFill>
      </fill>
      <protection locked="1" hidden="0"/>
    </dxf>
    <dxf>
      <protection locked="1" hidden="0"/>
    </dxf>
    <dxf>
      <protection locked="1" hidden="0"/>
    </dxf>
    <dxf>
      <font>
        <b val="0"/>
        <i val="0"/>
        <strike val="0"/>
        <condense val="0"/>
        <extend val="0"/>
        <outline val="0"/>
        <shadow val="0"/>
        <u val="none"/>
        <vertAlign val="baseline"/>
        <sz val="11"/>
        <color auto="1"/>
        <name val="Calibri"/>
        <family val="2"/>
        <scheme val="minor"/>
      </font>
      <border diagonalUp="0" diagonalDown="0" outline="0">
        <left style="hair">
          <color auto="1"/>
        </left>
        <right style="thin">
          <color auto="1"/>
        </right>
        <top style="hair">
          <color auto="1"/>
        </top>
        <bottom style="hair">
          <color auto="1"/>
        </bottom>
      </border>
      <protection locked="0" hidden="0"/>
    </dxf>
    <dxf>
      <font>
        <strike val="0"/>
        <outline val="0"/>
        <shadow val="0"/>
        <u val="none"/>
        <vertAlign val="baseline"/>
        <sz val="11"/>
        <color auto="1"/>
        <name val="Calibri"/>
        <family val="2"/>
        <scheme val="minor"/>
      </font>
      <fill>
        <patternFill patternType="none">
          <fgColor indexed="64"/>
          <bgColor auto="1"/>
        </patternFill>
      </fill>
      <border diagonalUp="0" diagonalDown="0" outline="0">
        <left style="hair">
          <color auto="1"/>
        </left>
        <right/>
        <top/>
        <bottom/>
      </border>
      <protection locked="0" hidden="0"/>
    </dxf>
    <dxf>
      <numFmt numFmtId="164" formatCode="_-* #,##0_-;\-* #,##0_-;_-* &quot;-&quot;??_-;_-@_-"/>
      <fill>
        <patternFill patternType="solid">
          <fgColor indexed="64"/>
          <bgColor theme="9" tint="0.79998168889431442"/>
        </patternFill>
      </fill>
      <border diagonalUp="0" diagonalDown="0" outline="0">
        <left style="hair">
          <color auto="1"/>
        </left>
        <right style="hair">
          <color auto="1"/>
        </right>
        <top style="hair">
          <color auto="1"/>
        </top>
        <bottom style="hair">
          <color auto="1"/>
        </bottom>
      </border>
    </dxf>
    <dxf>
      <numFmt numFmtId="164" formatCode="_-* #,##0_-;\-* #,##0_-;_-* &quot;-&quot;??_-;_-@_-"/>
      <fill>
        <patternFill>
          <fgColor indexed="64"/>
          <bgColor theme="9" tint="0.79998168889431442"/>
        </patternFill>
      </fill>
      <border diagonalUp="0" diagonalDown="0" outline="0">
        <left style="hair">
          <color auto="1"/>
        </left>
        <right style="hair">
          <color auto="1"/>
        </right>
        <top/>
        <bottom/>
      </border>
      <protection locked="1" hidden="0"/>
    </dxf>
    <dxf>
      <numFmt numFmtId="164" formatCode="_-* #,##0_-;\-* #,##0_-;_-* &quot;-&quot;??_-;_-@_-"/>
      <fill>
        <patternFill patternType="solid">
          <fgColor indexed="64"/>
          <bgColor theme="9" tint="0.79998168889431442"/>
        </patternFill>
      </fill>
      <border diagonalUp="0" diagonalDown="0" outline="0">
        <left style="hair">
          <color auto="1"/>
        </left>
        <right style="hair">
          <color auto="1"/>
        </right>
        <top style="hair">
          <color auto="1"/>
        </top>
        <bottom style="hair">
          <color auto="1"/>
        </bottom>
      </border>
    </dxf>
    <dxf>
      <numFmt numFmtId="164" formatCode="_-* #,##0_-;\-* #,##0_-;_-* &quot;-&quot;??_-;_-@_-"/>
      <fill>
        <patternFill>
          <fgColor indexed="64"/>
          <bgColor theme="9" tint="0.79998168889431442"/>
        </patternFill>
      </fill>
      <border diagonalUp="0" diagonalDown="0">
        <left style="hair">
          <color auto="1"/>
        </left>
        <right style="hair">
          <color auto="1"/>
        </right>
        <top/>
        <bottom/>
        <vertical style="hair">
          <color auto="1"/>
        </vertical>
        <horizontal/>
      </border>
      <protection locked="1" hidden="0"/>
    </dxf>
    <dxf>
      <numFmt numFmtId="164" formatCode="_-* #,##0_-;\-* #,##0_-;_-* &quot;-&quot;??_-;_-@_-"/>
      <fill>
        <patternFill patternType="solid">
          <fgColor indexed="64"/>
          <bgColor theme="9" tint="0.79998168889431442"/>
        </patternFill>
      </fill>
      <border diagonalUp="0" diagonalDown="0" outline="0">
        <left style="hair">
          <color auto="1"/>
        </left>
        <right style="hair">
          <color auto="1"/>
        </right>
        <top style="hair">
          <color auto="1"/>
        </top>
        <bottom style="hair">
          <color auto="1"/>
        </bottom>
      </border>
    </dxf>
    <dxf>
      <numFmt numFmtId="164" formatCode="_-* #,##0_-;\-* #,##0_-;_-* &quot;-&quot;??_-;_-@_-"/>
      <fill>
        <patternFill>
          <fgColor indexed="64"/>
          <bgColor theme="9" tint="0.79998168889431442"/>
        </patternFill>
      </fill>
      <border diagonalUp="0" diagonalDown="0">
        <left style="hair">
          <color auto="1"/>
        </left>
        <right style="hair">
          <color auto="1"/>
        </right>
        <top/>
        <bottom/>
        <vertical style="hair">
          <color auto="1"/>
        </vertical>
        <horizontal/>
      </border>
      <protection locked="1" hidden="0"/>
    </dxf>
    <dxf>
      <numFmt numFmtId="164" formatCode="_-* #,##0_-;\-* #,##0_-;_-* &quot;-&quot;??_-;_-@_-"/>
      <fill>
        <patternFill patternType="solid">
          <fgColor indexed="64"/>
          <bgColor theme="9" tint="0.79998168889431442"/>
        </patternFill>
      </fill>
      <border diagonalUp="0" diagonalDown="0" outline="0">
        <left style="hair">
          <color auto="1"/>
        </left>
        <right style="hair">
          <color auto="1"/>
        </right>
        <top style="hair">
          <color auto="1"/>
        </top>
        <bottom style="hair">
          <color auto="1"/>
        </bottom>
      </border>
    </dxf>
    <dxf>
      <numFmt numFmtId="164" formatCode="_-* #,##0_-;\-* #,##0_-;_-* &quot;-&quot;??_-;_-@_-"/>
      <fill>
        <patternFill>
          <fgColor indexed="64"/>
          <bgColor theme="9" tint="0.79998168889431442"/>
        </patternFill>
      </fill>
      <border diagonalUp="0" diagonalDown="0">
        <left style="hair">
          <color auto="1"/>
        </left>
        <right style="hair">
          <color auto="1"/>
        </right>
        <top/>
        <bottom/>
        <vertical style="hair">
          <color auto="1"/>
        </vertical>
        <horizontal/>
      </border>
      <protection locked="1" hidden="0"/>
    </dxf>
    <dxf>
      <numFmt numFmtId="164" formatCode="_-* #,##0_-;\-* #,##0_-;_-* &quot;-&quot;??_-;_-@_-"/>
      <fill>
        <patternFill patternType="solid">
          <fgColor indexed="64"/>
          <bgColor theme="9" tint="0.79998168889431442"/>
        </patternFill>
      </fill>
      <border diagonalUp="0" diagonalDown="0" outline="0">
        <left style="hair">
          <color auto="1"/>
        </left>
        <right style="hair">
          <color auto="1"/>
        </right>
        <top style="hair">
          <color auto="1"/>
        </top>
        <bottom style="hair">
          <color auto="1"/>
        </bottom>
      </border>
    </dxf>
    <dxf>
      <numFmt numFmtId="164" formatCode="_-* #,##0_-;\-* #,##0_-;_-* &quot;-&quot;??_-;_-@_-"/>
      <fill>
        <patternFill>
          <fgColor indexed="64"/>
          <bgColor theme="9" tint="0.79998168889431442"/>
        </patternFill>
      </fill>
      <border diagonalUp="0" diagonalDown="0">
        <left style="hair">
          <color auto="1"/>
        </left>
        <right style="hair">
          <color auto="1"/>
        </right>
        <top/>
        <bottom/>
        <vertical style="hair">
          <color auto="1"/>
        </vertical>
        <horizontal/>
      </border>
      <protection locked="1" hidden="0"/>
    </dxf>
    <dxf>
      <numFmt numFmtId="164" formatCode="_-* #,##0_-;\-* #,##0_-;_-* &quot;-&quot;??_-;_-@_-"/>
      <fill>
        <patternFill patternType="solid">
          <fgColor indexed="64"/>
          <bgColor theme="9" tint="0.79998168889431442"/>
        </patternFill>
      </fill>
      <border diagonalUp="0" diagonalDown="0" outline="0">
        <left style="hair">
          <color auto="1"/>
        </left>
        <right style="hair">
          <color auto="1"/>
        </right>
        <top style="hair">
          <color auto="1"/>
        </top>
        <bottom style="hair">
          <color auto="1"/>
        </bottom>
      </border>
    </dxf>
    <dxf>
      <numFmt numFmtId="164" formatCode="_-* #,##0_-;\-* #,##0_-;_-* &quot;-&quot;??_-;_-@_-"/>
      <fill>
        <patternFill>
          <fgColor indexed="64"/>
          <bgColor theme="9" tint="0.79998168889431442"/>
        </patternFill>
      </fill>
      <border diagonalUp="0" diagonalDown="0" outline="0">
        <left style="hair">
          <color auto="1"/>
        </left>
        <right style="hair">
          <color auto="1"/>
        </right>
        <top/>
        <bottom/>
      </border>
      <protection locked="1" hidden="0"/>
    </dxf>
    <dxf>
      <fill>
        <patternFill patternType="solid">
          <fgColor indexed="64"/>
          <bgColor theme="9" tint="0.79998168889431442"/>
        </patternFill>
      </fill>
      <border diagonalUp="0" diagonalDown="0" outline="0">
        <left style="hair">
          <color auto="1"/>
        </left>
        <right style="hair">
          <color auto="1"/>
        </right>
        <top style="hair">
          <color auto="1"/>
        </top>
        <bottom style="hair">
          <color auto="1"/>
        </bottom>
      </border>
    </dxf>
    <dxf>
      <font>
        <strike val="0"/>
        <outline val="0"/>
        <shadow val="0"/>
        <u val="none"/>
        <vertAlign val="baseline"/>
        <sz val="11"/>
        <color auto="1"/>
        <name val="Calibri"/>
        <family val="2"/>
        <scheme val="minor"/>
      </font>
      <fill>
        <patternFill patternType="none">
          <fgColor indexed="64"/>
          <bgColor auto="1"/>
        </patternFill>
      </fill>
      <alignment horizontal="general" vertical="bottom" textRotation="0" wrapText="1" indent="0" justifyLastLine="0" shrinkToFit="0" readingOrder="0"/>
      <border diagonalUp="0" diagonalDown="0" outline="0">
        <left style="hair">
          <color auto="1"/>
        </left>
        <right style="hair">
          <color auto="1"/>
        </right>
        <top/>
        <bottom/>
      </border>
      <protection locked="0" hidden="0"/>
    </dxf>
    <dxf>
      <fill>
        <patternFill patternType="solid">
          <fgColor indexed="64"/>
          <bgColor theme="9" tint="0.79998168889431442"/>
        </patternFill>
      </fill>
      <border diagonalUp="0" diagonalDown="0" outline="0">
        <left style="thin">
          <color auto="1"/>
        </left>
        <right style="hair">
          <color auto="1"/>
        </right>
        <top style="hair">
          <color auto="1"/>
        </top>
        <bottom style="hair">
          <color auto="1"/>
        </bottom>
      </border>
    </dxf>
    <dxf>
      <fill>
        <patternFill patternType="solid">
          <fgColor indexed="64"/>
          <bgColor theme="9" tint="0.79998168889431442"/>
        </patternFill>
      </fill>
      <alignment horizontal="left" vertical="center" textRotation="0" wrapText="0" indent="0" justifyLastLine="0" shrinkToFit="0" readingOrder="0"/>
      <border diagonalUp="0" diagonalDown="0" outline="0">
        <left/>
        <right style="hair">
          <color auto="1"/>
        </right>
        <top/>
        <bottom/>
      </border>
      <protection locked="1" hidden="0"/>
    </dxf>
    <dxf>
      <fill>
        <patternFill patternType="solid">
          <fgColor indexed="64"/>
          <bgColor theme="3" tint="0.79998168889431442"/>
        </patternFill>
      </fill>
      <border diagonalUp="0" diagonalDown="0">
        <left style="hair">
          <color auto="1"/>
        </left>
        <right style="hair">
          <color auto="1"/>
        </right>
        <top/>
        <bottom/>
        <vertical style="hair">
          <color auto="1"/>
        </vertical>
        <horizontal/>
      </border>
      <protection locked="1" hidden="0"/>
    </dxf>
    <dxf>
      <protection locked="1" hidden="0"/>
    </dxf>
    <dxf>
      <border>
        <bottom style="thin">
          <color auto="1"/>
        </bottom>
      </border>
    </dxf>
    <dxf>
      <font>
        <b val="0"/>
        <i val="0"/>
        <strike val="0"/>
        <condense val="0"/>
        <extend val="0"/>
        <outline val="0"/>
        <shadow val="0"/>
        <u val="none"/>
        <vertAlign val="baseline"/>
        <sz val="11"/>
        <color auto="1"/>
        <name val="Calibri"/>
        <scheme val="minor"/>
      </font>
      <fill>
        <patternFill patternType="solid">
          <fgColor indexed="64"/>
          <bgColor theme="4" tint="0.79998168889431442"/>
        </patternFill>
      </fill>
      <alignment horizontal="center" vertical="center" textRotation="0" wrapText="1" indent="0" justifyLastLine="0" shrinkToFit="0" readingOrder="0"/>
      <border diagonalUp="0" diagonalDown="0">
        <left style="hair">
          <color auto="1"/>
        </left>
        <right style="hair">
          <color auto="1"/>
        </right>
        <top/>
        <bottom/>
        <vertical style="hair">
          <color auto="1"/>
        </vertical>
        <horizontal/>
      </border>
      <protection locked="1" hidden="0"/>
    </dxf>
  </dxfs>
  <tableStyles count="0" defaultTableStyle="TableStyleMedium2" defaultPivotStyle="PivotStyleLight16"/>
  <colors>
    <mruColors>
      <color rgb="FF66FFF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0000000}" name="Summary_1" displayName="Summary_1" ref="A8:I29" totalsRowCount="1" headerRowDxfId="252" dataDxfId="250" totalsRowDxfId="249" headerRowBorderDxfId="251">
  <autoFilter ref="A8:I28" xr:uid="{00000000-0009-0000-0100-000003000000}">
    <filterColumn colId="0" hiddenButton="1"/>
    <filterColumn colId="2" hiddenButton="1"/>
    <filterColumn colId="3" hiddenButton="1"/>
    <filterColumn colId="4" hiddenButton="1"/>
    <filterColumn colId="5" hiddenButton="1"/>
    <filterColumn colId="6" hiddenButton="1"/>
    <filterColumn colId="7" hiddenButton="1"/>
    <filterColumn colId="8" hiddenButton="1"/>
  </autoFilter>
  <sortState xmlns:xlrd2="http://schemas.microsoft.com/office/spreadsheetml/2017/richdata2" ref="A10:I25">
    <sortCondition ref="A9:A25"/>
  </sortState>
  <tableColumns count="9">
    <tableColumn id="1" xr3:uid="{00000000-0010-0000-0000-000001000000}" name="I. PROJECT ACTIVITIES " totalsRowLabel="SUBTOTAL PROJECT ACTIVITIES" dataDxfId="248" totalsRowDxfId="247"/>
    <tableColumn id="10" xr3:uid="{00000000-0010-0000-0000-00000A000000}" name="Activity Description" dataDxfId="246" totalsRowDxfId="245"/>
    <tableColumn id="3" xr3:uid="{00000000-0010-0000-0000-000003000000}" name="Staff Costs (Salaries &amp; Travel)" totalsRowFunction="custom" dataDxfId="244" totalsRowDxfId="243">
      <calculatedColumnFormula>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calculatedColumnFormula>
      <totalsRowFormula>SUBTOTAL(109,C9:C28)</totalsRowFormula>
    </tableColumn>
    <tableColumn id="4" xr3:uid="{00000000-0010-0000-0000-000004000000}" name="Goods, Works &amp; Services " totalsRowFunction="custom" dataDxfId="242" totalsRowDxfId="241">
      <calculatedColumnFormula>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+SUMIFS(Consultancy_Firms[TOTAL],Consultancy_Firms[Sub-Activities Codes],"&gt;"&amp;Summary_1[[#This Row],[I. PROJECT ACTIVITIES ]],Consultancy_Firms[Sub-Activities Codes],"&lt;"&amp;Summary_1[[#This Row],[I. PROJECT ACTIVITIES ]]+1)</calculatedColumnFormula>
      <totalsRowFormula>SUBTOTAL(109,D9:D28)</totalsRowFormula>
    </tableColumn>
    <tableColumn id="5" xr3:uid="{00000000-0010-0000-0000-000005000000}" name="Training/ Workshops/ Seminars" totalsRowFunction="custom" dataDxfId="240" totalsRowDxfId="239">
      <calculatedColumnFormula>SUMIFS(Events[TOTAL],Events[Sub-Activities Codes],"&gt;"&amp;Summary_1[[#This Row],[I. PROJECT ACTIVITIES ]],Events[Sub-Activities Codes],"&lt;"&amp;Summary_1[[#This Row],[I. PROJECT ACTIVITIES ]]+1)</calculatedColumnFormula>
      <totalsRowFormula>SUBTOTAL(109,E9:E28)</totalsRowFormula>
    </tableColumn>
    <tableColumn id="6" xr3:uid="{00000000-0010-0000-0000-000006000000}" name="Dissemination costs" totalsRowFunction="custom" dataDxfId="238" totalsRowDxfId="237">
      <calculatedColumnFormula>SUMIFS(DISSEMINATION[TOTAL],DISSEMINATION[Sub-Activities Codes],"&gt;"&amp;Summary_1[[#This Row],[I. PROJECT ACTIVITIES ]],DISSEMINATION[Sub-Activities Codes],"&lt;"&amp;Summary_1[[#This Row],[I. PROJECT ACTIVITIES ]]+1)</calculatedColumnFormula>
      <totalsRowFormula>SUBTOTAL(109,F9:F28)</totalsRowFormula>
    </tableColumn>
    <tableColumn id="7" xr3:uid="{00000000-0010-0000-0000-000007000000}" name="Equipment &amp; Other Small Fixed Assets/Other Operating Costs" totalsRowFunction="custom" dataDxfId="236" totalsRowDxfId="235">
      <calculatedColumnFormula>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calculatedColumnFormula>
      <totalsRowFormula>SUBTOTAL(109,G9:G28)</totalsRowFormula>
    </tableColumn>
    <tableColumn id="8" xr3:uid="{00000000-0010-0000-0000-000008000000}" name="TOTAL CA grant (US$)" totalsRowFunction="custom" dataDxfId="234" totalsRowDxfId="233">
      <calculatedColumnFormula>SUM(Summary_1[[#This Row],[Staff Costs (Salaries &amp; Travel)]:[Equipment &amp; Other Small Fixed Assets/Other Operating Costs]])</calculatedColumnFormula>
      <totalsRowFormula>SUBTOTAL(109,H9:H28)</totalsRowFormula>
    </tableColumn>
    <tableColumn id="9" xr3:uid="{00000000-0010-0000-0000-000009000000}" name="Comments" dataDxfId="232" totalsRowDxfId="231"/>
  </tableColumns>
  <tableStyleInfo name="TableStyleLight9" showFirstColumn="1" showLastColumn="0" showRowStripes="1" showColumnStripes="1"/>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9000000}" name="Assets" displayName="Assets" ref="A4:H42" totalsRowCount="1" headerRowDxfId="60" dataDxfId="58" totalsRowDxfId="56" headerRowBorderDxfId="59" tableBorderDxfId="57" totalsRowBorderDxfId="55">
  <autoFilter ref="A4:H41" xr:uid="{00000000-0009-0000-0100-00000A000000}"/>
  <tableColumns count="8">
    <tableColumn id="1" xr3:uid="{00000000-0010-0000-0900-000001000000}" name="Sub-Activities Codes" totalsRowLabel="Total" dataDxfId="54" totalsRowDxfId="53"/>
    <tableColumn id="8" xr3:uid="{00000000-0010-0000-0900-000008000000}" name="Sub-Activities Description" dataDxfId="52" totalsRowDxfId="51"/>
    <tableColumn id="2" xr3:uid="{00000000-0010-0000-0900-000002000000}" name="Type of Equipment/Fixed Assets" dataDxfId="50" totalsRowDxfId="49"/>
    <tableColumn id="3" xr3:uid="{00000000-0010-0000-0900-000003000000}" name="Method of Procurement" dataDxfId="48" totalsRowDxfId="47"/>
    <tableColumn id="4" xr3:uid="{00000000-0010-0000-0900-000004000000}" name="Unit Description " dataDxfId="46" totalsRowDxfId="45"/>
    <tableColumn id="5" xr3:uid="{00000000-0010-0000-0900-000005000000}" name="Unit Cost" dataDxfId="44" totalsRowDxfId="43" dataCellStyle="Comma"/>
    <tableColumn id="6" xr3:uid="{00000000-0010-0000-0900-000006000000}" name="No. of units" dataDxfId="42" totalsRowDxfId="41" dataCellStyle="Comma"/>
    <tableColumn id="7" xr3:uid="{00000000-0010-0000-0900-000007000000}" name="TOTAL" totalsRowFunction="sum" dataDxfId="40" totalsRowDxfId="39">
      <calculatedColumnFormula>Assets[[#This Row],[Unit Cost]]*Assets[[#This Row],[No. of units]]</calculatedColumnFormula>
    </tableColumn>
  </tableColumns>
  <tableStyleInfo name="TableStyleLight9"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A000000}" name="Others" displayName="Others" ref="A45:G84" totalsRowCount="1" headerRowDxfId="38" totalsRowDxfId="36" headerRowBorderDxfId="37">
  <autoFilter ref="A45:G83" xr:uid="{00000000-0009-0000-0100-00000C000000}"/>
  <tableColumns count="7">
    <tableColumn id="1" xr3:uid="{00000000-0010-0000-0A00-000001000000}" name="Sub-Activities Codes" totalsRowLabel="Total" dataDxfId="35" totalsRowDxfId="34"/>
    <tableColumn id="7" xr3:uid="{00000000-0010-0000-0A00-000007000000}" name="Sub-Activities Description" dataDxfId="33" totalsRowDxfId="32"/>
    <tableColumn id="2" xr3:uid="{00000000-0010-0000-0A00-000002000000}" name="Item" dataDxfId="31" totalsRowDxfId="30"/>
    <tableColumn id="3" xr3:uid="{00000000-0010-0000-0A00-000003000000}" name="Unit Description " dataDxfId="29" totalsRowDxfId="28"/>
    <tableColumn id="4" xr3:uid="{00000000-0010-0000-0A00-000004000000}" name="Unit Cost" dataDxfId="27" totalsRowDxfId="26" dataCellStyle="Comma"/>
    <tableColumn id="5" xr3:uid="{00000000-0010-0000-0A00-000005000000}" name="No. of units" dataDxfId="25" totalsRowDxfId="24" dataCellStyle="Comma"/>
    <tableColumn id="6" xr3:uid="{00000000-0010-0000-0A00-000006000000}" name="TOTAL" totalsRowFunction="sum" dataDxfId="23" totalsRowDxfId="22">
      <calculatedColumnFormula>Others[[#This Row],[Unit Cost]]*Others[[#This Row],[No. of units]]</calculatedColumnFormula>
    </tableColumn>
  </tableColumns>
  <tableStyleInfo name="TableStyleLight9"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B000000}" name="Co_Financing" displayName="Co_Financing" ref="A3:D38" totalsRowCount="1" headerRowDxfId="21" totalsRowDxfId="18" headerRowBorderDxfId="20" tableBorderDxfId="19" totalsRowBorderDxfId="17">
  <autoFilter ref="A3:D37" xr:uid="{00000000-0009-0000-0100-00000D000000}"/>
  <tableColumns count="4">
    <tableColumn id="1" xr3:uid="{00000000-0010-0000-0B00-000001000000}" name="Sources" totalsRowLabel="Total" dataDxfId="16" totalsRowDxfId="15"/>
    <tableColumn id="2" xr3:uid="{00000000-0010-0000-0B00-000002000000}" name="CASH" dataDxfId="14" totalsRowDxfId="13"/>
    <tableColumn id="3" xr3:uid="{00000000-0010-0000-0B00-000003000000}" name="IN-KIND" dataDxfId="12" totalsRowDxfId="11" dataCellStyle="Comma"/>
    <tableColumn id="4" xr3:uid="{00000000-0010-0000-0B00-000004000000}" name="TOTAL" totalsRowFunction="sum" dataDxfId="10" totalsRowDxfId="9">
      <calculatedColumnFormula>SUM(Co_Financing[[#This Row],[CASH]:[IN-KIND]])</calculatedColumnFormula>
    </tableColumn>
  </tableColumns>
  <tableStyleInfo name="TableStyleLight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1000000}" name="Summary_2" displayName="Summary_2" ref="A31:I33" totalsRowCount="1" headerRowDxfId="230" dataDxfId="229" totalsRowDxfId="228">
  <autoFilter ref="A31:I32" xr:uid="{00000000-0009-0000-0100-000004000000}"/>
  <tableColumns count="9">
    <tableColumn id="1" xr3:uid="{00000000-0010-0000-0100-000001000000}" name="II. PROJECT ADMIN&amp;SUPERVISION" totalsRowLabel="SUB-TOTAL SUPERVISION COSTS" dataDxfId="227" totalsRowDxfId="8"/>
    <tableColumn id="2" xr3:uid="{00000000-0010-0000-0100-000002000000}" name="Notes" dataDxfId="226" totalsRowDxfId="7"/>
    <tableColumn id="3" xr3:uid="{00000000-0010-0000-0100-000003000000}" name="Staff Costs (Salaries &amp; Travel)" totalsRowFunction="sum" dataDxfId="225" totalsRowDxfId="6" dataCellStyle="Comma"/>
    <tableColumn id="4" xr3:uid="{00000000-0010-0000-0100-000004000000}" name="Consulting Services (Fees &amp; Travel)" totalsRowFunction="sum" dataDxfId="224" totalsRowDxfId="5" dataCellStyle="Comma"/>
    <tableColumn id="5" xr3:uid="{00000000-0010-0000-0100-000005000000}" name="Training/ Workshops/ Seminars" totalsRowFunction="sum" dataDxfId="223" totalsRowDxfId="4" dataCellStyle="Comma"/>
    <tableColumn id="6" xr3:uid="{00000000-0010-0000-0100-000006000000}" name="Dissemination costs" totalsRowFunction="sum" dataDxfId="222" totalsRowDxfId="3" dataCellStyle="Comma"/>
    <tableColumn id="7" xr3:uid="{00000000-0010-0000-0100-000007000000}" name="Fixed Assets/ Other Operating Costs" totalsRowFunction="sum" dataDxfId="221" totalsRowDxfId="2"/>
    <tableColumn id="8" xr3:uid="{00000000-0010-0000-0100-000008000000}" name="TOTAL CA grant (US$)" totalsRowFunction="sum" dataDxfId="220" totalsRowDxfId="1">
      <calculatedColumnFormula>SUM(Summary_2[[#This Row],[Staff Costs (Salaries &amp; Travel)]:[Fixed Assets/ Other Operating Costs]])</calculatedColumnFormula>
    </tableColumn>
    <tableColumn id="9" xr3:uid="{00000000-0010-0000-0100-000009000000}" name="Comments" dataDxfId="219" totalsRowDxfId="0"/>
  </tableColumns>
  <tableStyleInfo name="TableStyleLight9" showFirstColumn="1" showLastColumn="0" showRowStripes="1" showColumnStripes="1"/>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2000000}" name="Staff_Salaries" displayName="Staff_Salaries" ref="A4:H43" totalsRowCount="1" headerRowDxfId="218" dataDxfId="216" totalsRowDxfId="214" headerRowBorderDxfId="217" tableBorderDxfId="215" totalsRowBorderDxfId="213">
  <autoFilter ref="A4:H42" xr:uid="{00000000-0009-0000-0100-000001000000}"/>
  <sortState xmlns:xlrd2="http://schemas.microsoft.com/office/spreadsheetml/2017/richdata2" ref="A25:H44">
    <sortCondition ref="C24:C44"/>
  </sortState>
  <tableColumns count="8">
    <tableColumn id="8" xr3:uid="{00000000-0010-0000-0200-000008000000}" name="Sub-Activities codes" totalsRowLabel="Total" dataDxfId="212" totalsRowDxfId="211"/>
    <tableColumn id="9" xr3:uid="{00000000-0010-0000-0200-000009000000}" name="Sub-Activities Description" dataDxfId="210" totalsRowDxfId="209"/>
    <tableColumn id="1" xr3:uid="{00000000-0010-0000-0200-000001000000}" name="Staff Title" dataDxfId="208" totalsRowDxfId="207"/>
    <tableColumn id="3" xr3:uid="{00000000-0010-0000-0200-000003000000}" name="Role/Function/TOR" dataDxfId="206" totalsRowDxfId="205"/>
    <tableColumn id="4" xr3:uid="{00000000-0010-0000-0200-000004000000}" name="Unit Description " dataDxfId="204" totalsRowDxfId="203"/>
    <tableColumn id="5" xr3:uid="{00000000-0010-0000-0200-000005000000}" name="Unit Cost" dataDxfId="202" totalsRowDxfId="201"/>
    <tableColumn id="6" xr3:uid="{00000000-0010-0000-0200-000006000000}" name="No. of units" dataDxfId="200" totalsRowDxfId="199"/>
    <tableColumn id="7" xr3:uid="{00000000-0010-0000-0200-000007000000}" name="TOTAL" totalsRowFunction="sum" dataDxfId="198" totalsRowDxfId="197">
      <calculatedColumnFormula>Staff_Salaries[[#This Row],[Unit Cost]]*Staff_Salaries[[#This Row],[No. of units]]</calculatedColumnFormula>
    </tableColumn>
  </tableColumns>
  <tableStyleInfo name="TableStyleLight9" showFirstColumn="1"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3000000}" name="Staff_Travel" displayName="Staff_Travel" ref="A46:J86" totalsRowCount="1" headerRowDxfId="196" dataDxfId="194" totalsRowDxfId="193" headerRowBorderDxfId="195">
  <autoFilter ref="A46:J85" xr:uid="{00000000-0009-0000-0100-000002000000}"/>
  <tableColumns count="10">
    <tableColumn id="1" xr3:uid="{00000000-0010-0000-0300-000001000000}" name="Sub-Activities Codes" totalsRowLabel="Total" dataDxfId="192" totalsRowDxfId="191"/>
    <tableColumn id="13" xr3:uid="{00000000-0010-0000-0300-00000D000000}" name="Sub-Activities Description" dataDxfId="190" totalsRowDxfId="189"/>
    <tableColumn id="2" xr3:uid="{00000000-0010-0000-0300-000002000000}" name="Type " dataDxfId="188" totalsRowDxfId="187"/>
    <tableColumn id="4" xr3:uid="{00000000-0010-0000-0300-000004000000}" name="# of missions" dataDxfId="186" totalsRowDxfId="185"/>
    <tableColumn id="3" xr3:uid="{00000000-0010-0000-0300-000003000000}" name="Average transportation cost per mission " dataDxfId="184" totalsRowDxfId="183"/>
    <tableColumn id="7" xr3:uid="{00000000-0010-0000-0300-000007000000}" name="Average Days per mission " dataDxfId="182" totalsRowDxfId="181"/>
    <tableColumn id="6" xr3:uid="{00000000-0010-0000-0300-000006000000}" name="Average Unit Cost Per Diem " dataDxfId="180" totalsRowDxfId="179"/>
    <tableColumn id="5" xr3:uid="{00000000-0010-0000-0300-000005000000}" name="A. Subtotal TRANSPORT" dataDxfId="178" totalsRowDxfId="177">
      <calculatedColumnFormula>Staff_Travel[[#This Row],[Average transportation cost per mission ]]*Staff_Travel[[#This Row],['# of missions]]</calculatedColumnFormula>
    </tableColumn>
    <tableColumn id="9" xr3:uid="{00000000-0010-0000-0300-000009000000}" name="B. Subtotal PER DIEM" dataDxfId="176" totalsRowDxfId="175">
      <calculatedColumnFormula>Staff_Travel[[#This Row],[Average Unit Cost Per Diem ]]*Staff_Travel[[#This Row],[Average Days per mission ]]*Staff_Travel[[#This Row],['# of missions]]</calculatedColumnFormula>
    </tableColumn>
    <tableColumn id="10" xr3:uid="{00000000-0010-0000-0300-00000A000000}" name="TOTAL" totalsRowFunction="sum" dataDxfId="174" totalsRowDxfId="173">
      <calculatedColumnFormula>SUM(Staff_Travel[[#This Row],[A. Subtotal TRANSPORT]:[B. Subtotal PER DIEM]])</calculatedColumnFormula>
    </tableColumn>
  </tableColumns>
  <tableStyleInfo name="TableStyleLight9" showFirstColumn="1"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4000000}" name="IC_Travel" displayName="IC_Travel" ref="A47:J87" totalsRowCount="1" headerRowDxfId="172" dataDxfId="170" totalsRowDxfId="168" headerRowBorderDxfId="171" tableBorderDxfId="169" totalsRowBorderDxfId="167">
  <autoFilter ref="A47:J86" xr:uid="{00000000-0009-0000-0100-000007000000}"/>
  <tableColumns count="10">
    <tableColumn id="1" xr3:uid="{00000000-0010-0000-0400-000001000000}" name="Sub-Activities Codes" totalsRowLabel="Total" dataDxfId="166" totalsRowDxfId="165"/>
    <tableColumn id="11" xr3:uid="{00000000-0010-0000-0400-00000B000000}" name="Sub-Activities Description" dataDxfId="164" totalsRowDxfId="163"/>
    <tableColumn id="2" xr3:uid="{00000000-0010-0000-0400-000002000000}" name="Type " dataDxfId="162" totalsRowDxfId="161"/>
    <tableColumn id="4" xr3:uid="{00000000-0010-0000-0400-000004000000}" name="# of missions" dataDxfId="160" totalsRowDxfId="159"/>
    <tableColumn id="3" xr3:uid="{00000000-0010-0000-0400-000003000000}" name="Average transportation cost per mission " dataDxfId="158" totalsRowDxfId="157"/>
    <tableColumn id="7" xr3:uid="{00000000-0010-0000-0400-000007000000}" name="Average Days per mission " dataDxfId="156" totalsRowDxfId="155"/>
    <tableColumn id="6" xr3:uid="{00000000-0010-0000-0400-000006000000}" name="Average Unit Cost Per Diem " dataDxfId="154" totalsRowDxfId="153"/>
    <tableColumn id="5" xr3:uid="{00000000-0010-0000-0400-000005000000}" name="A. Subtotal TRANSPORT" dataDxfId="152" totalsRowDxfId="151">
      <calculatedColumnFormula>IC_Travel[[#This Row],[Average transportation cost per mission ]]*IC_Travel[[#This Row],['# of missions]]</calculatedColumnFormula>
    </tableColumn>
    <tableColumn id="9" xr3:uid="{00000000-0010-0000-0400-000009000000}" name="B. Subtotal PER DIEM" dataDxfId="150" totalsRowDxfId="149">
      <calculatedColumnFormula>IC_Travel[[#This Row],[Average Unit Cost Per Diem ]]*IC_Travel[[#This Row],[Average Days per mission ]]*IC_Travel[[#This Row],['# of missions]]</calculatedColumnFormula>
    </tableColumn>
    <tableColumn id="10" xr3:uid="{00000000-0010-0000-0400-00000A000000}" name="TOTAL" totalsRowFunction="sum" dataDxfId="148" totalsRowDxfId="147">
      <calculatedColumnFormula>IC_Travel[[#This Row],[A. Subtotal TRANSPORT]]+IC_Travel[[#This Row],[B. Subtotal PER DIEM]]</calculatedColumnFormula>
    </tableColumn>
  </tableColumns>
  <tableStyleInfo name="TableStyleLight9" showFirstColumn="1"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5000000}" name="Consultancy_Firms" displayName="Consultancy_Firms" ref="A90:H125" totalsRowCount="1" headerRowDxfId="146" dataDxfId="144" totalsRowDxfId="142" headerRowBorderDxfId="145" tableBorderDxfId="143" totalsRowBorderDxfId="141">
  <autoFilter ref="A90:H124" xr:uid="{00000000-0009-0000-0100-000008000000}"/>
  <sortState xmlns:xlrd2="http://schemas.microsoft.com/office/spreadsheetml/2017/richdata2" ref="C92:H126">
    <sortCondition ref="C91:C126"/>
  </sortState>
  <tableColumns count="8">
    <tableColumn id="8" xr3:uid="{00000000-0010-0000-0500-000008000000}" name="Sub-Activities Codes" totalsRowLabel="Total" dataDxfId="140" totalsRowDxfId="139"/>
    <tableColumn id="2" xr3:uid="{00000000-0010-0000-0500-000002000000}" name="Sub-Activities Description" dataDxfId="138" totalsRowDxfId="137"/>
    <tableColumn id="1" xr3:uid="{00000000-0010-0000-0500-000001000000}" name="Type of Goods/Works" dataDxfId="136" totalsRowDxfId="135"/>
    <tableColumn id="3" xr3:uid="{00000000-0010-0000-0500-000003000000}" name="Method of Procurement" dataDxfId="134" totalsRowDxfId="133"/>
    <tableColumn id="4" xr3:uid="{00000000-0010-0000-0500-000004000000}" name="Unit Description " dataDxfId="132" totalsRowDxfId="131"/>
    <tableColumn id="5" xr3:uid="{00000000-0010-0000-0500-000005000000}" name="Unit Cost" dataDxfId="130" totalsRowDxfId="129" dataCellStyle="Comma"/>
    <tableColumn id="6" xr3:uid="{00000000-0010-0000-0500-000006000000}" name="No. of units" dataDxfId="128" totalsRowDxfId="127" dataCellStyle="Comma"/>
    <tableColumn id="7" xr3:uid="{00000000-0010-0000-0500-000007000000}" name="TOTAL" totalsRowFunction="sum" dataDxfId="126" totalsRowDxfId="125">
      <calculatedColumnFormula>Consultancy_Firms[[#This Row],[Unit Cost]]*Consultancy_Firms[[#This Row],[No. of units]]</calculatedColumnFormula>
    </tableColumn>
  </tableColumns>
  <tableStyleInfo name="TableStyleLight9" showFirstColumn="1"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6000000}" name="IC_FEEs" displayName="IC_FEEs" ref="A4:H43" totalsRowCount="1" headerRowDxfId="124" dataDxfId="122" totalsRowDxfId="121" headerRowBorderDxfId="123">
  <autoFilter ref="A4:H42" xr:uid="{00000000-0009-0000-0100-00000F000000}"/>
  <sortState xmlns:xlrd2="http://schemas.microsoft.com/office/spreadsheetml/2017/richdata2" ref="A25:E44">
    <sortCondition ref="A24:A44"/>
  </sortState>
  <tableColumns count="8">
    <tableColumn id="1" xr3:uid="{00000000-0010-0000-0600-000001000000}" name="Sub-Activities Codes" totalsRowLabel="Total" dataDxfId="120" totalsRowDxfId="119"/>
    <tableColumn id="2" xr3:uid="{00000000-0010-0000-0600-000002000000}" name="Sub-Activities Description" dataDxfId="118" totalsRowDxfId="117"/>
    <tableColumn id="3" xr3:uid="{00000000-0010-0000-0600-000003000000}" name="Consultant Title/Type of Services" dataDxfId="116" totalsRowDxfId="115"/>
    <tableColumn id="4" xr3:uid="{00000000-0010-0000-0600-000004000000}" name="Method of Procurement" dataDxfId="114" totalsRowDxfId="113"/>
    <tableColumn id="6" xr3:uid="{00000000-0010-0000-0600-000006000000}" name="Unit Description " dataDxfId="112" totalsRowDxfId="111"/>
    <tableColumn id="7" xr3:uid="{00000000-0010-0000-0600-000007000000}" name="Unit Cost" dataDxfId="110" totalsRowDxfId="109"/>
    <tableColumn id="8" xr3:uid="{00000000-0010-0000-0600-000008000000}" name="No. of units" dataDxfId="108" totalsRowDxfId="107"/>
    <tableColumn id="9" xr3:uid="{00000000-0010-0000-0600-000009000000}" name="TOTAL" totalsRowFunction="sum" dataDxfId="106" totalsRowDxfId="105">
      <calculatedColumnFormula>IC_FEEs[[#This Row],[Unit Cost]]*IC_FEEs[[#This Row],[No. of units]]</calculatedColumnFormula>
    </tableColumn>
  </tableColumns>
  <tableStyleInfo name="TableStyleLight9" showFirstColumn="1"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7000000}" name="Events" displayName="Events" ref="A3:H87" totalsRowCount="1" headerRowDxfId="104" dataDxfId="102" totalsRowDxfId="100" headerRowBorderDxfId="103" tableBorderDxfId="101" totalsRowBorderDxfId="99">
  <autoFilter ref="A3:H86" xr:uid="{00000000-0009-0000-0100-00000B000000}"/>
  <sortState xmlns:xlrd2="http://schemas.microsoft.com/office/spreadsheetml/2017/richdata2" ref="A5:H87">
    <sortCondition ref="A4:A87"/>
  </sortState>
  <tableColumns count="8">
    <tableColumn id="1" xr3:uid="{00000000-0010-0000-0700-000001000000}" name="Sub-Activities Codes" totalsRowLabel="Total" dataDxfId="98" totalsRowDxfId="97"/>
    <tableColumn id="11" xr3:uid="{00000000-0010-0000-0700-00000B000000}" name="Sub-Activities Description" dataDxfId="96" totalsRowDxfId="95"/>
    <tableColumn id="2" xr3:uid="{00000000-0010-0000-0700-000002000000}" name="Type of event " dataDxfId="94" totalsRowDxfId="93"/>
    <tableColumn id="3" xr3:uid="{00000000-0010-0000-0700-000003000000}" name="Cost Item " dataDxfId="92" totalsRowDxfId="91"/>
    <tableColumn id="4" xr3:uid="{00000000-0010-0000-0700-000004000000}" name="Unit Description " dataDxfId="90" totalsRowDxfId="89"/>
    <tableColumn id="5" xr3:uid="{00000000-0010-0000-0700-000005000000}" name="Unit Cost" dataDxfId="88" totalsRowDxfId="87"/>
    <tableColumn id="6" xr3:uid="{00000000-0010-0000-0700-000006000000}" name="No. of units" dataDxfId="86" totalsRowDxfId="85"/>
    <tableColumn id="7" xr3:uid="{00000000-0010-0000-0700-000007000000}" name="TOTAL" totalsRowFunction="sum" dataDxfId="84" totalsRowDxfId="83">
      <calculatedColumnFormula>Events[[#This Row],[Unit Cost]]*Events[[#This Row],[No. of units]]</calculatedColumnFormula>
    </tableColumn>
  </tableColumns>
  <tableStyleInfo name="TableStyleLight9"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8000000}" name="DISSEMINATION" displayName="DISSEMINATION" ref="A3:H41" totalsRowCount="1" headerRowDxfId="82" dataDxfId="80" totalsRowDxfId="78" headerRowBorderDxfId="81" tableBorderDxfId="79" totalsRowBorderDxfId="77">
  <autoFilter ref="A3:H40" xr:uid="{00000000-0009-0000-0100-000009000000}"/>
  <tableColumns count="8">
    <tableColumn id="1" xr3:uid="{00000000-0010-0000-0800-000001000000}" name="Sub-Activities Codes" totalsRowLabel="Total" dataDxfId="76" totalsRowDxfId="75"/>
    <tableColumn id="7" xr3:uid="{00000000-0010-0000-0800-000007000000}" name="Sub-Activities Description" dataDxfId="74" totalsRowDxfId="73"/>
    <tableColumn id="2" xr3:uid="{00000000-0010-0000-0800-000002000000}" name="Cost Item " dataDxfId="72" totalsRowDxfId="71"/>
    <tableColumn id="8" xr3:uid="{00000000-0010-0000-0800-000008000000}" name="Specify 'Other' here" dataDxfId="70" totalsRowDxfId="69"/>
    <tableColumn id="3" xr3:uid="{00000000-0010-0000-0800-000003000000}" name="Unit Description " dataDxfId="68" totalsRowDxfId="67"/>
    <tableColumn id="4" xr3:uid="{00000000-0010-0000-0800-000004000000}" name="Unit Cost" dataDxfId="66" totalsRowDxfId="65" dataCellStyle="Comma"/>
    <tableColumn id="5" xr3:uid="{00000000-0010-0000-0800-000005000000}" name="No. of units" dataDxfId="64" totalsRowDxfId="63" dataCellStyle="Comma"/>
    <tableColumn id="6" xr3:uid="{00000000-0010-0000-0800-000006000000}" name="TOTAL" totalsRowFunction="sum" dataDxfId="62" totalsRowDxfId="61">
      <calculatedColumnFormula>DISSEMINATION[[#This Row],[Unit Cost]]*DISSEMINATION[[#This Row],[No. of units]]</calculatedColumnFormula>
    </tableColumn>
  </tableColumns>
  <tableStyleInfo name="TableStyleLight9" showFirstColumn="0" showLastColumn="0" showRowStripes="1" showColumnStripes="0"/>
</table>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6.xml"/><Relationship Id="rId2" Type="http://schemas.openxmlformats.org/officeDocument/2006/relationships/table" Target="../tables/table5.xml"/><Relationship Id="rId1" Type="http://schemas.openxmlformats.org/officeDocument/2006/relationships/printerSettings" Target="../printerSettings/printerSettings4.bin"/><Relationship Id="rId4" Type="http://schemas.openxmlformats.org/officeDocument/2006/relationships/table" Target="../tables/table7.xml"/></Relationships>
</file>

<file path=xl/worksheets/_rels/sheet5.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table" Target="../tables/table11.xml"/><Relationship Id="rId2" Type="http://schemas.openxmlformats.org/officeDocument/2006/relationships/table" Target="../tables/table10.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67"/>
  <sheetViews>
    <sheetView topLeftCell="A46" zoomScaleNormal="100" workbookViewId="0">
      <selection activeCell="A59" sqref="A59:B59"/>
    </sheetView>
  </sheetViews>
  <sheetFormatPr defaultColWidth="9.140625" defaultRowHeight="15" x14ac:dyDescent="0.25"/>
  <cols>
    <col min="1" max="1" width="3.7109375" style="95" customWidth="1"/>
    <col min="2" max="2" width="176.85546875" style="93" customWidth="1"/>
    <col min="3" max="10" width="19.5703125" style="8" customWidth="1"/>
    <col min="11" max="16384" width="9.140625" style="8"/>
  </cols>
  <sheetData>
    <row r="1" spans="1:10" ht="18.75" customHeight="1" x14ac:dyDescent="0.25">
      <c r="A1" s="127" t="s">
        <v>66</v>
      </c>
      <c r="B1" s="127"/>
      <c r="C1" s="91"/>
      <c r="D1" s="91"/>
      <c r="E1" s="91"/>
      <c r="F1" s="91"/>
      <c r="G1" s="91"/>
      <c r="H1" s="91"/>
      <c r="I1" s="91"/>
      <c r="J1" s="91"/>
    </row>
    <row r="2" spans="1:10" ht="60" customHeight="1" x14ac:dyDescent="0.25">
      <c r="A2" s="129" t="s">
        <v>136</v>
      </c>
      <c r="B2" s="129"/>
    </row>
    <row r="3" spans="1:10" x14ac:dyDescent="0.25">
      <c r="A3" s="94"/>
      <c r="B3" s="94"/>
    </row>
    <row r="4" spans="1:10" x14ac:dyDescent="0.25">
      <c r="A4" s="128" t="s">
        <v>56</v>
      </c>
      <c r="B4" s="128"/>
      <c r="C4" s="92"/>
      <c r="D4" s="92"/>
      <c r="E4" s="92"/>
      <c r="F4" s="92"/>
      <c r="G4" s="92"/>
      <c r="H4" s="92"/>
      <c r="I4" s="92"/>
      <c r="J4" s="92"/>
    </row>
    <row r="5" spans="1:10" x14ac:dyDescent="0.25">
      <c r="A5" s="95" t="s">
        <v>67</v>
      </c>
      <c r="B5" s="93" t="s">
        <v>77</v>
      </c>
      <c r="C5" s="93"/>
      <c r="D5" s="93"/>
      <c r="E5" s="93"/>
      <c r="F5" s="93"/>
      <c r="G5" s="93"/>
      <c r="H5" s="93"/>
      <c r="I5" s="93"/>
      <c r="J5" s="93"/>
    </row>
    <row r="6" spans="1:10" ht="15" customHeight="1" x14ac:dyDescent="0.25">
      <c r="A6" s="95" t="s">
        <v>68</v>
      </c>
      <c r="B6" s="93" t="s">
        <v>78</v>
      </c>
      <c r="C6" s="93"/>
      <c r="D6" s="93"/>
      <c r="E6" s="93"/>
      <c r="F6" s="93"/>
      <c r="G6" s="93"/>
      <c r="H6" s="93"/>
      <c r="I6" s="93"/>
      <c r="J6" s="93"/>
    </row>
    <row r="7" spans="1:10" ht="45.6" customHeight="1" x14ac:dyDescent="0.25">
      <c r="A7" s="95" t="s">
        <v>69</v>
      </c>
      <c r="B7" s="93" t="s">
        <v>92</v>
      </c>
      <c r="C7" s="93"/>
      <c r="D7" s="93"/>
      <c r="E7" s="93"/>
      <c r="F7" s="93"/>
      <c r="G7" s="93"/>
      <c r="H7" s="93"/>
      <c r="I7" s="93"/>
      <c r="J7" s="93"/>
    </row>
    <row r="8" spans="1:10" ht="14.25" customHeight="1" x14ac:dyDescent="0.25">
      <c r="A8" s="95" t="s">
        <v>70</v>
      </c>
      <c r="B8" s="93" t="s">
        <v>79</v>
      </c>
      <c r="C8" s="93"/>
      <c r="D8" s="93"/>
      <c r="E8" s="93"/>
      <c r="F8" s="93"/>
      <c r="G8" s="93"/>
      <c r="H8" s="93"/>
      <c r="I8" s="93"/>
      <c r="J8" s="93"/>
    </row>
    <row r="9" spans="1:10" x14ac:dyDescent="0.25">
      <c r="A9" s="95" t="s">
        <v>71</v>
      </c>
      <c r="B9" s="93" t="s">
        <v>80</v>
      </c>
      <c r="C9" s="93"/>
      <c r="D9" s="93"/>
      <c r="E9" s="93"/>
      <c r="F9" s="93"/>
      <c r="G9" s="93"/>
      <c r="H9" s="93"/>
      <c r="I9" s="93"/>
      <c r="J9" s="93"/>
    </row>
    <row r="10" spans="1:10" ht="30.75" customHeight="1" x14ac:dyDescent="0.25">
      <c r="A10" s="95" t="s">
        <v>72</v>
      </c>
      <c r="B10" s="93" t="s">
        <v>102</v>
      </c>
      <c r="C10" s="93"/>
      <c r="D10" s="93"/>
      <c r="E10" s="93"/>
      <c r="F10" s="93"/>
      <c r="G10" s="93"/>
      <c r="H10" s="93"/>
      <c r="I10" s="93"/>
      <c r="J10" s="93"/>
    </row>
    <row r="11" spans="1:10" x14ac:dyDescent="0.25">
      <c r="C11" s="93"/>
      <c r="D11" s="93"/>
      <c r="E11" s="93"/>
      <c r="F11" s="93"/>
      <c r="G11" s="93"/>
      <c r="H11" s="93"/>
      <c r="I11" s="93"/>
      <c r="J11" s="93"/>
    </row>
    <row r="12" spans="1:10" ht="15" customHeight="1" x14ac:dyDescent="0.25">
      <c r="A12" s="128" t="s">
        <v>58</v>
      </c>
      <c r="B12" s="128"/>
      <c r="C12" s="92"/>
      <c r="D12" s="92"/>
      <c r="E12" s="92"/>
      <c r="F12" s="92"/>
      <c r="G12" s="92"/>
      <c r="H12" s="92"/>
      <c r="I12" s="92"/>
      <c r="J12" s="92"/>
    </row>
    <row r="13" spans="1:10" ht="30" x14ac:dyDescent="0.25">
      <c r="A13" s="95" t="s">
        <v>67</v>
      </c>
      <c r="B13" s="93" t="s">
        <v>135</v>
      </c>
      <c r="C13" s="93"/>
      <c r="D13" s="93"/>
      <c r="E13" s="93"/>
      <c r="F13" s="93"/>
      <c r="G13" s="93"/>
      <c r="H13" s="93"/>
      <c r="I13" s="93"/>
      <c r="J13" s="93"/>
    </row>
    <row r="14" spans="1:10" ht="16.5" customHeight="1" x14ac:dyDescent="0.25">
      <c r="A14" s="95" t="s">
        <v>68</v>
      </c>
      <c r="B14" s="93" t="s">
        <v>78</v>
      </c>
      <c r="C14" s="93"/>
      <c r="D14" s="93"/>
      <c r="E14" s="93"/>
      <c r="F14" s="93"/>
      <c r="G14" s="93"/>
      <c r="H14" s="93"/>
      <c r="I14" s="93"/>
      <c r="J14" s="93"/>
    </row>
    <row r="15" spans="1:10" x14ac:dyDescent="0.25">
      <c r="A15" s="95" t="s">
        <v>69</v>
      </c>
      <c r="B15" s="93" t="s">
        <v>82</v>
      </c>
      <c r="C15" s="93"/>
      <c r="D15" s="93"/>
      <c r="E15" s="93"/>
      <c r="F15" s="93"/>
      <c r="G15" s="93"/>
      <c r="H15" s="93"/>
      <c r="I15" s="93"/>
      <c r="J15" s="93"/>
    </row>
    <row r="16" spans="1:10" ht="60.75" customHeight="1" x14ac:dyDescent="0.25">
      <c r="A16" s="95" t="s">
        <v>70</v>
      </c>
      <c r="B16" s="93" t="s">
        <v>93</v>
      </c>
      <c r="C16" s="93"/>
      <c r="D16" s="93"/>
      <c r="E16" s="93"/>
      <c r="F16" s="93"/>
      <c r="G16" s="93"/>
      <c r="H16" s="93"/>
      <c r="I16" s="93"/>
      <c r="J16" s="93"/>
    </row>
    <row r="17" spans="1:10" x14ac:dyDescent="0.25">
      <c r="A17" s="95" t="s">
        <v>71</v>
      </c>
      <c r="B17" s="93" t="s">
        <v>81</v>
      </c>
      <c r="C17" s="93"/>
      <c r="D17" s="93"/>
      <c r="E17" s="93"/>
      <c r="F17" s="93"/>
      <c r="G17" s="93"/>
      <c r="H17" s="93"/>
      <c r="I17" s="93"/>
      <c r="J17" s="93"/>
    </row>
    <row r="18" spans="1:10" ht="30" customHeight="1" x14ac:dyDescent="0.25">
      <c r="A18" s="95" t="s">
        <v>72</v>
      </c>
      <c r="B18" s="93" t="s">
        <v>94</v>
      </c>
      <c r="C18" s="93"/>
      <c r="D18" s="93"/>
      <c r="E18" s="93"/>
      <c r="F18" s="93"/>
      <c r="G18" s="93"/>
      <c r="H18" s="93"/>
      <c r="I18" s="93"/>
      <c r="J18" s="93"/>
    </row>
    <row r="19" spans="1:10" ht="47.25" customHeight="1" x14ac:dyDescent="0.25">
      <c r="A19" s="95" t="s">
        <v>73</v>
      </c>
      <c r="B19" s="93" t="s">
        <v>95</v>
      </c>
      <c r="C19" s="93"/>
      <c r="D19" s="93"/>
      <c r="E19" s="93"/>
      <c r="F19" s="93"/>
      <c r="G19" s="93"/>
      <c r="H19" s="93"/>
      <c r="I19" s="93"/>
      <c r="J19" s="93"/>
    </row>
    <row r="20" spans="1:10" x14ac:dyDescent="0.25">
      <c r="C20" s="93"/>
      <c r="D20" s="93"/>
      <c r="E20" s="93"/>
      <c r="F20" s="93"/>
      <c r="G20" s="93"/>
      <c r="H20" s="93"/>
      <c r="I20" s="93"/>
      <c r="J20" s="93"/>
    </row>
    <row r="21" spans="1:10" ht="15" customHeight="1" x14ac:dyDescent="0.25">
      <c r="A21" s="128" t="s">
        <v>114</v>
      </c>
      <c r="B21" s="128"/>
      <c r="C21" s="92"/>
      <c r="D21" s="92"/>
      <c r="E21" s="92"/>
      <c r="F21" s="92"/>
      <c r="G21" s="92"/>
      <c r="H21" s="92"/>
      <c r="I21" s="92"/>
      <c r="J21" s="92"/>
    </row>
    <row r="22" spans="1:10" ht="35.25" customHeight="1" x14ac:dyDescent="0.25">
      <c r="A22" s="94" t="s">
        <v>67</v>
      </c>
      <c r="B22" s="93" t="s">
        <v>137</v>
      </c>
      <c r="C22" s="92"/>
      <c r="D22" s="92"/>
      <c r="E22" s="92"/>
      <c r="F22" s="92"/>
      <c r="G22" s="92"/>
      <c r="H22" s="92"/>
      <c r="I22" s="92"/>
      <c r="J22" s="92"/>
    </row>
    <row r="23" spans="1:10" x14ac:dyDescent="0.25">
      <c r="A23" s="95" t="s">
        <v>68</v>
      </c>
      <c r="B23" s="93" t="s">
        <v>78</v>
      </c>
      <c r="C23" s="93"/>
      <c r="D23" s="93"/>
      <c r="E23" s="93"/>
      <c r="F23" s="93"/>
      <c r="G23" s="93"/>
      <c r="H23" s="93"/>
      <c r="I23" s="93"/>
      <c r="J23" s="93"/>
    </row>
    <row r="24" spans="1:10" ht="30" customHeight="1" x14ac:dyDescent="0.25">
      <c r="A24" s="94" t="s">
        <v>69</v>
      </c>
      <c r="B24" s="93" t="s">
        <v>115</v>
      </c>
      <c r="C24" s="93"/>
      <c r="D24" s="93"/>
      <c r="E24" s="93"/>
      <c r="F24" s="93"/>
      <c r="G24" s="93"/>
      <c r="H24" s="93"/>
      <c r="I24" s="93"/>
      <c r="J24" s="93"/>
    </row>
    <row r="25" spans="1:10" ht="15" customHeight="1" x14ac:dyDescent="0.25">
      <c r="A25" s="95" t="s">
        <v>70</v>
      </c>
      <c r="B25" s="93" t="s">
        <v>99</v>
      </c>
      <c r="C25" s="93"/>
      <c r="D25" s="93"/>
      <c r="E25" s="93"/>
      <c r="F25" s="93"/>
      <c r="G25" s="93"/>
      <c r="H25" s="93"/>
      <c r="I25" s="93"/>
      <c r="J25" s="93"/>
    </row>
    <row r="26" spans="1:10" ht="30" customHeight="1" x14ac:dyDescent="0.25">
      <c r="A26" s="94" t="s">
        <v>71</v>
      </c>
      <c r="B26" s="93" t="s">
        <v>116</v>
      </c>
      <c r="C26" s="93"/>
      <c r="D26" s="93"/>
      <c r="E26" s="93"/>
      <c r="F26" s="93"/>
      <c r="G26" s="93"/>
      <c r="H26" s="93"/>
      <c r="I26" s="93"/>
      <c r="J26" s="93"/>
    </row>
    <row r="27" spans="1:10" ht="45.75" customHeight="1" x14ac:dyDescent="0.25">
      <c r="A27" s="95" t="s">
        <v>72</v>
      </c>
      <c r="B27" s="93" t="s">
        <v>83</v>
      </c>
      <c r="C27" s="93"/>
      <c r="D27" s="93"/>
      <c r="E27" s="93"/>
      <c r="F27" s="93"/>
      <c r="G27" s="93"/>
      <c r="H27" s="93"/>
      <c r="I27" s="93"/>
      <c r="J27" s="93"/>
    </row>
    <row r="28" spans="1:10" ht="30" customHeight="1" x14ac:dyDescent="0.25">
      <c r="A28" s="94" t="s">
        <v>73</v>
      </c>
      <c r="B28" s="93" t="s">
        <v>117</v>
      </c>
      <c r="C28" s="93"/>
      <c r="D28" s="93"/>
      <c r="E28" s="93"/>
      <c r="F28" s="93"/>
      <c r="G28" s="93"/>
      <c r="H28" s="93"/>
      <c r="I28" s="93"/>
      <c r="J28" s="93"/>
    </row>
    <row r="29" spans="1:10" x14ac:dyDescent="0.25">
      <c r="C29" s="93"/>
      <c r="D29" s="93"/>
      <c r="E29" s="93"/>
      <c r="F29" s="93"/>
      <c r="G29" s="93"/>
      <c r="H29" s="93"/>
      <c r="I29" s="93"/>
      <c r="J29" s="93"/>
    </row>
    <row r="30" spans="1:10" x14ac:dyDescent="0.25">
      <c r="A30" s="128" t="s">
        <v>59</v>
      </c>
      <c r="B30" s="128"/>
      <c r="C30" s="92"/>
      <c r="D30" s="92"/>
      <c r="E30" s="92"/>
      <c r="F30" s="92"/>
      <c r="G30" s="92"/>
      <c r="H30" s="92"/>
      <c r="I30" s="92"/>
      <c r="J30" s="92"/>
    </row>
    <row r="31" spans="1:10" ht="30" customHeight="1" x14ac:dyDescent="0.25">
      <c r="A31" s="95" t="s">
        <v>67</v>
      </c>
      <c r="B31" s="93" t="s">
        <v>138</v>
      </c>
      <c r="C31" s="93"/>
      <c r="D31" s="93"/>
      <c r="E31" s="93"/>
      <c r="F31" s="93"/>
      <c r="G31" s="93"/>
      <c r="H31" s="93"/>
      <c r="I31" s="93"/>
      <c r="J31" s="93"/>
    </row>
    <row r="32" spans="1:10" x14ac:dyDescent="0.25">
      <c r="A32" s="95" t="s">
        <v>68</v>
      </c>
      <c r="B32" s="93" t="s">
        <v>78</v>
      </c>
      <c r="C32" s="93"/>
      <c r="D32" s="93"/>
      <c r="E32" s="93"/>
      <c r="F32" s="93"/>
      <c r="G32" s="93"/>
      <c r="H32" s="93"/>
      <c r="I32" s="93"/>
      <c r="J32" s="93"/>
    </row>
    <row r="33" spans="1:10" ht="16.5" customHeight="1" x14ac:dyDescent="0.25">
      <c r="A33" s="95" t="s">
        <v>69</v>
      </c>
      <c r="B33" s="93" t="s">
        <v>96</v>
      </c>
      <c r="C33" s="93"/>
      <c r="D33" s="93"/>
      <c r="E33" s="93"/>
      <c r="F33" s="93"/>
      <c r="G33" s="93"/>
      <c r="H33" s="93"/>
      <c r="I33" s="93"/>
      <c r="J33" s="93"/>
    </row>
    <row r="34" spans="1:10" x14ac:dyDescent="0.25">
      <c r="A34" s="95" t="s">
        <v>70</v>
      </c>
      <c r="B34" s="93" t="s">
        <v>84</v>
      </c>
      <c r="C34" s="93"/>
      <c r="D34" s="93"/>
      <c r="E34" s="93"/>
      <c r="F34" s="93"/>
      <c r="G34" s="93"/>
      <c r="H34" s="93"/>
      <c r="I34" s="93"/>
      <c r="J34" s="93"/>
    </row>
    <row r="35" spans="1:10" ht="29.25" customHeight="1" x14ac:dyDescent="0.25">
      <c r="A35" s="95" t="s">
        <v>71</v>
      </c>
      <c r="B35" s="93" t="s">
        <v>85</v>
      </c>
      <c r="C35" s="93"/>
      <c r="D35" s="93"/>
      <c r="E35" s="93"/>
      <c r="F35" s="93"/>
      <c r="G35" s="93"/>
      <c r="H35" s="93"/>
      <c r="I35" s="93"/>
      <c r="J35" s="93"/>
    </row>
    <row r="36" spans="1:10" ht="31.5" customHeight="1" x14ac:dyDescent="0.25">
      <c r="A36" s="95" t="s">
        <v>72</v>
      </c>
      <c r="B36" s="93" t="s">
        <v>97</v>
      </c>
      <c r="C36" s="93"/>
      <c r="D36" s="93"/>
      <c r="E36" s="93"/>
      <c r="F36" s="93"/>
      <c r="G36" s="93"/>
      <c r="H36" s="93"/>
      <c r="I36" s="93"/>
      <c r="J36" s="93"/>
    </row>
    <row r="37" spans="1:10" x14ac:dyDescent="0.25">
      <c r="C37" s="93"/>
      <c r="D37" s="93"/>
      <c r="E37" s="93"/>
      <c r="F37" s="93"/>
      <c r="G37" s="93"/>
      <c r="H37" s="93"/>
      <c r="I37" s="93"/>
      <c r="J37" s="93"/>
    </row>
    <row r="38" spans="1:10" x14ac:dyDescent="0.25">
      <c r="A38" s="128" t="s">
        <v>60</v>
      </c>
      <c r="B38" s="128"/>
      <c r="C38" s="92"/>
      <c r="D38" s="92"/>
      <c r="E38" s="92"/>
      <c r="F38" s="92"/>
      <c r="G38" s="92"/>
      <c r="H38" s="92"/>
      <c r="I38" s="92"/>
      <c r="J38" s="92"/>
    </row>
    <row r="39" spans="1:10" ht="32.25" customHeight="1" x14ac:dyDescent="0.25">
      <c r="A39" s="95" t="s">
        <v>67</v>
      </c>
      <c r="B39" s="93" t="s">
        <v>139</v>
      </c>
      <c r="C39" s="93"/>
      <c r="D39" s="93"/>
      <c r="E39" s="93"/>
      <c r="F39" s="93"/>
      <c r="G39" s="93"/>
      <c r="H39" s="93"/>
      <c r="I39" s="93"/>
      <c r="J39" s="93"/>
    </row>
    <row r="40" spans="1:10" x14ac:dyDescent="0.25">
      <c r="A40" s="95" t="s">
        <v>68</v>
      </c>
      <c r="B40" s="93" t="s">
        <v>78</v>
      </c>
      <c r="C40" s="93"/>
      <c r="D40" s="93"/>
      <c r="E40" s="93"/>
      <c r="F40" s="93"/>
      <c r="G40" s="93"/>
      <c r="H40" s="93"/>
      <c r="I40" s="93"/>
      <c r="J40" s="93"/>
    </row>
    <row r="41" spans="1:10" ht="15" customHeight="1" x14ac:dyDescent="0.25">
      <c r="A41" s="95" t="s">
        <v>69</v>
      </c>
      <c r="B41" s="93" t="s">
        <v>98</v>
      </c>
      <c r="C41" s="93"/>
      <c r="D41" s="93"/>
      <c r="E41" s="93"/>
      <c r="F41" s="93"/>
      <c r="G41" s="93"/>
      <c r="H41" s="93"/>
      <c r="I41" s="93"/>
      <c r="J41" s="93"/>
    </row>
    <row r="42" spans="1:10" ht="30.75" customHeight="1" x14ac:dyDescent="0.25">
      <c r="A42" s="95" t="s">
        <v>70</v>
      </c>
      <c r="B42" s="93" t="s">
        <v>86</v>
      </c>
      <c r="C42" s="93"/>
      <c r="D42" s="93"/>
      <c r="E42" s="93"/>
      <c r="F42" s="93"/>
      <c r="G42" s="93"/>
      <c r="H42" s="93"/>
      <c r="I42" s="93"/>
      <c r="J42" s="93"/>
    </row>
    <row r="43" spans="1:10" x14ac:dyDescent="0.25">
      <c r="A43" s="95" t="s">
        <v>71</v>
      </c>
      <c r="B43" s="93" t="s">
        <v>87</v>
      </c>
      <c r="C43" s="93"/>
      <c r="D43" s="93"/>
      <c r="E43" s="93"/>
      <c r="F43" s="93"/>
      <c r="G43" s="93"/>
      <c r="H43" s="93"/>
      <c r="I43" s="93"/>
      <c r="J43" s="93"/>
    </row>
    <row r="44" spans="1:10" ht="29.25" customHeight="1" x14ac:dyDescent="0.25">
      <c r="A44" s="95" t="s">
        <v>72</v>
      </c>
      <c r="B44" s="93" t="s">
        <v>88</v>
      </c>
      <c r="C44" s="93"/>
      <c r="D44" s="93"/>
      <c r="E44" s="93"/>
      <c r="F44" s="93"/>
      <c r="G44" s="93"/>
      <c r="H44" s="93"/>
      <c r="I44" s="93"/>
      <c r="J44" s="93"/>
    </row>
    <row r="45" spans="1:10" x14ac:dyDescent="0.25">
      <c r="B45" s="94"/>
      <c r="C45" s="94"/>
      <c r="D45" s="94"/>
      <c r="E45" s="94"/>
      <c r="F45" s="94"/>
      <c r="G45" s="94"/>
      <c r="H45" s="94"/>
      <c r="I45" s="94"/>
      <c r="J45" s="94"/>
    </row>
    <row r="46" spans="1:10" x14ac:dyDescent="0.25">
      <c r="A46" s="128" t="s">
        <v>118</v>
      </c>
      <c r="B46" s="128"/>
      <c r="C46" s="92"/>
      <c r="D46" s="92"/>
      <c r="E46" s="92"/>
      <c r="F46" s="92"/>
      <c r="G46" s="92"/>
      <c r="H46" s="92"/>
      <c r="I46" s="92"/>
      <c r="J46" s="92"/>
    </row>
    <row r="47" spans="1:10" ht="30" customHeight="1" x14ac:dyDescent="0.25">
      <c r="A47" s="95" t="s">
        <v>67</v>
      </c>
      <c r="B47" s="93" t="s">
        <v>140</v>
      </c>
      <c r="C47" s="93"/>
      <c r="D47" s="93"/>
      <c r="E47" s="93"/>
      <c r="F47" s="93"/>
      <c r="G47" s="93"/>
      <c r="H47" s="93"/>
      <c r="I47" s="93"/>
      <c r="J47" s="93"/>
    </row>
    <row r="48" spans="1:10" x14ac:dyDescent="0.25">
      <c r="A48" s="95" t="s">
        <v>68</v>
      </c>
      <c r="B48" s="93" t="s">
        <v>78</v>
      </c>
      <c r="C48" s="93"/>
      <c r="D48" s="93"/>
      <c r="E48" s="93"/>
      <c r="F48" s="93"/>
      <c r="G48" s="93"/>
      <c r="H48" s="93"/>
      <c r="I48" s="93"/>
      <c r="J48" s="93"/>
    </row>
    <row r="49" spans="1:10" x14ac:dyDescent="0.25">
      <c r="A49" s="95" t="s">
        <v>69</v>
      </c>
      <c r="B49" s="93" t="s">
        <v>119</v>
      </c>
      <c r="C49" s="93"/>
      <c r="D49" s="93"/>
      <c r="E49" s="93"/>
      <c r="F49" s="93"/>
      <c r="G49" s="93"/>
      <c r="H49" s="93"/>
      <c r="I49" s="93"/>
      <c r="J49" s="93"/>
    </row>
    <row r="50" spans="1:10" ht="15" customHeight="1" x14ac:dyDescent="0.25">
      <c r="A50" s="95" t="s">
        <v>70</v>
      </c>
      <c r="B50" s="93" t="s">
        <v>100</v>
      </c>
      <c r="C50" s="93"/>
      <c r="D50" s="93"/>
      <c r="E50" s="93"/>
      <c r="F50" s="93"/>
      <c r="G50" s="93"/>
      <c r="H50" s="93"/>
      <c r="I50" s="93"/>
      <c r="J50" s="93"/>
    </row>
    <row r="51" spans="1:10" ht="30" customHeight="1" x14ac:dyDescent="0.25">
      <c r="A51" s="95" t="s">
        <v>71</v>
      </c>
      <c r="B51" s="93" t="s">
        <v>120</v>
      </c>
      <c r="C51" s="93"/>
      <c r="D51" s="93"/>
      <c r="E51" s="93"/>
      <c r="F51" s="93"/>
      <c r="G51" s="93"/>
      <c r="H51" s="93"/>
      <c r="I51" s="93"/>
      <c r="J51" s="93"/>
    </row>
    <row r="52" spans="1:10" ht="30" customHeight="1" x14ac:dyDescent="0.25">
      <c r="A52" s="95" t="s">
        <v>72</v>
      </c>
      <c r="B52" s="93" t="s">
        <v>89</v>
      </c>
      <c r="C52" s="93"/>
      <c r="D52" s="93"/>
      <c r="E52" s="93"/>
      <c r="F52" s="93"/>
      <c r="G52" s="93"/>
      <c r="H52" s="93"/>
      <c r="I52" s="93"/>
      <c r="J52" s="93"/>
    </row>
    <row r="53" spans="1:10" x14ac:dyDescent="0.25">
      <c r="C53" s="93"/>
      <c r="D53" s="93"/>
      <c r="E53" s="93"/>
      <c r="F53" s="93"/>
      <c r="G53" s="93"/>
      <c r="H53" s="93"/>
      <c r="I53" s="93"/>
      <c r="J53" s="93"/>
    </row>
    <row r="54" spans="1:10" x14ac:dyDescent="0.25">
      <c r="A54" s="128" t="s">
        <v>62</v>
      </c>
      <c r="B54" s="128"/>
      <c r="C54" s="92"/>
      <c r="D54" s="92"/>
      <c r="E54" s="92"/>
      <c r="F54" s="92"/>
      <c r="G54" s="92"/>
      <c r="H54" s="92"/>
      <c r="I54" s="92"/>
      <c r="J54" s="92"/>
    </row>
    <row r="55" spans="1:10" ht="32.25" customHeight="1" x14ac:dyDescent="0.25">
      <c r="A55" s="95" t="s">
        <v>67</v>
      </c>
      <c r="B55" s="93" t="s">
        <v>135</v>
      </c>
      <c r="C55" s="93"/>
      <c r="D55" s="93"/>
      <c r="E55" s="93"/>
      <c r="F55" s="93"/>
      <c r="G55" s="93"/>
      <c r="H55" s="93"/>
      <c r="I55" s="93"/>
      <c r="J55" s="93"/>
    </row>
    <row r="56" spans="1:10" x14ac:dyDescent="0.25">
      <c r="A56" s="95" t="s">
        <v>68</v>
      </c>
      <c r="B56" s="93" t="s">
        <v>78</v>
      </c>
      <c r="C56" s="93"/>
      <c r="D56" s="93"/>
      <c r="E56" s="93"/>
      <c r="F56" s="93"/>
      <c r="G56" s="93"/>
      <c r="H56" s="93"/>
      <c r="I56" s="93"/>
      <c r="J56" s="93"/>
    </row>
    <row r="57" spans="1:10" x14ac:dyDescent="0.25">
      <c r="A57" s="95" t="s">
        <v>69</v>
      </c>
      <c r="B57" s="93" t="s">
        <v>90</v>
      </c>
      <c r="C57" s="93"/>
      <c r="D57" s="93"/>
      <c r="E57" s="93"/>
      <c r="F57" s="93"/>
      <c r="G57" s="93"/>
      <c r="H57" s="93"/>
      <c r="I57" s="93"/>
      <c r="J57" s="93"/>
    </row>
    <row r="58" spans="1:10" ht="31.5" customHeight="1" x14ac:dyDescent="0.25">
      <c r="A58" s="95" t="s">
        <v>70</v>
      </c>
      <c r="B58" s="93" t="s">
        <v>91</v>
      </c>
      <c r="C58" s="93"/>
      <c r="D58" s="93"/>
      <c r="E58" s="93"/>
      <c r="F58" s="93"/>
      <c r="G58" s="93"/>
      <c r="H58" s="93"/>
      <c r="I58" s="93"/>
      <c r="J58" s="93"/>
    </row>
    <row r="59" spans="1:10" ht="18.75" x14ac:dyDescent="0.25">
      <c r="A59" s="127" t="s">
        <v>121</v>
      </c>
      <c r="B59" s="127"/>
    </row>
    <row r="60" spans="1:10" x14ac:dyDescent="0.25">
      <c r="A60" s="116" t="s">
        <v>123</v>
      </c>
    </row>
    <row r="61" spans="1:10" x14ac:dyDescent="0.25">
      <c r="A61" s="95" t="s">
        <v>67</v>
      </c>
      <c r="B61" s="93" t="s">
        <v>122</v>
      </c>
    </row>
    <row r="62" spans="1:10" x14ac:dyDescent="0.25">
      <c r="B62" s="93" t="s">
        <v>124</v>
      </c>
    </row>
    <row r="63" spans="1:10" x14ac:dyDescent="0.25">
      <c r="B63" s="93" t="s">
        <v>125</v>
      </c>
    </row>
    <row r="64" spans="1:10" ht="30" x14ac:dyDescent="0.25">
      <c r="B64" s="93" t="s">
        <v>126</v>
      </c>
    </row>
    <row r="65" spans="1:2" ht="30" x14ac:dyDescent="0.25">
      <c r="B65" s="93" t="s">
        <v>127</v>
      </c>
    </row>
    <row r="66" spans="1:2" x14ac:dyDescent="0.25">
      <c r="A66" s="95" t="s">
        <v>128</v>
      </c>
      <c r="B66" s="93" t="s">
        <v>129</v>
      </c>
    </row>
    <row r="67" spans="1:2" ht="45" x14ac:dyDescent="0.25">
      <c r="A67" s="116" t="s">
        <v>130</v>
      </c>
      <c r="B67" s="93" t="s">
        <v>131</v>
      </c>
    </row>
  </sheetData>
  <sheetProtection algorithmName="SHA-512" hashValue="D8QAHZ4c1dQPsXqTjBPLmhXoyxPHe0V7DRNSBCBrtkaZZ0pMY61yxKHlOVWjFxm10eXcALzB0kFrQ3eUq0T1sQ==" saltValue="Et737jC2OaaxCvdzmPQ27Q==" spinCount="100000" sheet="1" objects="1" scenarios="1"/>
  <mergeCells count="10">
    <mergeCell ref="A59:B59"/>
    <mergeCell ref="A38:B38"/>
    <mergeCell ref="A46:B46"/>
    <mergeCell ref="A54:B54"/>
    <mergeCell ref="A1:B1"/>
    <mergeCell ref="A2:B2"/>
    <mergeCell ref="A4:B4"/>
    <mergeCell ref="A12:B12"/>
    <mergeCell ref="A21:B21"/>
    <mergeCell ref="A30:B30"/>
  </mergeCells>
  <printOptions horizontalCentered="1" verticalCentered="1"/>
  <pageMargins left="0.70866141732283472" right="0.70866141732283472" top="0.74803149606299213" bottom="0.74803149606299213" header="0.31496062992125984" footer="0.31496062992125984"/>
  <pageSetup paperSize="9" scale="72" orientation="landscape" r:id="rId1"/>
  <headerFooter scaleWithDoc="0" alignWithMargins="0">
    <oddFooter>Page &amp;P of &amp;N</oddFooter>
  </headerFooter>
  <rowBreaks count="1" manualBreakCount="1">
    <brk id="28"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47"/>
  <sheetViews>
    <sheetView showGridLines="0" topLeftCell="A8" zoomScaleNormal="100" workbookViewId="0">
      <selection activeCell="J28" sqref="J28"/>
    </sheetView>
  </sheetViews>
  <sheetFormatPr defaultColWidth="8.85546875" defaultRowHeight="15" x14ac:dyDescent="0.25"/>
  <cols>
    <col min="1" max="1" width="17.7109375" customWidth="1"/>
    <col min="2" max="2" width="44.42578125" customWidth="1"/>
    <col min="3" max="7" width="14.28515625" customWidth="1"/>
    <col min="8" max="8" width="14.85546875" customWidth="1"/>
    <col min="9" max="11" width="27.7109375" customWidth="1"/>
    <col min="12" max="12" width="4.85546875" customWidth="1"/>
    <col min="13" max="13" width="4.7109375" customWidth="1"/>
    <col min="14" max="14" width="86.7109375" customWidth="1"/>
  </cols>
  <sheetData>
    <row r="1" spans="1:14" x14ac:dyDescent="0.25">
      <c r="A1" s="126" t="s">
        <v>134</v>
      </c>
    </row>
    <row r="2" spans="1:14" ht="15.75" x14ac:dyDescent="0.25">
      <c r="A2" s="133" t="s">
        <v>25</v>
      </c>
      <c r="B2" s="133"/>
      <c r="C2" s="133"/>
      <c r="D2" s="133"/>
      <c r="E2" s="133"/>
      <c r="F2" s="133"/>
      <c r="G2" s="133"/>
      <c r="H2" s="133"/>
      <c r="I2" s="133"/>
    </row>
    <row r="3" spans="1:14" ht="15.75" x14ac:dyDescent="0.25">
      <c r="A3" s="133" t="s">
        <v>26</v>
      </c>
      <c r="B3" s="133"/>
      <c r="C3" s="133"/>
      <c r="D3" s="133"/>
      <c r="E3" s="133"/>
      <c r="F3" s="133"/>
      <c r="G3" s="133"/>
      <c r="H3" s="133"/>
      <c r="I3" s="133"/>
      <c r="J3" s="2"/>
      <c r="K3" s="2"/>
    </row>
    <row r="4" spans="1:14" ht="15.75" x14ac:dyDescent="0.25">
      <c r="A4" s="133" t="s">
        <v>27</v>
      </c>
      <c r="B4" s="133"/>
      <c r="C4" s="133"/>
      <c r="D4" s="133"/>
      <c r="E4" s="133"/>
      <c r="F4" s="133"/>
      <c r="G4" s="133"/>
      <c r="H4" s="133"/>
      <c r="I4" s="133"/>
      <c r="J4" s="2"/>
      <c r="K4" s="2"/>
    </row>
    <row r="5" spans="1:14" ht="18.75" x14ac:dyDescent="0.3">
      <c r="A5" s="134" t="s">
        <v>47</v>
      </c>
      <c r="B5" s="135"/>
      <c r="C5" s="135"/>
      <c r="D5" s="135"/>
      <c r="E5" s="135"/>
      <c r="F5" s="135"/>
      <c r="G5" s="135"/>
      <c r="H5" s="135"/>
      <c r="I5" s="136"/>
      <c r="J5" s="4"/>
      <c r="K5" s="4"/>
      <c r="N5" s="5"/>
    </row>
    <row r="6" spans="1:14" ht="21" customHeight="1" x14ac:dyDescent="0.25">
      <c r="A6" s="137"/>
      <c r="B6" s="139"/>
      <c r="C6" s="141" t="s">
        <v>0</v>
      </c>
      <c r="D6" s="141"/>
      <c r="E6" s="141"/>
      <c r="F6" s="141"/>
      <c r="G6" s="141"/>
      <c r="H6" s="142" t="s">
        <v>23</v>
      </c>
      <c r="I6" s="144"/>
      <c r="J6" s="4"/>
      <c r="K6" s="4"/>
      <c r="N6" s="6"/>
    </row>
    <row r="7" spans="1:14" x14ac:dyDescent="0.25">
      <c r="A7" s="138"/>
      <c r="B7" s="140"/>
      <c r="C7" s="31" t="s">
        <v>18</v>
      </c>
      <c r="D7" s="31" t="s">
        <v>19</v>
      </c>
      <c r="E7" s="31" t="s">
        <v>20</v>
      </c>
      <c r="F7" s="31" t="s">
        <v>21</v>
      </c>
      <c r="G7" s="31" t="s">
        <v>22</v>
      </c>
      <c r="H7" s="143"/>
      <c r="I7" s="145"/>
      <c r="J7" s="7"/>
      <c r="K7" s="7"/>
      <c r="N7" s="6"/>
    </row>
    <row r="8" spans="1:14" ht="57.95" customHeight="1" x14ac:dyDescent="0.25">
      <c r="A8" s="32" t="s">
        <v>55</v>
      </c>
      <c r="B8" s="33" t="s">
        <v>54</v>
      </c>
      <c r="C8" s="34" t="s">
        <v>2</v>
      </c>
      <c r="D8" s="34" t="s">
        <v>106</v>
      </c>
      <c r="E8" s="34" t="s">
        <v>41</v>
      </c>
      <c r="F8" s="34" t="s">
        <v>28</v>
      </c>
      <c r="G8" s="113" t="s">
        <v>103</v>
      </c>
      <c r="H8" s="34" t="s">
        <v>3</v>
      </c>
      <c r="I8" s="35" t="s">
        <v>1</v>
      </c>
      <c r="J8" s="3"/>
      <c r="K8" s="3"/>
      <c r="N8" s="6"/>
    </row>
    <row r="9" spans="1:14" x14ac:dyDescent="0.25">
      <c r="A9" s="89">
        <v>1</v>
      </c>
      <c r="B9" s="96"/>
      <c r="C9" s="36">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9" s="36">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+SUMIFS(Consultancy_Firms[TOTAL],Consultancy_Firms[Sub-Activities Codes],"&gt;"&amp;Summary_1[[#This Row],[I. PROJECT ACTIVITIES ]],Consultancy_Firms[Sub-Activities Codes],"&lt;"&amp;Summary_1[[#This Row],[I. PROJECT ACTIVITIES ]]+1)</f>
        <v>0</v>
      </c>
      <c r="E9" s="36">
        <f>SUMIFS(Events[TOTAL],Events[Sub-Activities Codes],"&gt;"&amp;Summary_1[[#This Row],[I. PROJECT ACTIVITIES ]],Events[Sub-Activities Codes],"&lt;"&amp;Summary_1[[#This Row],[I. PROJECT ACTIVITIES ]]+1)</f>
        <v>0</v>
      </c>
      <c r="F9" s="36">
        <f>SUMIFS(DISSEMINATION[TOTAL],DISSEMINATION[Sub-Activities Codes],"&gt;"&amp;Summary_1[[#This Row],[I. PROJECT ACTIVITIES ]],DISSEMINATION[Sub-Activities Codes],"&lt;"&amp;Summary_1[[#This Row],[I. PROJECT ACTIVITIES ]]+1)</f>
        <v>0</v>
      </c>
      <c r="G9" s="36">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9" s="36">
        <f>SUM(Summary_1[[#This Row],[Staff Costs (Salaries &amp; Travel)]:[Equipment &amp; Other Small Fixed Assets/Other Operating Costs]])</f>
        <v>0</v>
      </c>
      <c r="I9" s="98"/>
      <c r="J9" s="3"/>
      <c r="K9" s="3"/>
      <c r="M9" s="6"/>
      <c r="N9" s="6"/>
    </row>
    <row r="10" spans="1:14" x14ac:dyDescent="0.25">
      <c r="A10" s="90">
        <v>2</v>
      </c>
      <c r="B10" s="97"/>
      <c r="C10" s="37">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10" s="37">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+SUMIFS(Consultancy_Firms[TOTAL],Consultancy_Firms[Sub-Activities Codes],"&gt;"&amp;Summary_1[[#This Row],[I. PROJECT ACTIVITIES ]],Consultancy_Firms[Sub-Activities Codes],"&lt;"&amp;Summary_1[[#This Row],[I. PROJECT ACTIVITIES ]]+1)</f>
        <v>0</v>
      </c>
      <c r="E10" s="37">
        <f>SUMIFS(Events[TOTAL],Events[Sub-Activities Codes],"&gt;"&amp;Summary_1[[#This Row],[I. PROJECT ACTIVITIES ]],Events[Sub-Activities Codes],"&lt;"&amp;Summary_1[[#This Row],[I. PROJECT ACTIVITIES ]]+1)</f>
        <v>0</v>
      </c>
      <c r="F10" s="37">
        <f>SUMIFS(DISSEMINATION[TOTAL],DISSEMINATION[Sub-Activities Codes],"&gt;"&amp;Summary_1[[#This Row],[I. PROJECT ACTIVITIES ]],DISSEMINATION[Sub-Activities Codes],"&lt;"&amp;Summary_1[[#This Row],[I. PROJECT ACTIVITIES ]]+1)</f>
        <v>0</v>
      </c>
      <c r="G10" s="37">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10" s="37">
        <f>SUM(Summary_1[[#This Row],[Staff Costs (Salaries &amp; Travel)]:[Equipment &amp; Other Small Fixed Assets/Other Operating Costs]])</f>
        <v>0</v>
      </c>
      <c r="I10" s="99"/>
      <c r="J10" s="3"/>
      <c r="K10" s="3"/>
      <c r="M10" s="6"/>
      <c r="N10" s="6"/>
    </row>
    <row r="11" spans="1:14" x14ac:dyDescent="0.25">
      <c r="A11" s="90">
        <v>3</v>
      </c>
      <c r="B11" s="97"/>
      <c r="C11" s="37">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11" s="37">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+SUMIFS(Consultancy_Firms[TOTAL],Consultancy_Firms[Sub-Activities Codes],"&gt;"&amp;Summary_1[[#This Row],[I. PROJECT ACTIVITIES ]],Consultancy_Firms[Sub-Activities Codes],"&lt;"&amp;Summary_1[[#This Row],[I. PROJECT ACTIVITIES ]]+1)</f>
        <v>0</v>
      </c>
      <c r="E11" s="37">
        <f>SUMIFS(Events[TOTAL],Events[Sub-Activities Codes],"&gt;"&amp;Summary_1[[#This Row],[I. PROJECT ACTIVITIES ]],Events[Sub-Activities Codes],"&lt;"&amp;Summary_1[[#This Row],[I. PROJECT ACTIVITIES ]]+1)</f>
        <v>0</v>
      </c>
      <c r="F11" s="37">
        <f>SUMIFS(DISSEMINATION[TOTAL],DISSEMINATION[Sub-Activities Codes],"&gt;"&amp;Summary_1[[#This Row],[I. PROJECT ACTIVITIES ]],DISSEMINATION[Sub-Activities Codes],"&lt;"&amp;Summary_1[[#This Row],[I. PROJECT ACTIVITIES ]]+1)</f>
        <v>0</v>
      </c>
      <c r="G11" s="37">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11" s="37">
        <f>SUM(Summary_1[[#This Row],[Staff Costs (Salaries &amp; Travel)]:[Equipment &amp; Other Small Fixed Assets/Other Operating Costs]])</f>
        <v>0</v>
      </c>
      <c r="I11" s="99"/>
      <c r="J11" s="3"/>
      <c r="K11" s="3"/>
      <c r="M11" s="6"/>
      <c r="N11" s="6"/>
    </row>
    <row r="12" spans="1:14" x14ac:dyDescent="0.25">
      <c r="A12" s="90">
        <v>4</v>
      </c>
      <c r="B12" s="97"/>
      <c r="C12" s="37">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12" s="37">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+SUMIFS(Consultancy_Firms[TOTAL],Consultancy_Firms[Sub-Activities Codes],"&gt;"&amp;Summary_1[[#This Row],[I. PROJECT ACTIVITIES ]],Consultancy_Firms[Sub-Activities Codes],"&lt;"&amp;Summary_1[[#This Row],[I. PROJECT ACTIVITIES ]]+1)</f>
        <v>0</v>
      </c>
      <c r="E12" s="37">
        <f>SUMIFS(Events[TOTAL],Events[Sub-Activities Codes],"&gt;"&amp;Summary_1[[#This Row],[I. PROJECT ACTIVITIES ]],Events[Sub-Activities Codes],"&lt;"&amp;Summary_1[[#This Row],[I. PROJECT ACTIVITIES ]]+1)</f>
        <v>0</v>
      </c>
      <c r="F12" s="37">
        <f>SUMIFS(DISSEMINATION[TOTAL],DISSEMINATION[Sub-Activities Codes],"&gt;"&amp;Summary_1[[#This Row],[I. PROJECT ACTIVITIES ]],DISSEMINATION[Sub-Activities Codes],"&lt;"&amp;Summary_1[[#This Row],[I. PROJECT ACTIVITIES ]]+1)</f>
        <v>0</v>
      </c>
      <c r="G12" s="37">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12" s="37">
        <f>SUM(Summary_1[[#This Row],[Staff Costs (Salaries &amp; Travel)]:[Equipment &amp; Other Small Fixed Assets/Other Operating Costs]])</f>
        <v>0</v>
      </c>
      <c r="I12" s="99"/>
      <c r="J12" s="3"/>
      <c r="K12" s="3"/>
      <c r="M12" s="6"/>
      <c r="N12" s="6"/>
    </row>
    <row r="13" spans="1:14" x14ac:dyDescent="0.25">
      <c r="A13" s="90">
        <v>5</v>
      </c>
      <c r="B13" s="97"/>
      <c r="C13" s="37">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13" s="37">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+SUMIFS(Consultancy_Firms[TOTAL],Consultancy_Firms[Sub-Activities Codes],"&gt;"&amp;Summary_1[[#This Row],[I. PROJECT ACTIVITIES ]],Consultancy_Firms[Sub-Activities Codes],"&lt;"&amp;Summary_1[[#This Row],[I. PROJECT ACTIVITIES ]]+1)</f>
        <v>0</v>
      </c>
      <c r="E13" s="37">
        <f>SUMIFS(Events[TOTAL],Events[Sub-Activities Codes],"&gt;"&amp;Summary_1[[#This Row],[I. PROJECT ACTIVITIES ]],Events[Sub-Activities Codes],"&lt;"&amp;Summary_1[[#This Row],[I. PROJECT ACTIVITIES ]]+1)</f>
        <v>0</v>
      </c>
      <c r="F13" s="37">
        <f>SUMIFS(DISSEMINATION[TOTAL],DISSEMINATION[Sub-Activities Codes],"&gt;"&amp;Summary_1[[#This Row],[I. PROJECT ACTIVITIES ]],DISSEMINATION[Sub-Activities Codes],"&lt;"&amp;Summary_1[[#This Row],[I. PROJECT ACTIVITIES ]]+1)</f>
        <v>0</v>
      </c>
      <c r="G13" s="37">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13" s="37">
        <f>SUM(Summary_1[[#This Row],[Staff Costs (Salaries &amp; Travel)]:[Equipment &amp; Other Small Fixed Assets/Other Operating Costs]])</f>
        <v>0</v>
      </c>
      <c r="I13" s="99"/>
      <c r="J13" s="3"/>
      <c r="K13" s="3"/>
      <c r="M13" s="6"/>
      <c r="N13" s="6"/>
    </row>
    <row r="14" spans="1:14" x14ac:dyDescent="0.25">
      <c r="A14" s="90">
        <v>6</v>
      </c>
      <c r="B14" s="97"/>
      <c r="C14" s="37">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14" s="37">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+SUMIFS(Consultancy_Firms[TOTAL],Consultancy_Firms[Sub-Activities Codes],"&gt;"&amp;Summary_1[[#This Row],[I. PROJECT ACTIVITIES ]],Consultancy_Firms[Sub-Activities Codes],"&lt;"&amp;Summary_1[[#This Row],[I. PROJECT ACTIVITIES ]]+1)</f>
        <v>0</v>
      </c>
      <c r="E14" s="37">
        <f>SUMIFS(Events[TOTAL],Events[Sub-Activities Codes],"&gt;"&amp;Summary_1[[#This Row],[I. PROJECT ACTIVITIES ]],Events[Sub-Activities Codes],"&lt;"&amp;Summary_1[[#This Row],[I. PROJECT ACTIVITIES ]]+1)</f>
        <v>0</v>
      </c>
      <c r="F14" s="37">
        <f>SUMIFS(DISSEMINATION[TOTAL],DISSEMINATION[Sub-Activities Codes],"&gt;"&amp;Summary_1[[#This Row],[I. PROJECT ACTIVITIES ]],DISSEMINATION[Sub-Activities Codes],"&lt;"&amp;Summary_1[[#This Row],[I. PROJECT ACTIVITIES ]]+1)</f>
        <v>0</v>
      </c>
      <c r="G14" s="37">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14" s="37">
        <f>SUM(Summary_1[[#This Row],[Staff Costs (Salaries &amp; Travel)]:[Equipment &amp; Other Small Fixed Assets/Other Operating Costs]])</f>
        <v>0</v>
      </c>
      <c r="I14" s="99"/>
      <c r="J14" s="3"/>
      <c r="K14" s="3"/>
      <c r="M14" s="6"/>
      <c r="N14" s="6"/>
    </row>
    <row r="15" spans="1:14" x14ac:dyDescent="0.25">
      <c r="A15" s="90">
        <v>7</v>
      </c>
      <c r="B15" s="97"/>
      <c r="C15" s="37">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15" s="37">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+SUMIFS(Consultancy_Firms[TOTAL],Consultancy_Firms[Sub-Activities Codes],"&gt;"&amp;Summary_1[[#This Row],[I. PROJECT ACTIVITIES ]],Consultancy_Firms[Sub-Activities Codes],"&lt;"&amp;Summary_1[[#This Row],[I. PROJECT ACTIVITIES ]]+1)</f>
        <v>0</v>
      </c>
      <c r="E15" s="37">
        <f>SUMIFS(Events[TOTAL],Events[Sub-Activities Codes],"&gt;"&amp;Summary_1[[#This Row],[I. PROJECT ACTIVITIES ]],Events[Sub-Activities Codes],"&lt;"&amp;Summary_1[[#This Row],[I. PROJECT ACTIVITIES ]]+1)</f>
        <v>0</v>
      </c>
      <c r="F15" s="37">
        <f>SUMIFS(DISSEMINATION[TOTAL],DISSEMINATION[Sub-Activities Codes],"&gt;"&amp;Summary_1[[#This Row],[I. PROJECT ACTIVITIES ]],DISSEMINATION[Sub-Activities Codes],"&lt;"&amp;Summary_1[[#This Row],[I. PROJECT ACTIVITIES ]]+1)</f>
        <v>0</v>
      </c>
      <c r="G15" s="37">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15" s="37">
        <f>SUM(Summary_1[[#This Row],[Staff Costs (Salaries &amp; Travel)]:[Equipment &amp; Other Small Fixed Assets/Other Operating Costs]])</f>
        <v>0</v>
      </c>
      <c r="I15" s="99"/>
      <c r="J15" s="3"/>
      <c r="K15" s="3"/>
      <c r="M15" s="6"/>
      <c r="N15" s="6"/>
    </row>
    <row r="16" spans="1:14" x14ac:dyDescent="0.25">
      <c r="A16" s="90">
        <v>8</v>
      </c>
      <c r="B16" s="97"/>
      <c r="C16" s="37">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16" s="37">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+SUMIFS(Consultancy_Firms[TOTAL],Consultancy_Firms[Sub-Activities Codes],"&gt;"&amp;Summary_1[[#This Row],[I. PROJECT ACTIVITIES ]],Consultancy_Firms[Sub-Activities Codes],"&lt;"&amp;Summary_1[[#This Row],[I. PROJECT ACTIVITIES ]]+1)</f>
        <v>0</v>
      </c>
      <c r="E16" s="37">
        <f>SUMIFS(Events[TOTAL],Events[Sub-Activities Codes],"&gt;"&amp;Summary_1[[#This Row],[I. PROJECT ACTIVITIES ]],Events[Sub-Activities Codes],"&lt;"&amp;Summary_1[[#This Row],[I. PROJECT ACTIVITIES ]]+1)</f>
        <v>0</v>
      </c>
      <c r="F16" s="37">
        <f>SUMIFS(DISSEMINATION[TOTAL],DISSEMINATION[Sub-Activities Codes],"&gt;"&amp;Summary_1[[#This Row],[I. PROJECT ACTIVITIES ]],DISSEMINATION[Sub-Activities Codes],"&lt;"&amp;Summary_1[[#This Row],[I. PROJECT ACTIVITIES ]]+1)</f>
        <v>0</v>
      </c>
      <c r="G16" s="37">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16" s="37">
        <f>SUM(Summary_1[[#This Row],[Staff Costs (Salaries &amp; Travel)]:[Equipment &amp; Other Small Fixed Assets/Other Operating Costs]])</f>
        <v>0</v>
      </c>
      <c r="I16" s="99"/>
      <c r="J16" s="3"/>
      <c r="K16" s="3"/>
      <c r="M16" s="6"/>
      <c r="N16" s="6"/>
    </row>
    <row r="17" spans="1:14" x14ac:dyDescent="0.25">
      <c r="A17" s="90">
        <v>9</v>
      </c>
      <c r="B17" s="97"/>
      <c r="C17" s="37">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17" s="37">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+SUMIFS(Consultancy_Firms[TOTAL],Consultancy_Firms[Sub-Activities Codes],"&gt;"&amp;Summary_1[[#This Row],[I. PROJECT ACTIVITIES ]],Consultancy_Firms[Sub-Activities Codes],"&lt;"&amp;Summary_1[[#This Row],[I. PROJECT ACTIVITIES ]]+1)</f>
        <v>0</v>
      </c>
      <c r="E17" s="37">
        <f>SUMIFS(Events[TOTAL],Events[Sub-Activities Codes],"&gt;"&amp;Summary_1[[#This Row],[I. PROJECT ACTIVITIES ]],Events[Sub-Activities Codes],"&lt;"&amp;Summary_1[[#This Row],[I. PROJECT ACTIVITIES ]]+1)</f>
        <v>0</v>
      </c>
      <c r="F17" s="37">
        <f>SUMIFS(DISSEMINATION[TOTAL],DISSEMINATION[Sub-Activities Codes],"&gt;"&amp;Summary_1[[#This Row],[I. PROJECT ACTIVITIES ]],DISSEMINATION[Sub-Activities Codes],"&lt;"&amp;Summary_1[[#This Row],[I. PROJECT ACTIVITIES ]]+1)</f>
        <v>0</v>
      </c>
      <c r="G17" s="37">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17" s="37">
        <f>SUM(Summary_1[[#This Row],[Staff Costs (Salaries &amp; Travel)]:[Equipment &amp; Other Small Fixed Assets/Other Operating Costs]])</f>
        <v>0</v>
      </c>
      <c r="I17" s="99"/>
      <c r="J17" s="3"/>
      <c r="K17" s="3"/>
      <c r="M17" s="6"/>
      <c r="N17" s="6"/>
    </row>
    <row r="18" spans="1:14" x14ac:dyDescent="0.25">
      <c r="A18" s="90">
        <v>10</v>
      </c>
      <c r="B18" s="97"/>
      <c r="C18" s="37">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18" s="37">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+SUMIFS(Consultancy_Firms[TOTAL],Consultancy_Firms[Sub-Activities Codes],"&gt;"&amp;Summary_1[[#This Row],[I. PROJECT ACTIVITIES ]],Consultancy_Firms[Sub-Activities Codes],"&lt;"&amp;Summary_1[[#This Row],[I. PROJECT ACTIVITIES ]]+1)</f>
        <v>0</v>
      </c>
      <c r="E18" s="37">
        <f>SUMIFS(Events[TOTAL],Events[Sub-Activities Codes],"&gt;"&amp;Summary_1[[#This Row],[I. PROJECT ACTIVITIES ]],Events[Sub-Activities Codes],"&lt;"&amp;Summary_1[[#This Row],[I. PROJECT ACTIVITIES ]]+1)</f>
        <v>0</v>
      </c>
      <c r="F18" s="37">
        <f>SUMIFS(DISSEMINATION[TOTAL],DISSEMINATION[Sub-Activities Codes],"&gt;"&amp;Summary_1[[#This Row],[I. PROJECT ACTIVITIES ]],DISSEMINATION[Sub-Activities Codes],"&lt;"&amp;Summary_1[[#This Row],[I. PROJECT ACTIVITIES ]]+1)</f>
        <v>0</v>
      </c>
      <c r="G18" s="37">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18" s="37">
        <f>SUM(Summary_1[[#This Row],[Staff Costs (Salaries &amp; Travel)]:[Equipment &amp; Other Small Fixed Assets/Other Operating Costs]])</f>
        <v>0</v>
      </c>
      <c r="I18" s="99"/>
      <c r="J18" s="3"/>
      <c r="K18" s="3"/>
      <c r="M18" s="6"/>
      <c r="N18" s="6"/>
    </row>
    <row r="19" spans="1:14" x14ac:dyDescent="0.25">
      <c r="A19" s="90">
        <v>11</v>
      </c>
      <c r="B19" s="97"/>
      <c r="C19" s="37">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19" s="37">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+SUMIFS(Consultancy_Firms[TOTAL],Consultancy_Firms[Sub-Activities Codes],"&gt;"&amp;Summary_1[[#This Row],[I. PROJECT ACTIVITIES ]],Consultancy_Firms[Sub-Activities Codes],"&lt;"&amp;Summary_1[[#This Row],[I. PROJECT ACTIVITIES ]]+1)</f>
        <v>0</v>
      </c>
      <c r="E19" s="37">
        <f>SUMIFS(Events[TOTAL],Events[Sub-Activities Codes],"&gt;"&amp;Summary_1[[#This Row],[I. PROJECT ACTIVITIES ]],Events[Sub-Activities Codes],"&lt;"&amp;Summary_1[[#This Row],[I. PROJECT ACTIVITIES ]]+1)</f>
        <v>0</v>
      </c>
      <c r="F19" s="37">
        <f>SUMIFS(DISSEMINATION[TOTAL],DISSEMINATION[Sub-Activities Codes],"&gt;"&amp;Summary_1[[#This Row],[I. PROJECT ACTIVITIES ]],DISSEMINATION[Sub-Activities Codes],"&lt;"&amp;Summary_1[[#This Row],[I. PROJECT ACTIVITIES ]]+1)</f>
        <v>0</v>
      </c>
      <c r="G19" s="37">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19" s="37">
        <f>SUM(Summary_1[[#This Row],[Staff Costs (Salaries &amp; Travel)]:[Equipment &amp; Other Small Fixed Assets/Other Operating Costs]])</f>
        <v>0</v>
      </c>
      <c r="I19" s="99"/>
      <c r="J19" s="3"/>
      <c r="K19" s="3"/>
      <c r="M19" s="6"/>
      <c r="N19" s="6"/>
    </row>
    <row r="20" spans="1:14" x14ac:dyDescent="0.25">
      <c r="A20" s="90">
        <v>12</v>
      </c>
      <c r="B20" s="97"/>
      <c r="C20" s="37">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20" s="37">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+SUMIFS(Consultancy_Firms[TOTAL],Consultancy_Firms[Sub-Activities Codes],"&gt;"&amp;Summary_1[[#This Row],[I. PROJECT ACTIVITIES ]],Consultancy_Firms[Sub-Activities Codes],"&lt;"&amp;Summary_1[[#This Row],[I. PROJECT ACTIVITIES ]]+1)</f>
        <v>0</v>
      </c>
      <c r="E20" s="37">
        <f>SUMIFS(Events[TOTAL],Events[Sub-Activities Codes],"&gt;"&amp;Summary_1[[#This Row],[I. PROJECT ACTIVITIES ]],Events[Sub-Activities Codes],"&lt;"&amp;Summary_1[[#This Row],[I. PROJECT ACTIVITIES ]]+1)</f>
        <v>0</v>
      </c>
      <c r="F20" s="37">
        <f>SUMIFS(DISSEMINATION[TOTAL],DISSEMINATION[Sub-Activities Codes],"&gt;"&amp;Summary_1[[#This Row],[I. PROJECT ACTIVITIES ]],DISSEMINATION[Sub-Activities Codes],"&lt;"&amp;Summary_1[[#This Row],[I. PROJECT ACTIVITIES ]]+1)</f>
        <v>0</v>
      </c>
      <c r="G20" s="37">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20" s="37">
        <f>SUM(Summary_1[[#This Row],[Staff Costs (Salaries &amp; Travel)]:[Equipment &amp; Other Small Fixed Assets/Other Operating Costs]])</f>
        <v>0</v>
      </c>
      <c r="I20" s="99"/>
      <c r="J20" s="3"/>
      <c r="K20" s="3"/>
      <c r="M20" s="6"/>
      <c r="N20" s="6"/>
    </row>
    <row r="21" spans="1:14" x14ac:dyDescent="0.25">
      <c r="A21" s="90">
        <v>13</v>
      </c>
      <c r="B21" s="97"/>
      <c r="C21" s="37">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21" s="37">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+SUMIFS(Consultancy_Firms[TOTAL],Consultancy_Firms[Sub-Activities Codes],"&gt;"&amp;Summary_1[[#This Row],[I. PROJECT ACTIVITIES ]],Consultancy_Firms[Sub-Activities Codes],"&lt;"&amp;Summary_1[[#This Row],[I. PROJECT ACTIVITIES ]]+1)</f>
        <v>0</v>
      </c>
      <c r="E21" s="37">
        <f>SUMIFS(Events[TOTAL],Events[Sub-Activities Codes],"&gt;"&amp;Summary_1[[#This Row],[I. PROJECT ACTIVITIES ]],Events[Sub-Activities Codes],"&lt;"&amp;Summary_1[[#This Row],[I. PROJECT ACTIVITIES ]]+1)</f>
        <v>0</v>
      </c>
      <c r="F21" s="37">
        <f>SUMIFS(DISSEMINATION[TOTAL],DISSEMINATION[Sub-Activities Codes],"&gt;"&amp;Summary_1[[#This Row],[I. PROJECT ACTIVITIES ]],DISSEMINATION[Sub-Activities Codes],"&lt;"&amp;Summary_1[[#This Row],[I. PROJECT ACTIVITIES ]]+1)</f>
        <v>0</v>
      </c>
      <c r="G21" s="37">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21" s="37">
        <f>SUM(Summary_1[[#This Row],[Staff Costs (Salaries &amp; Travel)]:[Equipment &amp; Other Small Fixed Assets/Other Operating Costs]])</f>
        <v>0</v>
      </c>
      <c r="I21" s="99"/>
      <c r="J21" s="3"/>
      <c r="K21" s="3"/>
      <c r="M21" s="6"/>
      <c r="N21" s="6"/>
    </row>
    <row r="22" spans="1:14" x14ac:dyDescent="0.25">
      <c r="A22" s="90">
        <v>14</v>
      </c>
      <c r="B22" s="97"/>
      <c r="C22" s="37">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22" s="37">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+SUMIFS(Consultancy_Firms[TOTAL],Consultancy_Firms[Sub-Activities Codes],"&gt;"&amp;Summary_1[[#This Row],[I. PROJECT ACTIVITIES ]],Consultancy_Firms[Sub-Activities Codes],"&lt;"&amp;Summary_1[[#This Row],[I. PROJECT ACTIVITIES ]]+1)</f>
        <v>0</v>
      </c>
      <c r="E22" s="37">
        <f>SUMIFS(Events[TOTAL],Events[Sub-Activities Codes],"&gt;"&amp;Summary_1[[#This Row],[I. PROJECT ACTIVITIES ]],Events[Sub-Activities Codes],"&lt;"&amp;Summary_1[[#This Row],[I. PROJECT ACTIVITIES ]]+1)</f>
        <v>0</v>
      </c>
      <c r="F22" s="37">
        <f>SUMIFS(DISSEMINATION[TOTAL],DISSEMINATION[Sub-Activities Codes],"&gt;"&amp;Summary_1[[#This Row],[I. PROJECT ACTIVITIES ]],DISSEMINATION[Sub-Activities Codes],"&lt;"&amp;Summary_1[[#This Row],[I. PROJECT ACTIVITIES ]]+1)</f>
        <v>0</v>
      </c>
      <c r="G22" s="37">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22" s="37">
        <f>SUM(Summary_1[[#This Row],[Staff Costs (Salaries &amp; Travel)]:[Equipment &amp; Other Small Fixed Assets/Other Operating Costs]])</f>
        <v>0</v>
      </c>
      <c r="I22" s="99"/>
      <c r="J22" s="3"/>
      <c r="K22" s="3"/>
      <c r="M22" s="6"/>
      <c r="N22" s="6"/>
    </row>
    <row r="23" spans="1:14" x14ac:dyDescent="0.25">
      <c r="A23" s="90">
        <v>15</v>
      </c>
      <c r="B23" s="97"/>
      <c r="C23" s="37">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23" s="37">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+SUMIFS(Consultancy_Firms[TOTAL],Consultancy_Firms[Sub-Activities Codes],"&gt;"&amp;Summary_1[[#This Row],[I. PROJECT ACTIVITIES ]],Consultancy_Firms[Sub-Activities Codes],"&lt;"&amp;Summary_1[[#This Row],[I. PROJECT ACTIVITIES ]]+1)</f>
        <v>0</v>
      </c>
      <c r="E23" s="37">
        <f>SUMIFS(Events[TOTAL],Events[Sub-Activities Codes],"&gt;"&amp;Summary_1[[#This Row],[I. PROJECT ACTIVITIES ]],Events[Sub-Activities Codes],"&lt;"&amp;Summary_1[[#This Row],[I. PROJECT ACTIVITIES ]]+1)</f>
        <v>0</v>
      </c>
      <c r="F23" s="37">
        <f>SUMIFS(DISSEMINATION[TOTAL],DISSEMINATION[Sub-Activities Codes],"&gt;"&amp;Summary_1[[#This Row],[I. PROJECT ACTIVITIES ]],DISSEMINATION[Sub-Activities Codes],"&lt;"&amp;Summary_1[[#This Row],[I. PROJECT ACTIVITIES ]]+1)</f>
        <v>0</v>
      </c>
      <c r="G23" s="37">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23" s="37">
        <f>SUM(Summary_1[[#This Row],[Staff Costs (Salaries &amp; Travel)]:[Equipment &amp; Other Small Fixed Assets/Other Operating Costs]])</f>
        <v>0</v>
      </c>
      <c r="I23" s="99"/>
      <c r="J23" s="3"/>
      <c r="K23" s="3"/>
      <c r="M23" s="6"/>
      <c r="N23" s="6"/>
    </row>
    <row r="24" spans="1:14" x14ac:dyDescent="0.25">
      <c r="A24" s="90">
        <v>16</v>
      </c>
      <c r="B24" s="97"/>
      <c r="C24" s="37">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24" s="37">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+SUMIFS(Consultancy_Firms[TOTAL],Consultancy_Firms[Sub-Activities Codes],"&gt;"&amp;Summary_1[[#This Row],[I. PROJECT ACTIVITIES ]],Consultancy_Firms[Sub-Activities Codes],"&lt;"&amp;Summary_1[[#This Row],[I. PROJECT ACTIVITIES ]]+1)</f>
        <v>0</v>
      </c>
      <c r="E24" s="37">
        <f>SUMIFS(Events[TOTAL],Events[Sub-Activities Codes],"&gt;"&amp;Summary_1[[#This Row],[I. PROJECT ACTIVITIES ]],Events[Sub-Activities Codes],"&lt;"&amp;Summary_1[[#This Row],[I. PROJECT ACTIVITIES ]]+1)</f>
        <v>0</v>
      </c>
      <c r="F24" s="37">
        <f>SUMIFS(DISSEMINATION[TOTAL],DISSEMINATION[Sub-Activities Codes],"&gt;"&amp;Summary_1[[#This Row],[I. PROJECT ACTIVITIES ]],DISSEMINATION[Sub-Activities Codes],"&lt;"&amp;Summary_1[[#This Row],[I. PROJECT ACTIVITIES ]]+1)</f>
        <v>0</v>
      </c>
      <c r="G24" s="37">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24" s="37">
        <f>SUM(Summary_1[[#This Row],[Staff Costs (Salaries &amp; Travel)]:[Equipment &amp; Other Small Fixed Assets/Other Operating Costs]])</f>
        <v>0</v>
      </c>
      <c r="I24" s="99"/>
      <c r="J24" s="3"/>
      <c r="K24" s="3"/>
      <c r="M24" s="6"/>
      <c r="N24" s="6"/>
    </row>
    <row r="25" spans="1:14" x14ac:dyDescent="0.25">
      <c r="A25" s="90">
        <v>17</v>
      </c>
      <c r="B25" s="97"/>
      <c r="C25" s="37">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25" s="37">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+SUMIFS(Consultancy_Firms[TOTAL],Consultancy_Firms[Sub-Activities Codes],"&gt;"&amp;Summary_1[[#This Row],[I. PROJECT ACTIVITIES ]],Consultancy_Firms[Sub-Activities Codes],"&lt;"&amp;Summary_1[[#This Row],[I. PROJECT ACTIVITIES ]]+1)</f>
        <v>0</v>
      </c>
      <c r="E25" s="37">
        <f>SUMIFS(Events[TOTAL],Events[Sub-Activities Codes],"&gt;"&amp;Summary_1[[#This Row],[I. PROJECT ACTIVITIES ]],Events[Sub-Activities Codes],"&lt;"&amp;Summary_1[[#This Row],[I. PROJECT ACTIVITIES ]]+1)</f>
        <v>0</v>
      </c>
      <c r="F25" s="37">
        <f>SUMIFS(DISSEMINATION[TOTAL],DISSEMINATION[Sub-Activities Codes],"&gt;"&amp;Summary_1[[#This Row],[I. PROJECT ACTIVITIES ]],DISSEMINATION[Sub-Activities Codes],"&lt;"&amp;Summary_1[[#This Row],[I. PROJECT ACTIVITIES ]]+1)</f>
        <v>0</v>
      </c>
      <c r="G25" s="37">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25" s="37">
        <f>SUM(Summary_1[[#This Row],[Staff Costs (Salaries &amp; Travel)]:[Equipment &amp; Other Small Fixed Assets/Other Operating Costs]])</f>
        <v>0</v>
      </c>
      <c r="I25" s="99"/>
      <c r="J25" s="3"/>
      <c r="K25" s="3"/>
      <c r="M25" s="6"/>
      <c r="N25" s="6"/>
    </row>
    <row r="26" spans="1:14" x14ac:dyDescent="0.25">
      <c r="A26" s="90">
        <v>18</v>
      </c>
      <c r="B26" s="97"/>
      <c r="C26" s="37">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26" s="37">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+SUMIFS(Consultancy_Firms[TOTAL],Consultancy_Firms[Sub-Activities Codes],"&gt;"&amp;Summary_1[[#This Row],[I. PROJECT ACTIVITIES ]],Consultancy_Firms[Sub-Activities Codes],"&lt;"&amp;Summary_1[[#This Row],[I. PROJECT ACTIVITIES ]]+1)</f>
        <v>0</v>
      </c>
      <c r="E26" s="37">
        <f>SUMIFS(Events[TOTAL],Events[Sub-Activities Codes],"&gt;"&amp;Summary_1[[#This Row],[I. PROJECT ACTIVITIES ]],Events[Sub-Activities Codes],"&lt;"&amp;Summary_1[[#This Row],[I. PROJECT ACTIVITIES ]]+1)</f>
        <v>0</v>
      </c>
      <c r="F26" s="37">
        <f>SUMIFS(DISSEMINATION[TOTAL],DISSEMINATION[Sub-Activities Codes],"&gt;"&amp;Summary_1[[#This Row],[I. PROJECT ACTIVITIES ]],DISSEMINATION[Sub-Activities Codes],"&lt;"&amp;Summary_1[[#This Row],[I. PROJECT ACTIVITIES ]]+1)</f>
        <v>0</v>
      </c>
      <c r="G26" s="37">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26" s="37">
        <f>SUM(Summary_1[[#This Row],[Staff Costs (Salaries &amp; Travel)]:[Equipment &amp; Other Small Fixed Assets/Other Operating Costs]])</f>
        <v>0</v>
      </c>
      <c r="I26" s="99"/>
      <c r="J26" s="3"/>
      <c r="K26" s="3"/>
      <c r="M26" s="6"/>
      <c r="N26" s="6"/>
    </row>
    <row r="27" spans="1:14" x14ac:dyDescent="0.25">
      <c r="A27" s="90">
        <v>19</v>
      </c>
      <c r="B27" s="97"/>
      <c r="C27" s="37">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27" s="37">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+SUMIFS(Consultancy_Firms[TOTAL],Consultancy_Firms[Sub-Activities Codes],"&gt;"&amp;Summary_1[[#This Row],[I. PROJECT ACTIVITIES ]],Consultancy_Firms[Sub-Activities Codes],"&lt;"&amp;Summary_1[[#This Row],[I. PROJECT ACTIVITIES ]]+1)</f>
        <v>0</v>
      </c>
      <c r="E27" s="37">
        <f>SUMIFS(Events[TOTAL],Events[Sub-Activities Codes],"&gt;"&amp;Summary_1[[#This Row],[I. PROJECT ACTIVITIES ]],Events[Sub-Activities Codes],"&lt;"&amp;Summary_1[[#This Row],[I. PROJECT ACTIVITIES ]]+1)</f>
        <v>0</v>
      </c>
      <c r="F27" s="37">
        <f>SUMIFS(DISSEMINATION[TOTAL],DISSEMINATION[Sub-Activities Codes],"&gt;"&amp;Summary_1[[#This Row],[I. PROJECT ACTIVITIES ]],DISSEMINATION[Sub-Activities Codes],"&lt;"&amp;Summary_1[[#This Row],[I. PROJECT ACTIVITIES ]]+1)</f>
        <v>0</v>
      </c>
      <c r="G27" s="37">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27" s="37">
        <f>SUM(Summary_1[[#This Row],[Staff Costs (Salaries &amp; Travel)]:[Equipment &amp; Other Small Fixed Assets/Other Operating Costs]])</f>
        <v>0</v>
      </c>
      <c r="I27" s="99"/>
      <c r="J27" s="3"/>
      <c r="K27" s="3"/>
      <c r="M27" s="6"/>
      <c r="N27" s="6"/>
    </row>
    <row r="28" spans="1:14" x14ac:dyDescent="0.25">
      <c r="A28" s="90">
        <v>20</v>
      </c>
      <c r="B28" s="97"/>
      <c r="C28" s="37">
        <f>SUMIFS(Staff_Salaries[TOTAL],Staff_Salaries[Sub-Activities codes],"&gt;"&amp;Summary_1[[#This Row],[I. PROJECT ACTIVITIES ]],Staff_Salaries[Sub-Activities codes],"&lt;"&amp;Summary_1[[#This Row],[I. PROJECT ACTIVITIES ]]+1)
+SUMIFS(Staff_Travel[TOTAL],Staff_Travel[Sub-Activities Codes],"&gt;"&amp;Summary_1[[#This Row],[I. PROJECT ACTIVITIES ]],Staff_Travel[Sub-Activities Codes],"&lt;"&amp;Summary_1[[#This Row],[I. PROJECT ACTIVITIES ]]+1)</f>
        <v>0</v>
      </c>
      <c r="D28" s="37">
        <f>SUMIFS(IC_FEEs[TOTAL],IC_FEEs[Sub-Activities Codes],"&gt;"&amp;Summary_1[[#This Row],[I. PROJECT ACTIVITIES ]],IC_FEEs[Sub-Activities Codes],"&lt;"&amp;Summary_1[[#This Row],[I. PROJECT ACTIVITIES ]]+1)
+SUMIFS(IC_Travel[TOTAL],IC_Travel[Sub-Activities Codes],"&gt;"&amp;Summary_1[[#This Row],[I. PROJECT ACTIVITIES ]],IC_Travel[Sub-Activities Codes],"&lt;"&amp;Summary_1[[#This Row],[I. PROJECT ACTIVITIES ]]+1)
+SUMIFS(Consultancy_Firms[TOTAL],Consultancy_Firms[Sub-Activities Codes],"&gt;"&amp;Summary_1[[#This Row],[I. PROJECT ACTIVITIES ]],Consultancy_Firms[Sub-Activities Codes],"&lt;"&amp;Summary_1[[#This Row],[I. PROJECT ACTIVITIES ]]+1)</f>
        <v>0</v>
      </c>
      <c r="E28" s="37">
        <f>SUMIFS(Events[TOTAL],Events[Sub-Activities Codes],"&gt;"&amp;Summary_1[[#This Row],[I. PROJECT ACTIVITIES ]],Events[Sub-Activities Codes],"&lt;"&amp;Summary_1[[#This Row],[I. PROJECT ACTIVITIES ]]+1)</f>
        <v>0</v>
      </c>
      <c r="F28" s="37">
        <f>SUMIFS(DISSEMINATION[TOTAL],DISSEMINATION[Sub-Activities Codes],"&gt;"&amp;Summary_1[[#This Row],[I. PROJECT ACTIVITIES ]],DISSEMINATION[Sub-Activities Codes],"&lt;"&amp;Summary_1[[#This Row],[I. PROJECT ACTIVITIES ]]+1)</f>
        <v>0</v>
      </c>
      <c r="G28" s="37">
        <f>SUMIFS(Assets[TOTAL],Assets[Sub-Activities Codes],"&gt;"&amp;Summary_1[[#This Row],[I. PROJECT ACTIVITIES ]],Assets[Sub-Activities Codes],"&lt;"&amp;Summary_1[[#This Row],[I. PROJECT ACTIVITIES ]]+1)
+SUMIFS(Others[TOTAL],Others[Sub-Activities Codes],"&gt;"&amp;Summary_1[[#This Row],[I. PROJECT ACTIVITIES ]],Others[Sub-Activities Codes],"&lt;"&amp;Summary_1[[#This Row],[I. PROJECT ACTIVITIES ]]+1)</f>
        <v>0</v>
      </c>
      <c r="H28" s="37">
        <f>SUM(Summary_1[[#This Row],[Staff Costs (Salaries &amp; Travel)]:[Equipment &amp; Other Small Fixed Assets/Other Operating Costs]])</f>
        <v>0</v>
      </c>
      <c r="I28" s="99"/>
      <c r="J28" s="3"/>
      <c r="K28" s="3"/>
      <c r="M28" s="6"/>
      <c r="N28" s="6"/>
    </row>
    <row r="29" spans="1:14" x14ac:dyDescent="0.25">
      <c r="A29" s="38" t="s">
        <v>24</v>
      </c>
      <c r="B29" s="39"/>
      <c r="C29" s="40">
        <f t="shared" ref="C29:H29" si="0">SUBTOTAL(109,C9:C28)</f>
        <v>0</v>
      </c>
      <c r="D29" s="40">
        <f t="shared" si="0"/>
        <v>0</v>
      </c>
      <c r="E29" s="40">
        <f t="shared" si="0"/>
        <v>0</v>
      </c>
      <c r="F29" s="40">
        <f t="shared" si="0"/>
        <v>0</v>
      </c>
      <c r="G29" s="40">
        <f t="shared" si="0"/>
        <v>0</v>
      </c>
      <c r="H29" s="40">
        <f t="shared" si="0"/>
        <v>0</v>
      </c>
      <c r="I29" s="99"/>
      <c r="J29" s="3"/>
      <c r="K29" s="3"/>
      <c r="M29" s="6"/>
      <c r="N29" s="6"/>
    </row>
    <row r="30" spans="1:14" x14ac:dyDescent="0.25">
      <c r="A30" s="130" t="s">
        <v>132</v>
      </c>
      <c r="B30" s="131"/>
      <c r="C30" s="131"/>
      <c r="D30" s="131"/>
      <c r="E30" s="131"/>
      <c r="F30" s="131"/>
      <c r="G30" s="131"/>
      <c r="H30" s="131"/>
      <c r="I30" s="132"/>
      <c r="J30" s="3"/>
      <c r="K30" s="3"/>
      <c r="M30" s="6"/>
      <c r="N30" s="6"/>
    </row>
    <row r="31" spans="1:14" ht="60" hidden="1" x14ac:dyDescent="0.25">
      <c r="A31" s="41" t="s">
        <v>37</v>
      </c>
      <c r="B31" s="42" t="s">
        <v>44</v>
      </c>
      <c r="C31" s="43" t="s">
        <v>2</v>
      </c>
      <c r="D31" s="43" t="s">
        <v>29</v>
      </c>
      <c r="E31" s="43" t="s">
        <v>41</v>
      </c>
      <c r="F31" s="43" t="s">
        <v>28</v>
      </c>
      <c r="G31" s="43" t="s">
        <v>42</v>
      </c>
      <c r="H31" s="43" t="s">
        <v>3</v>
      </c>
      <c r="I31" s="44" t="s">
        <v>1</v>
      </c>
      <c r="J31" s="3"/>
      <c r="K31" s="3"/>
      <c r="M31" s="6"/>
      <c r="N31" s="6"/>
    </row>
    <row r="32" spans="1:14" ht="30" x14ac:dyDescent="0.25">
      <c r="A32" s="45" t="s">
        <v>4</v>
      </c>
      <c r="B32" s="114"/>
      <c r="C32" s="115"/>
      <c r="D32" s="115"/>
      <c r="E32" s="115"/>
      <c r="F32" s="115"/>
      <c r="G32" s="112"/>
      <c r="H32" s="37">
        <f>SUM(Summary_2[[#This Row],[Staff Costs (Salaries &amp; Travel)]:[Fixed Assets/ Other Operating Costs]])</f>
        <v>0</v>
      </c>
      <c r="I32" s="101"/>
      <c r="J32" s="3"/>
      <c r="K32" s="3"/>
      <c r="M32" s="6"/>
      <c r="N32" s="6"/>
    </row>
    <row r="33" spans="1:14" x14ac:dyDescent="0.25">
      <c r="A33" s="38" t="s">
        <v>133</v>
      </c>
      <c r="B33" s="39"/>
      <c r="C33" s="40">
        <f>SUBTOTAL(109,Summary_2[Staff Costs (Salaries &amp; Travel)])</f>
        <v>0</v>
      </c>
      <c r="D33" s="40">
        <f>SUBTOTAL(109,Summary_2[Consulting Services (Fees &amp; Travel)])</f>
        <v>0</v>
      </c>
      <c r="E33" s="40">
        <f>SUBTOTAL(109,Summary_2[Training/ Workshops/ Seminars])</f>
        <v>0</v>
      </c>
      <c r="F33" s="40">
        <f>SUBTOTAL(109,Summary_2[Dissemination costs])</f>
        <v>0</v>
      </c>
      <c r="G33" s="40">
        <f>SUBTOTAL(109,Summary_2[Fixed Assets/ Other Operating Costs])</f>
        <v>0</v>
      </c>
      <c r="H33" s="40">
        <f>SUBTOTAL(109,Summary_2[TOTAL CA grant (US$)])</f>
        <v>0</v>
      </c>
      <c r="I33" s="80"/>
      <c r="J33" s="3"/>
      <c r="K33" s="3"/>
      <c r="M33" s="6"/>
      <c r="N33" s="6"/>
    </row>
    <row r="34" spans="1:14" x14ac:dyDescent="0.25">
      <c r="A34" s="47" t="s">
        <v>38</v>
      </c>
      <c r="B34" s="48"/>
      <c r="C34" s="49">
        <f>Summary_1[[#Totals],[Staff Costs (Salaries &amp; Travel)]]+Summary_2[[#Totals],[Staff Costs (Salaries &amp; Travel)]]</f>
        <v>0</v>
      </c>
      <c r="D34" s="49">
        <f>Summary_1[[#Totals],[Goods, Works &amp; Services ]]+Summary_2[[#Totals],[Consulting Services (Fees &amp; Travel)]]</f>
        <v>0</v>
      </c>
      <c r="E34" s="49">
        <f>Summary_1[[#Totals],[Training/ Workshops/ Seminars]]+Summary_2[[#Totals],[Training/ Workshops/ Seminars]]</f>
        <v>0</v>
      </c>
      <c r="F34" s="49">
        <f>Summary_1[[#Totals],[Dissemination costs]]+Summary_2[[#Totals],[Dissemination costs]]</f>
        <v>0</v>
      </c>
      <c r="G34" s="49">
        <f>Summary_1[[#Totals],[Equipment &amp; Other Small Fixed Assets/Other Operating Costs]]+Summary_2[[#Totals],[Fixed Assets/ Other Operating Costs]]</f>
        <v>0</v>
      </c>
      <c r="H34" s="54">
        <f>Summary_1[[#Totals],[TOTAL CA grant (US$)]]+Summary_2[[#Totals],[TOTAL CA grant (US$)]]</f>
        <v>0</v>
      </c>
      <c r="I34" s="79"/>
      <c r="J34" s="3"/>
      <c r="K34" s="3"/>
      <c r="M34" s="6"/>
      <c r="N34" s="6"/>
    </row>
    <row r="35" spans="1:14" x14ac:dyDescent="0.25">
      <c r="A35" s="50" t="s">
        <v>53</v>
      </c>
      <c r="B35" s="51"/>
      <c r="C35" s="52"/>
      <c r="D35" s="52"/>
      <c r="E35" s="52"/>
      <c r="F35" s="52"/>
      <c r="G35" s="53"/>
      <c r="H35" s="54">
        <f>Co_Financing[[#Totals],[TOTAL]]</f>
        <v>0</v>
      </c>
      <c r="I35" s="81"/>
      <c r="J35" s="3"/>
      <c r="K35" s="3"/>
      <c r="M35" s="6"/>
      <c r="N35" s="6"/>
    </row>
    <row r="36" spans="1:14" x14ac:dyDescent="0.25">
      <c r="A36" s="55" t="s">
        <v>39</v>
      </c>
      <c r="B36" s="56"/>
      <c r="C36" s="56"/>
      <c r="D36" s="56"/>
      <c r="E36" s="56"/>
      <c r="F36" s="56"/>
      <c r="G36" s="57"/>
      <c r="H36" s="58">
        <f>SUM(H34:H35)</f>
        <v>0</v>
      </c>
      <c r="I36" s="59"/>
      <c r="J36" s="3"/>
      <c r="K36" s="3"/>
      <c r="M36" s="6"/>
      <c r="N36" s="6"/>
    </row>
    <row r="37" spans="1:14" x14ac:dyDescent="0.25">
      <c r="J37" s="3"/>
      <c r="K37" s="3"/>
      <c r="M37" s="6"/>
      <c r="N37" s="6"/>
    </row>
    <row r="38" spans="1:14" ht="19.899999999999999" customHeight="1" x14ac:dyDescent="0.25">
      <c r="J38" s="3"/>
      <c r="K38" s="3"/>
      <c r="M38" s="8"/>
      <c r="N38" s="9"/>
    </row>
    <row r="39" spans="1:14" ht="19.899999999999999" customHeight="1" x14ac:dyDescent="0.25">
      <c r="J39" s="3"/>
      <c r="K39" s="3"/>
      <c r="M39" s="8"/>
      <c r="N39" s="9"/>
    </row>
    <row r="40" spans="1:14" x14ac:dyDescent="0.25">
      <c r="K40" s="3"/>
      <c r="M40" s="8"/>
      <c r="N40" s="9"/>
    </row>
    <row r="41" spans="1:14" x14ac:dyDescent="0.25">
      <c r="K41" s="3"/>
      <c r="M41" s="8"/>
      <c r="N41" s="9"/>
    </row>
    <row r="42" spans="1:14" x14ac:dyDescent="0.25">
      <c r="K42" s="3"/>
    </row>
    <row r="43" spans="1:14" x14ac:dyDescent="0.25">
      <c r="K43" s="3"/>
      <c r="M43" s="8"/>
      <c r="N43" s="8"/>
    </row>
    <row r="44" spans="1:14" ht="21" customHeight="1" x14ac:dyDescent="0.25">
      <c r="K44" s="10"/>
      <c r="M44" s="8"/>
      <c r="N44" s="8"/>
    </row>
    <row r="45" spans="1:14" x14ac:dyDescent="0.25">
      <c r="K45" s="11"/>
      <c r="M45" s="8"/>
      <c r="N45" s="8"/>
    </row>
    <row r="46" spans="1:14" x14ac:dyDescent="0.25">
      <c r="K46" s="12"/>
      <c r="M46" s="8"/>
      <c r="N46" s="8"/>
    </row>
    <row r="47" spans="1:14" x14ac:dyDescent="0.25">
      <c r="K47" s="4"/>
    </row>
  </sheetData>
  <sheetProtection algorithmName="SHA-512" hashValue="2qHnXabdvPB1AkNuvOLTY6oSN0wDyaj37j4T50DkPAkyy8baMt0c2OuBuJj9PxfMZ/W0OLOdSgez72nndI0Hgg==" saltValue="wp9pPNjhLaXYD+k514IHmg==" spinCount="100000" sheet="1" sort="0"/>
  <mergeCells count="10">
    <mergeCell ref="A30:I30"/>
    <mergeCell ref="A2:I2"/>
    <mergeCell ref="A3:I3"/>
    <mergeCell ref="A5:I5"/>
    <mergeCell ref="A6:A7"/>
    <mergeCell ref="B6:B7"/>
    <mergeCell ref="C6:G6"/>
    <mergeCell ref="H6:H7"/>
    <mergeCell ref="I6:I7"/>
    <mergeCell ref="A4:I4"/>
  </mergeCells>
  <dataValidations xWindow="90" yWindow="529" count="16">
    <dataValidation type="custom" allowBlank="1" showInputMessage="1" showErrorMessage="1" sqref="N48" xr:uid="{587D935F-281C-46E9-8D36-CA7B01A4895F}">
      <formula1>SUM(N45:N47)&gt;=10</formula1>
    </dataValidation>
    <dataValidation type="custom" allowBlank="1" showInputMessage="1" showErrorMessage="1" sqref="H32" xr:uid="{2E029360-49F7-482D-82D9-7D284E196629}">
      <formula1>Total_admin/(Total_admin+Total_Activities)&lt;10%</formula1>
    </dataValidation>
    <dataValidation type="custom" errorStyle="warning" allowBlank="1" showInputMessage="1" showErrorMessage="1" error="Admin budget excced 10% of total budget, please verify! " sqref="C32:F32" xr:uid="{A83B53DA-714A-4AF1-B9C3-2ECAD30705B6}">
      <formula1>Total_admin/(Total_admin+Total_Activities)&lt;10%</formula1>
    </dataValidation>
    <dataValidation type="custom" errorStyle="warning" operator="lessThanOrEqual" allowBlank="1" showErrorMessage="1" error="Admin budget excced 10% of total budget, please verify! " sqref="J45:K45" xr:uid="{F9D8C92C-1B27-4FF0-91C6-D06B200FB437}">
      <formula1>Total_admin/(Total_admin+Total_Activities)&gt;10%</formula1>
    </dataValidation>
    <dataValidation type="whole" allowBlank="1" showInputMessage="1" showErrorMessage="1" promptTitle="Please enter number only" prompt="If you want to enter&quot;Output 1&quot;, please enter &quot;1&quot; only" sqref="A9:A28" xr:uid="{57A7EB9C-5954-493A-9665-81B0952CC1CC}">
      <formula1>1</formula1>
      <formula2>100</formula2>
    </dataValidation>
    <dataValidation type="custom" allowBlank="1" showInputMessage="1" showErrorMessage="1" sqref="F22:H25" xr:uid="{108BF764-54AC-456A-B99D-CBDC5C95E025}">
      <formula1>_xlfn.ISFORMULA(A22:F32)</formula1>
    </dataValidation>
    <dataValidation type="custom" allowBlank="1" showInputMessage="1" showErrorMessage="1" sqref="F26:H28" xr:uid="{F0ACBC3C-331B-4527-984D-2372D6042E2C}">
      <formula1>_xlfn.ISFORMULA(A26:F32)</formula1>
    </dataValidation>
    <dataValidation type="custom" allowBlank="1" showInputMessage="1" showErrorMessage="1" sqref="C22:E22" xr:uid="{A3B4FF8D-B96E-4221-86E1-B87904172758}">
      <formula1>_xlfn.ISFORMULA(C22:XFB32)</formula1>
    </dataValidation>
    <dataValidation type="custom" allowBlank="1" showInputMessage="1" showErrorMessage="1" sqref="C23:E23" xr:uid="{23DED64A-B09B-4252-87AE-7B8A3DC2EF39}">
      <formula1>_xlfn.ISFORMULA(C23:XFB32)</formula1>
    </dataValidation>
    <dataValidation type="custom" allowBlank="1" showInputMessage="1" showErrorMessage="1" sqref="C24:E25" xr:uid="{A9ECBFB4-9578-402E-80C9-6E706879C28A}">
      <formula1>_xlfn.ISFORMULA(C24:XFB32)</formula1>
    </dataValidation>
    <dataValidation type="custom" allowBlank="1" showInputMessage="1" showErrorMessage="1" sqref="C26:E26" xr:uid="{6AD29245-9724-4E4A-BD20-5EF70DB9B1DA}">
      <formula1>_xlfn.ISFORMULA(C26:XFB32)</formula1>
    </dataValidation>
    <dataValidation type="custom" allowBlank="1" showInputMessage="1" showErrorMessage="1" sqref="C27:E28" xr:uid="{F858F82C-2A69-4CB4-98F9-0B1C8D265116}">
      <formula1>_xlfn.ISFORMULA(C27:XFB32)</formula1>
    </dataValidation>
    <dataValidation type="custom" allowBlank="1" showInputMessage="1" showErrorMessage="1" sqref="F9:H21" xr:uid="{82BD2D49-D096-4782-B760-D3705CAD063B}">
      <formula1>_xlfn.ISFORMULA(A9:F28)</formula1>
    </dataValidation>
    <dataValidation type="custom" allowBlank="1" showInputMessage="1" showErrorMessage="1" sqref="C9:E13" xr:uid="{80D08688-7B7C-424D-85E3-4BEAD795DD56}">
      <formula1>_xlfn.ISFORMULA(C9:XFB28)</formula1>
    </dataValidation>
    <dataValidation type="custom" allowBlank="1" showInputMessage="1" showErrorMessage="1" sqref="C14:E14" xr:uid="{B4CEBE3F-1FF0-429F-875D-8E8971CD2CAD}">
      <formula1>_xlfn.ISFORMULA(C14:XFB32)</formula1>
    </dataValidation>
    <dataValidation type="custom" allowBlank="1" showInputMessage="1" showErrorMessage="1" sqref="C15:E21" xr:uid="{61486E26-8DAC-48B3-BD7E-33A85866F88D}">
      <formula1>_xlfn.ISFORMULA(C15:XFB32)</formula1>
    </dataValidation>
  </dataValidations>
  <printOptions horizontalCentered="1" verticalCentered="1"/>
  <pageMargins left="0.70866141732283472" right="0.70866141732283472" top="0.74803149606299213" bottom="0.74803149606299213" header="0.31496062992125984" footer="0.31496062992125984"/>
  <pageSetup paperSize="9" scale="74" orientation="landscape" r:id="rId1"/>
  <tableParts count="2">
    <tablePart r:id="rId2"/>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86"/>
  <sheetViews>
    <sheetView showGridLines="0" zoomScale="88" zoomScaleNormal="88" workbookViewId="0">
      <selection activeCell="E27" sqref="E27"/>
    </sheetView>
  </sheetViews>
  <sheetFormatPr defaultRowHeight="15" x14ac:dyDescent="0.25"/>
  <cols>
    <col min="1" max="1" width="22.28515625" customWidth="1"/>
    <col min="2" max="2" width="32.85546875" customWidth="1"/>
    <col min="3" max="3" width="19.85546875" customWidth="1"/>
    <col min="4" max="4" width="21.140625" customWidth="1"/>
    <col min="5" max="5" width="14.7109375" customWidth="1"/>
    <col min="6" max="6" width="12.140625" customWidth="1"/>
    <col min="7" max="7" width="10.28515625" customWidth="1"/>
    <col min="8" max="8" width="13.42578125" customWidth="1"/>
    <col min="9" max="9" width="12" customWidth="1"/>
    <col min="10" max="10" width="14.5703125" customWidth="1"/>
    <col min="12" max="12" width="10" bestFit="1" customWidth="1"/>
    <col min="16" max="16" width="9.140625" hidden="1" customWidth="1"/>
  </cols>
  <sheetData>
    <row r="1" spans="1:10" x14ac:dyDescent="0.25">
      <c r="A1" s="149" t="s">
        <v>57</v>
      </c>
      <c r="B1" s="149"/>
      <c r="C1" s="149"/>
      <c r="D1" s="149"/>
      <c r="E1" s="149"/>
      <c r="F1" s="149"/>
      <c r="G1" s="149"/>
      <c r="H1" s="149"/>
      <c r="I1" s="149"/>
      <c r="J1" s="149"/>
    </row>
    <row r="2" spans="1:10" x14ac:dyDescent="0.25">
      <c r="A2" s="149" t="s">
        <v>30</v>
      </c>
      <c r="B2" s="149"/>
      <c r="C2" s="149"/>
      <c r="D2" s="149"/>
      <c r="E2" s="149"/>
      <c r="F2" s="149"/>
      <c r="G2" s="149"/>
      <c r="H2" s="149"/>
      <c r="I2" s="149"/>
      <c r="J2" s="149"/>
    </row>
    <row r="3" spans="1:10" x14ac:dyDescent="0.25">
      <c r="A3" s="146" t="s">
        <v>5</v>
      </c>
      <c r="B3" s="147"/>
      <c r="C3" s="147"/>
      <c r="D3" s="147"/>
      <c r="E3" s="147"/>
      <c r="F3" s="147"/>
      <c r="G3" s="147"/>
      <c r="H3" s="148"/>
    </row>
    <row r="4" spans="1:10" ht="30" customHeight="1" x14ac:dyDescent="0.25">
      <c r="A4" s="60" t="s">
        <v>49</v>
      </c>
      <c r="B4" s="15" t="s">
        <v>45</v>
      </c>
      <c r="C4" s="15" t="s">
        <v>6</v>
      </c>
      <c r="D4" s="15" t="s">
        <v>7</v>
      </c>
      <c r="E4" s="15" t="s">
        <v>8</v>
      </c>
      <c r="F4" s="15" t="s">
        <v>9</v>
      </c>
      <c r="G4" s="15" t="s">
        <v>10</v>
      </c>
      <c r="H4" s="16" t="s">
        <v>11</v>
      </c>
    </row>
    <row r="5" spans="1:10" x14ac:dyDescent="0.25">
      <c r="A5" s="65"/>
      <c r="B5" s="96"/>
      <c r="C5" s="102"/>
      <c r="D5" s="102"/>
      <c r="E5" s="103"/>
      <c r="F5" s="104"/>
      <c r="G5" s="104"/>
      <c r="H5" s="61">
        <f>Staff_Salaries[[#This Row],[Unit Cost]]*Staff_Salaries[[#This Row],[No. of units]]</f>
        <v>0</v>
      </c>
    </row>
    <row r="6" spans="1:10" x14ac:dyDescent="0.25">
      <c r="A6" s="66"/>
      <c r="B6" s="97"/>
      <c r="C6" s="105"/>
      <c r="D6" s="105"/>
      <c r="E6" s="78"/>
      <c r="F6" s="85"/>
      <c r="G6" s="85"/>
      <c r="H6" s="62">
        <f>Staff_Salaries[[#This Row],[Unit Cost]]*Staff_Salaries[[#This Row],[No. of units]]</f>
        <v>0</v>
      </c>
    </row>
    <row r="7" spans="1:10" x14ac:dyDescent="0.25">
      <c r="A7" s="66"/>
      <c r="B7" s="97"/>
      <c r="C7" s="105"/>
      <c r="D7" s="105"/>
      <c r="E7" s="78"/>
      <c r="F7" s="85"/>
      <c r="G7" s="85"/>
      <c r="H7" s="62">
        <f>Staff_Salaries[[#This Row],[Unit Cost]]*Staff_Salaries[[#This Row],[No. of units]]</f>
        <v>0</v>
      </c>
    </row>
    <row r="8" spans="1:10" x14ac:dyDescent="0.25">
      <c r="A8" s="66"/>
      <c r="B8" s="97"/>
      <c r="C8" s="105"/>
      <c r="D8" s="105"/>
      <c r="E8" s="78"/>
      <c r="F8" s="85"/>
      <c r="G8" s="85"/>
      <c r="H8" s="62">
        <f>Staff_Salaries[[#This Row],[Unit Cost]]*Staff_Salaries[[#This Row],[No. of units]]</f>
        <v>0</v>
      </c>
    </row>
    <row r="9" spans="1:10" x14ac:dyDescent="0.25">
      <c r="A9" s="66"/>
      <c r="B9" s="97"/>
      <c r="C9" s="105"/>
      <c r="D9" s="105"/>
      <c r="E9" s="78"/>
      <c r="F9" s="85"/>
      <c r="G9" s="85"/>
      <c r="H9" s="62">
        <f>Staff_Salaries[[#This Row],[Unit Cost]]*Staff_Salaries[[#This Row],[No. of units]]</f>
        <v>0</v>
      </c>
    </row>
    <row r="10" spans="1:10" x14ac:dyDescent="0.25">
      <c r="A10" s="66"/>
      <c r="B10" s="97"/>
      <c r="C10" s="105"/>
      <c r="D10" s="105"/>
      <c r="E10" s="78"/>
      <c r="F10" s="85"/>
      <c r="G10" s="85"/>
      <c r="H10" s="62">
        <f>Staff_Salaries[[#This Row],[Unit Cost]]*Staff_Salaries[[#This Row],[No. of units]]</f>
        <v>0</v>
      </c>
    </row>
    <row r="11" spans="1:10" x14ac:dyDescent="0.25">
      <c r="A11" s="66"/>
      <c r="B11" s="97"/>
      <c r="C11" s="105"/>
      <c r="D11" s="105"/>
      <c r="E11" s="78"/>
      <c r="F11" s="85"/>
      <c r="G11" s="85"/>
      <c r="H11" s="62">
        <f>Staff_Salaries[[#This Row],[Unit Cost]]*Staff_Salaries[[#This Row],[No. of units]]</f>
        <v>0</v>
      </c>
    </row>
    <row r="12" spans="1:10" x14ac:dyDescent="0.25">
      <c r="A12" s="66"/>
      <c r="B12" s="97"/>
      <c r="C12" s="105"/>
      <c r="D12" s="105"/>
      <c r="E12" s="78"/>
      <c r="F12" s="85"/>
      <c r="G12" s="85"/>
      <c r="H12" s="62">
        <f>Staff_Salaries[[#This Row],[Unit Cost]]*Staff_Salaries[[#This Row],[No. of units]]</f>
        <v>0</v>
      </c>
    </row>
    <row r="13" spans="1:10" x14ac:dyDescent="0.25">
      <c r="A13" s="66"/>
      <c r="B13" s="97"/>
      <c r="C13" s="105"/>
      <c r="D13" s="105"/>
      <c r="E13" s="78"/>
      <c r="F13" s="85"/>
      <c r="G13" s="85"/>
      <c r="H13" s="62">
        <f>Staff_Salaries[[#This Row],[Unit Cost]]*Staff_Salaries[[#This Row],[No. of units]]</f>
        <v>0</v>
      </c>
    </row>
    <row r="14" spans="1:10" x14ac:dyDescent="0.25">
      <c r="A14" s="66"/>
      <c r="B14" s="97"/>
      <c r="C14" s="105"/>
      <c r="D14" s="105"/>
      <c r="E14" s="78"/>
      <c r="F14" s="85"/>
      <c r="G14" s="85"/>
      <c r="H14" s="62">
        <f>Staff_Salaries[[#This Row],[Unit Cost]]*Staff_Salaries[[#This Row],[No. of units]]</f>
        <v>0</v>
      </c>
    </row>
    <row r="15" spans="1:10" x14ac:dyDescent="0.25">
      <c r="A15" s="66"/>
      <c r="B15" s="97"/>
      <c r="C15" s="105"/>
      <c r="D15" s="105"/>
      <c r="E15" s="78"/>
      <c r="F15" s="85"/>
      <c r="G15" s="85"/>
      <c r="H15" s="62">
        <f>Staff_Salaries[[#This Row],[Unit Cost]]*Staff_Salaries[[#This Row],[No. of units]]</f>
        <v>0</v>
      </c>
    </row>
    <row r="16" spans="1:10" x14ac:dyDescent="0.25">
      <c r="A16" s="66"/>
      <c r="B16" s="97"/>
      <c r="C16" s="105"/>
      <c r="D16" s="105"/>
      <c r="E16" s="78"/>
      <c r="F16" s="85"/>
      <c r="G16" s="85"/>
      <c r="H16" s="62">
        <f>Staff_Salaries[[#This Row],[Unit Cost]]*Staff_Salaries[[#This Row],[No. of units]]</f>
        <v>0</v>
      </c>
    </row>
    <row r="17" spans="1:16" x14ac:dyDescent="0.25">
      <c r="A17" s="66"/>
      <c r="B17" s="97"/>
      <c r="C17" s="105"/>
      <c r="D17" s="105"/>
      <c r="E17" s="78"/>
      <c r="F17" s="85"/>
      <c r="G17" s="85"/>
      <c r="H17" s="62">
        <f>Staff_Salaries[[#This Row],[Unit Cost]]*Staff_Salaries[[#This Row],[No. of units]]</f>
        <v>0</v>
      </c>
    </row>
    <row r="18" spans="1:16" x14ac:dyDescent="0.25">
      <c r="A18" s="66"/>
      <c r="B18" s="97"/>
      <c r="C18" s="105"/>
      <c r="D18" s="105"/>
      <c r="E18" s="78"/>
      <c r="F18" s="85"/>
      <c r="G18" s="85"/>
      <c r="H18" s="62">
        <f>Staff_Salaries[[#This Row],[Unit Cost]]*Staff_Salaries[[#This Row],[No. of units]]</f>
        <v>0</v>
      </c>
    </row>
    <row r="19" spans="1:16" x14ac:dyDescent="0.25">
      <c r="A19" s="66"/>
      <c r="B19" s="97"/>
      <c r="C19" s="105"/>
      <c r="D19" s="105"/>
      <c r="E19" s="78"/>
      <c r="F19" s="85"/>
      <c r="G19" s="85"/>
      <c r="H19" s="62">
        <f>Staff_Salaries[[#This Row],[Unit Cost]]*Staff_Salaries[[#This Row],[No. of units]]</f>
        <v>0</v>
      </c>
    </row>
    <row r="20" spans="1:16" x14ac:dyDescent="0.25">
      <c r="A20" s="66"/>
      <c r="B20" s="97"/>
      <c r="C20" s="105"/>
      <c r="D20" s="105"/>
      <c r="E20" s="78"/>
      <c r="F20" s="85"/>
      <c r="G20" s="85"/>
      <c r="H20" s="62">
        <f>Staff_Salaries[[#This Row],[Unit Cost]]*Staff_Salaries[[#This Row],[No. of units]]</f>
        <v>0</v>
      </c>
    </row>
    <row r="21" spans="1:16" x14ac:dyDescent="0.25">
      <c r="A21" s="66"/>
      <c r="B21" s="97"/>
      <c r="C21" s="105"/>
      <c r="D21" s="105"/>
      <c r="E21" s="78"/>
      <c r="F21" s="85"/>
      <c r="G21" s="85"/>
      <c r="H21" s="62">
        <f>Staff_Salaries[[#This Row],[Unit Cost]]*Staff_Salaries[[#This Row],[No. of units]]</f>
        <v>0</v>
      </c>
    </row>
    <row r="22" spans="1:16" x14ac:dyDescent="0.25">
      <c r="A22" s="66"/>
      <c r="B22" s="97"/>
      <c r="C22" s="105"/>
      <c r="D22" s="105"/>
      <c r="E22" s="78"/>
      <c r="F22" s="85"/>
      <c r="G22" s="85"/>
      <c r="H22" s="62">
        <f>Staff_Salaries[[#This Row],[Unit Cost]]*Staff_Salaries[[#This Row],[No. of units]]</f>
        <v>0</v>
      </c>
    </row>
    <row r="23" spans="1:16" x14ac:dyDescent="0.25">
      <c r="A23" s="66"/>
      <c r="B23" s="97"/>
      <c r="C23" s="105"/>
      <c r="D23" s="105"/>
      <c r="E23" s="78"/>
      <c r="F23" s="85"/>
      <c r="G23" s="85"/>
      <c r="H23" s="62">
        <f>Staff_Salaries[[#This Row],[Unit Cost]]*Staff_Salaries[[#This Row],[No. of units]]</f>
        <v>0</v>
      </c>
    </row>
    <row r="24" spans="1:16" x14ac:dyDescent="0.25">
      <c r="A24" s="66"/>
      <c r="B24" s="105"/>
      <c r="C24" s="105"/>
      <c r="D24" s="105"/>
      <c r="E24" s="78"/>
      <c r="F24" s="85"/>
      <c r="G24" s="85"/>
      <c r="H24" s="62">
        <f>Staff_Salaries[[#This Row],[Unit Cost]]*Staff_Salaries[[#This Row],[No. of units]]</f>
        <v>0</v>
      </c>
    </row>
    <row r="25" spans="1:16" x14ac:dyDescent="0.25">
      <c r="A25" s="66"/>
      <c r="B25" s="105"/>
      <c r="C25" s="105"/>
      <c r="D25" s="105"/>
      <c r="E25" s="78"/>
      <c r="F25" s="104"/>
      <c r="G25" s="104"/>
      <c r="H25" s="62">
        <f>Staff_Salaries[[#This Row],[Unit Cost]]*Staff_Salaries[[#This Row],[No. of units]]</f>
        <v>0</v>
      </c>
      <c r="P25" t="s">
        <v>101</v>
      </c>
    </row>
    <row r="26" spans="1:16" x14ac:dyDescent="0.25">
      <c r="A26" s="66"/>
      <c r="B26" s="105"/>
      <c r="C26" s="105"/>
      <c r="D26" s="105"/>
      <c r="E26" s="78"/>
      <c r="F26" s="85"/>
      <c r="G26" s="85"/>
      <c r="H26" s="62">
        <f>Staff_Salaries[[#This Row],[Unit Cost]]*Staff_Salaries[[#This Row],[No. of units]]</f>
        <v>0</v>
      </c>
      <c r="P26" t="s">
        <v>75</v>
      </c>
    </row>
    <row r="27" spans="1:16" x14ac:dyDescent="0.25">
      <c r="A27" s="66"/>
      <c r="B27" s="105"/>
      <c r="C27" s="105"/>
      <c r="D27" s="105"/>
      <c r="E27" s="78"/>
      <c r="F27" s="104"/>
      <c r="G27" s="104"/>
      <c r="H27" s="62">
        <f>Staff_Salaries[[#This Row],[Unit Cost]]*Staff_Salaries[[#This Row],[No. of units]]</f>
        <v>0</v>
      </c>
      <c r="P27" t="s">
        <v>76</v>
      </c>
    </row>
    <row r="28" spans="1:16" x14ac:dyDescent="0.25">
      <c r="A28" s="66"/>
      <c r="B28" s="105"/>
      <c r="C28" s="105"/>
      <c r="D28" s="105"/>
      <c r="E28" s="78"/>
      <c r="F28" s="85"/>
      <c r="G28" s="85"/>
      <c r="H28" s="62">
        <f>Staff_Salaries[[#This Row],[Unit Cost]]*Staff_Salaries[[#This Row],[No. of units]]</f>
        <v>0</v>
      </c>
    </row>
    <row r="29" spans="1:16" x14ac:dyDescent="0.25">
      <c r="A29" s="66"/>
      <c r="B29" s="105"/>
      <c r="C29" s="105"/>
      <c r="D29" s="105"/>
      <c r="E29" s="78"/>
      <c r="F29" s="104"/>
      <c r="G29" s="104"/>
      <c r="H29" s="62">
        <f>Staff_Salaries[[#This Row],[Unit Cost]]*Staff_Salaries[[#This Row],[No. of units]]</f>
        <v>0</v>
      </c>
    </row>
    <row r="30" spans="1:16" x14ac:dyDescent="0.25">
      <c r="A30" s="66"/>
      <c r="B30" s="105"/>
      <c r="C30" s="105"/>
      <c r="D30" s="105"/>
      <c r="E30" s="78"/>
      <c r="F30" s="85"/>
      <c r="G30" s="85"/>
      <c r="H30" s="62">
        <f>Staff_Salaries[[#This Row],[Unit Cost]]*Staff_Salaries[[#This Row],[No. of units]]</f>
        <v>0</v>
      </c>
    </row>
    <row r="31" spans="1:16" x14ac:dyDescent="0.25">
      <c r="A31" s="66"/>
      <c r="B31" s="105"/>
      <c r="C31" s="105"/>
      <c r="D31" s="105"/>
      <c r="E31" s="78"/>
      <c r="F31" s="104"/>
      <c r="G31" s="104"/>
      <c r="H31" s="62">
        <f>Staff_Salaries[[#This Row],[Unit Cost]]*Staff_Salaries[[#This Row],[No. of units]]</f>
        <v>0</v>
      </c>
    </row>
    <row r="32" spans="1:16" x14ac:dyDescent="0.25">
      <c r="A32" s="66"/>
      <c r="B32" s="105"/>
      <c r="C32" s="105"/>
      <c r="D32" s="105"/>
      <c r="E32" s="78"/>
      <c r="F32" s="85"/>
      <c r="G32" s="85"/>
      <c r="H32" s="62">
        <f>Staff_Salaries[[#This Row],[Unit Cost]]*Staff_Salaries[[#This Row],[No. of units]]</f>
        <v>0</v>
      </c>
    </row>
    <row r="33" spans="1:10" x14ac:dyDescent="0.25">
      <c r="A33" s="66"/>
      <c r="B33" s="105"/>
      <c r="C33" s="105"/>
      <c r="D33" s="105"/>
      <c r="E33" s="78"/>
      <c r="F33" s="104"/>
      <c r="G33" s="104"/>
      <c r="H33" s="62">
        <f>Staff_Salaries[[#This Row],[Unit Cost]]*Staff_Salaries[[#This Row],[No. of units]]</f>
        <v>0</v>
      </c>
    </row>
    <row r="34" spans="1:10" x14ac:dyDescent="0.25">
      <c r="A34" s="66"/>
      <c r="B34" s="105"/>
      <c r="C34" s="105"/>
      <c r="D34" s="105"/>
      <c r="E34" s="78"/>
      <c r="F34" s="85"/>
      <c r="G34" s="85"/>
      <c r="H34" s="62">
        <f>Staff_Salaries[[#This Row],[Unit Cost]]*Staff_Salaries[[#This Row],[No. of units]]</f>
        <v>0</v>
      </c>
    </row>
    <row r="35" spans="1:10" x14ac:dyDescent="0.25">
      <c r="A35" s="66"/>
      <c r="B35" s="105"/>
      <c r="C35" s="105"/>
      <c r="D35" s="105"/>
      <c r="E35" s="78"/>
      <c r="F35" s="104"/>
      <c r="G35" s="104"/>
      <c r="H35" s="62">
        <f>Staff_Salaries[[#This Row],[Unit Cost]]*Staff_Salaries[[#This Row],[No. of units]]</f>
        <v>0</v>
      </c>
    </row>
    <row r="36" spans="1:10" x14ac:dyDescent="0.25">
      <c r="A36" s="66"/>
      <c r="B36" s="105"/>
      <c r="C36" s="105"/>
      <c r="D36" s="105"/>
      <c r="E36" s="78"/>
      <c r="F36" s="85"/>
      <c r="G36" s="85"/>
      <c r="H36" s="62">
        <f>Staff_Salaries[[#This Row],[Unit Cost]]*Staff_Salaries[[#This Row],[No. of units]]</f>
        <v>0</v>
      </c>
    </row>
    <row r="37" spans="1:10" x14ac:dyDescent="0.25">
      <c r="A37" s="66"/>
      <c r="B37" s="105"/>
      <c r="C37" s="105"/>
      <c r="D37" s="105"/>
      <c r="E37" s="78"/>
      <c r="F37" s="104"/>
      <c r="G37" s="104"/>
      <c r="H37" s="62">
        <f>Staff_Salaries[[#This Row],[Unit Cost]]*Staff_Salaries[[#This Row],[No. of units]]</f>
        <v>0</v>
      </c>
    </row>
    <row r="38" spans="1:10" x14ac:dyDescent="0.25">
      <c r="A38" s="66"/>
      <c r="B38" s="105"/>
      <c r="C38" s="105"/>
      <c r="D38" s="105"/>
      <c r="E38" s="78"/>
      <c r="F38" s="85"/>
      <c r="G38" s="85"/>
      <c r="H38" s="62">
        <f>Staff_Salaries[[#This Row],[Unit Cost]]*Staff_Salaries[[#This Row],[No. of units]]</f>
        <v>0</v>
      </c>
    </row>
    <row r="39" spans="1:10" x14ac:dyDescent="0.25">
      <c r="A39" s="66"/>
      <c r="B39" s="105"/>
      <c r="C39" s="105"/>
      <c r="D39" s="105"/>
      <c r="E39" s="78"/>
      <c r="F39" s="104"/>
      <c r="G39" s="104"/>
      <c r="H39" s="62">
        <f>Staff_Salaries[[#This Row],[Unit Cost]]*Staff_Salaries[[#This Row],[No. of units]]</f>
        <v>0</v>
      </c>
    </row>
    <row r="40" spans="1:10" x14ac:dyDescent="0.25">
      <c r="A40" s="66"/>
      <c r="B40" s="105"/>
      <c r="C40" s="105"/>
      <c r="D40" s="105"/>
      <c r="E40" s="78"/>
      <c r="F40" s="85"/>
      <c r="G40" s="85"/>
      <c r="H40" s="62">
        <f>Staff_Salaries[[#This Row],[Unit Cost]]*Staff_Salaries[[#This Row],[No. of units]]</f>
        <v>0</v>
      </c>
    </row>
    <row r="41" spans="1:10" x14ac:dyDescent="0.25">
      <c r="A41" s="66"/>
      <c r="B41" s="105"/>
      <c r="C41" s="105"/>
      <c r="D41" s="105"/>
      <c r="E41" s="78"/>
      <c r="F41" s="104"/>
      <c r="G41" s="104"/>
      <c r="H41" s="62">
        <f>Staff_Salaries[[#This Row],[Unit Cost]]*Staff_Salaries[[#This Row],[No. of units]]</f>
        <v>0</v>
      </c>
    </row>
    <row r="42" spans="1:10" x14ac:dyDescent="0.25">
      <c r="A42" s="66"/>
      <c r="B42" s="105"/>
      <c r="C42" s="105"/>
      <c r="D42" s="105"/>
      <c r="E42" s="78"/>
      <c r="F42" s="85"/>
      <c r="G42" s="85"/>
      <c r="H42" s="62">
        <f>Staff_Salaries[[#This Row],[Unit Cost]]*Staff_Salaries[[#This Row],[No. of units]]</f>
        <v>0</v>
      </c>
    </row>
    <row r="43" spans="1:10" x14ac:dyDescent="0.25">
      <c r="A43" s="19" t="s">
        <v>32</v>
      </c>
      <c r="B43" s="19"/>
      <c r="C43" s="19"/>
      <c r="D43" s="19"/>
      <c r="E43" s="63"/>
      <c r="F43" s="63"/>
      <c r="G43" s="64"/>
      <c r="H43" s="28">
        <f>SUBTOTAL(109,Staff_Salaries[TOTAL])</f>
        <v>0</v>
      </c>
    </row>
    <row r="45" spans="1:10" x14ac:dyDescent="0.25">
      <c r="A45" s="146" t="s">
        <v>12</v>
      </c>
      <c r="B45" s="147"/>
      <c r="C45" s="147"/>
      <c r="D45" s="147"/>
      <c r="E45" s="147"/>
      <c r="F45" s="147"/>
      <c r="G45" s="147"/>
      <c r="H45" s="147"/>
      <c r="I45" s="147"/>
      <c r="J45" s="148"/>
    </row>
    <row r="46" spans="1:10" ht="60" x14ac:dyDescent="0.25">
      <c r="A46" s="24" t="s">
        <v>46</v>
      </c>
      <c r="B46" s="15" t="s">
        <v>45</v>
      </c>
      <c r="C46" s="15" t="s">
        <v>13</v>
      </c>
      <c r="D46" s="15" t="s">
        <v>14</v>
      </c>
      <c r="E46" s="15" t="s">
        <v>43</v>
      </c>
      <c r="F46" s="15" t="s">
        <v>15</v>
      </c>
      <c r="G46" s="15" t="s">
        <v>48</v>
      </c>
      <c r="H46" s="15" t="s">
        <v>31</v>
      </c>
      <c r="I46" s="15" t="s">
        <v>16</v>
      </c>
      <c r="J46" s="16" t="s">
        <v>11</v>
      </c>
    </row>
    <row r="47" spans="1:10" x14ac:dyDescent="0.25">
      <c r="A47" s="65"/>
      <c r="B47" s="96"/>
      <c r="C47" s="106"/>
      <c r="D47" s="107"/>
      <c r="E47" s="107"/>
      <c r="F47" s="107"/>
      <c r="G47" s="107"/>
      <c r="H47" s="67">
        <f>Staff_Travel[[#This Row],[Average transportation cost per mission ]]*Staff_Travel[[#This Row],['# of missions]]</f>
        <v>0</v>
      </c>
      <c r="I47" s="67">
        <f>Staff_Travel[[#This Row],[Average Unit Cost Per Diem ]]*Staff_Travel[[#This Row],[Average Days per mission ]]*Staff_Travel[[#This Row],['# of missions]]</f>
        <v>0</v>
      </c>
      <c r="J47" s="68">
        <f>SUM(Staff_Travel[[#This Row],[A. Subtotal TRANSPORT]:[B. Subtotal PER DIEM]])</f>
        <v>0</v>
      </c>
    </row>
    <row r="48" spans="1:10" x14ac:dyDescent="0.25">
      <c r="A48" s="66"/>
      <c r="B48" s="87"/>
      <c r="C48" s="105"/>
      <c r="D48" s="100"/>
      <c r="E48" s="100"/>
      <c r="F48" s="100"/>
      <c r="G48" s="100"/>
      <c r="H48" s="37">
        <f>Staff_Travel[[#This Row],[Average transportation cost per mission ]]*Staff_Travel[[#This Row],['# of missions]]</f>
        <v>0</v>
      </c>
      <c r="I48" s="37">
        <f>Staff_Travel[[#This Row],[Average Unit Cost Per Diem ]]*Staff_Travel[[#This Row],[Average Days per mission ]]*Staff_Travel[[#This Row],['# of missions]]</f>
        <v>0</v>
      </c>
      <c r="J48" s="46">
        <f>SUM(Staff_Travel[[#This Row],[A. Subtotal TRANSPORT]:[B. Subtotal PER DIEM]])</f>
        <v>0</v>
      </c>
    </row>
    <row r="49" spans="1:10" x14ac:dyDescent="0.25">
      <c r="A49" s="66"/>
      <c r="B49" s="87"/>
      <c r="C49" s="105"/>
      <c r="D49" s="100"/>
      <c r="E49" s="100"/>
      <c r="F49" s="100"/>
      <c r="G49" s="100"/>
      <c r="H49" s="37">
        <f>Staff_Travel[[#This Row],[Average transportation cost per mission ]]*Staff_Travel[[#This Row],['# of missions]]</f>
        <v>0</v>
      </c>
      <c r="I49" s="37">
        <f>Staff_Travel[[#This Row],[Average Unit Cost Per Diem ]]*Staff_Travel[[#This Row],[Average Days per mission ]]*Staff_Travel[[#This Row],['# of missions]]</f>
        <v>0</v>
      </c>
      <c r="J49" s="46">
        <f>SUM(Staff_Travel[[#This Row],[A. Subtotal TRANSPORT]:[B. Subtotal PER DIEM]])</f>
        <v>0</v>
      </c>
    </row>
    <row r="50" spans="1:10" x14ac:dyDescent="0.25">
      <c r="A50" s="66"/>
      <c r="B50" s="87"/>
      <c r="C50" s="105"/>
      <c r="D50" s="100"/>
      <c r="E50" s="100"/>
      <c r="F50" s="100"/>
      <c r="G50" s="100"/>
      <c r="H50" s="37">
        <f>Staff_Travel[[#This Row],[Average transportation cost per mission ]]*Staff_Travel[[#This Row],['# of missions]]</f>
        <v>0</v>
      </c>
      <c r="I50" s="37">
        <f>Staff_Travel[[#This Row],[Average Unit Cost Per Diem ]]*Staff_Travel[[#This Row],[Average Days per mission ]]*Staff_Travel[[#This Row],['# of missions]]</f>
        <v>0</v>
      </c>
      <c r="J50" s="46">
        <f>SUM(Staff_Travel[[#This Row],[A. Subtotal TRANSPORT]:[B. Subtotal PER DIEM]])</f>
        <v>0</v>
      </c>
    </row>
    <row r="51" spans="1:10" x14ac:dyDescent="0.25">
      <c r="A51" s="66"/>
      <c r="B51" s="87"/>
      <c r="C51" s="105"/>
      <c r="D51" s="100"/>
      <c r="E51" s="100"/>
      <c r="F51" s="100"/>
      <c r="G51" s="100"/>
      <c r="H51" s="37">
        <f>Staff_Travel[[#This Row],[Average transportation cost per mission ]]*Staff_Travel[[#This Row],['# of missions]]</f>
        <v>0</v>
      </c>
      <c r="I51" s="37">
        <f>Staff_Travel[[#This Row],[Average Unit Cost Per Diem ]]*Staff_Travel[[#This Row],[Average Days per mission ]]*Staff_Travel[[#This Row],['# of missions]]</f>
        <v>0</v>
      </c>
      <c r="J51" s="46">
        <f>SUM(Staff_Travel[[#This Row],[A. Subtotal TRANSPORT]:[B. Subtotal PER DIEM]])</f>
        <v>0</v>
      </c>
    </row>
    <row r="52" spans="1:10" x14ac:dyDescent="0.25">
      <c r="A52" s="66"/>
      <c r="B52" s="87"/>
      <c r="C52" s="105"/>
      <c r="D52" s="100"/>
      <c r="E52" s="100"/>
      <c r="F52" s="100"/>
      <c r="G52" s="100"/>
      <c r="H52" s="37">
        <f>Staff_Travel[[#This Row],[Average transportation cost per mission ]]*Staff_Travel[[#This Row],['# of missions]]</f>
        <v>0</v>
      </c>
      <c r="I52" s="37">
        <f>Staff_Travel[[#This Row],[Average Unit Cost Per Diem ]]*Staff_Travel[[#This Row],[Average Days per mission ]]*Staff_Travel[[#This Row],['# of missions]]</f>
        <v>0</v>
      </c>
      <c r="J52" s="46">
        <f>SUM(Staff_Travel[[#This Row],[A. Subtotal TRANSPORT]:[B. Subtotal PER DIEM]])</f>
        <v>0</v>
      </c>
    </row>
    <row r="53" spans="1:10" x14ac:dyDescent="0.25">
      <c r="A53" s="66"/>
      <c r="B53" s="87"/>
      <c r="C53" s="105"/>
      <c r="D53" s="100"/>
      <c r="E53" s="100"/>
      <c r="F53" s="100"/>
      <c r="G53" s="100"/>
      <c r="H53" s="37">
        <f>Staff_Travel[[#This Row],[Average transportation cost per mission ]]*Staff_Travel[[#This Row],['# of missions]]</f>
        <v>0</v>
      </c>
      <c r="I53" s="37">
        <f>Staff_Travel[[#This Row],[Average Unit Cost Per Diem ]]*Staff_Travel[[#This Row],[Average Days per mission ]]*Staff_Travel[[#This Row],['# of missions]]</f>
        <v>0</v>
      </c>
      <c r="J53" s="46">
        <f>SUM(Staff_Travel[[#This Row],[A. Subtotal TRANSPORT]:[B. Subtotal PER DIEM]])</f>
        <v>0</v>
      </c>
    </row>
    <row r="54" spans="1:10" x14ac:dyDescent="0.25">
      <c r="A54" s="66"/>
      <c r="B54" s="87"/>
      <c r="C54" s="105"/>
      <c r="D54" s="100"/>
      <c r="E54" s="100"/>
      <c r="F54" s="100"/>
      <c r="G54" s="100"/>
      <c r="H54" s="37">
        <f>Staff_Travel[[#This Row],[Average transportation cost per mission ]]*Staff_Travel[[#This Row],['# of missions]]</f>
        <v>0</v>
      </c>
      <c r="I54" s="37">
        <f>Staff_Travel[[#This Row],[Average Unit Cost Per Diem ]]*Staff_Travel[[#This Row],[Average Days per mission ]]*Staff_Travel[[#This Row],['# of missions]]</f>
        <v>0</v>
      </c>
      <c r="J54" s="46">
        <f>SUM(Staff_Travel[[#This Row],[A. Subtotal TRANSPORT]:[B. Subtotal PER DIEM]])</f>
        <v>0</v>
      </c>
    </row>
    <row r="55" spans="1:10" x14ac:dyDescent="0.25">
      <c r="A55" s="66"/>
      <c r="B55" s="87"/>
      <c r="C55" s="105"/>
      <c r="D55" s="100"/>
      <c r="E55" s="100"/>
      <c r="F55" s="100"/>
      <c r="G55" s="100"/>
      <c r="H55" s="37">
        <f>Staff_Travel[[#This Row],[Average transportation cost per mission ]]*Staff_Travel[[#This Row],['# of missions]]</f>
        <v>0</v>
      </c>
      <c r="I55" s="37">
        <f>Staff_Travel[[#This Row],[Average Unit Cost Per Diem ]]*Staff_Travel[[#This Row],[Average Days per mission ]]*Staff_Travel[[#This Row],['# of missions]]</f>
        <v>0</v>
      </c>
      <c r="J55" s="46">
        <f>SUM(Staff_Travel[[#This Row],[A. Subtotal TRANSPORT]:[B. Subtotal PER DIEM]])</f>
        <v>0</v>
      </c>
    </row>
    <row r="56" spans="1:10" x14ac:dyDescent="0.25">
      <c r="A56" s="66"/>
      <c r="B56" s="87"/>
      <c r="C56" s="105"/>
      <c r="D56" s="100"/>
      <c r="E56" s="100"/>
      <c r="F56" s="100"/>
      <c r="G56" s="100"/>
      <c r="H56" s="37">
        <f>Staff_Travel[[#This Row],[Average transportation cost per mission ]]*Staff_Travel[[#This Row],['# of missions]]</f>
        <v>0</v>
      </c>
      <c r="I56" s="37">
        <f>Staff_Travel[[#This Row],[Average Unit Cost Per Diem ]]*Staff_Travel[[#This Row],[Average Days per mission ]]*Staff_Travel[[#This Row],['# of missions]]</f>
        <v>0</v>
      </c>
      <c r="J56" s="46">
        <f>SUM(Staff_Travel[[#This Row],[A. Subtotal TRANSPORT]:[B. Subtotal PER DIEM]])</f>
        <v>0</v>
      </c>
    </row>
    <row r="57" spans="1:10" x14ac:dyDescent="0.25">
      <c r="A57" s="66"/>
      <c r="B57" s="87"/>
      <c r="C57" s="105"/>
      <c r="D57" s="100"/>
      <c r="E57" s="100"/>
      <c r="F57" s="100"/>
      <c r="G57" s="100"/>
      <c r="H57" s="37">
        <f>Staff_Travel[[#This Row],[Average transportation cost per mission ]]*Staff_Travel[[#This Row],['# of missions]]</f>
        <v>0</v>
      </c>
      <c r="I57" s="37">
        <f>Staff_Travel[[#This Row],[Average Unit Cost Per Diem ]]*Staff_Travel[[#This Row],[Average Days per mission ]]*Staff_Travel[[#This Row],['# of missions]]</f>
        <v>0</v>
      </c>
      <c r="J57" s="46">
        <f>SUM(Staff_Travel[[#This Row],[A. Subtotal TRANSPORT]:[B. Subtotal PER DIEM]])</f>
        <v>0</v>
      </c>
    </row>
    <row r="58" spans="1:10" x14ac:dyDescent="0.25">
      <c r="A58" s="66"/>
      <c r="B58" s="87"/>
      <c r="C58" s="105"/>
      <c r="D58" s="100"/>
      <c r="E58" s="100"/>
      <c r="F58" s="100"/>
      <c r="G58" s="100"/>
      <c r="H58" s="37">
        <f>Staff_Travel[[#This Row],[Average transportation cost per mission ]]*Staff_Travel[[#This Row],['# of missions]]</f>
        <v>0</v>
      </c>
      <c r="I58" s="37">
        <f>Staff_Travel[[#This Row],[Average Unit Cost Per Diem ]]*Staff_Travel[[#This Row],[Average Days per mission ]]*Staff_Travel[[#This Row],['# of missions]]</f>
        <v>0</v>
      </c>
      <c r="J58" s="46">
        <f>SUM(Staff_Travel[[#This Row],[A. Subtotal TRANSPORT]:[B. Subtotal PER DIEM]])</f>
        <v>0</v>
      </c>
    </row>
    <row r="59" spans="1:10" x14ac:dyDescent="0.25">
      <c r="A59" s="66"/>
      <c r="B59" s="87"/>
      <c r="C59" s="105"/>
      <c r="D59" s="100"/>
      <c r="E59" s="100"/>
      <c r="F59" s="100"/>
      <c r="G59" s="100"/>
      <c r="H59" s="37">
        <f>Staff_Travel[[#This Row],[Average transportation cost per mission ]]*Staff_Travel[[#This Row],['# of missions]]</f>
        <v>0</v>
      </c>
      <c r="I59" s="37">
        <f>Staff_Travel[[#This Row],[Average Unit Cost Per Diem ]]*Staff_Travel[[#This Row],[Average Days per mission ]]*Staff_Travel[[#This Row],['# of missions]]</f>
        <v>0</v>
      </c>
      <c r="J59" s="46">
        <f>SUM(Staff_Travel[[#This Row],[A. Subtotal TRANSPORT]:[B. Subtotal PER DIEM]])</f>
        <v>0</v>
      </c>
    </row>
    <row r="60" spans="1:10" x14ac:dyDescent="0.25">
      <c r="A60" s="66"/>
      <c r="B60" s="87"/>
      <c r="C60" s="105"/>
      <c r="D60" s="100"/>
      <c r="E60" s="100"/>
      <c r="F60" s="100"/>
      <c r="G60" s="100"/>
      <c r="H60" s="37">
        <f>Staff_Travel[[#This Row],[Average transportation cost per mission ]]*Staff_Travel[[#This Row],['# of missions]]</f>
        <v>0</v>
      </c>
      <c r="I60" s="37">
        <f>Staff_Travel[[#This Row],[Average Unit Cost Per Diem ]]*Staff_Travel[[#This Row],[Average Days per mission ]]*Staff_Travel[[#This Row],['# of missions]]</f>
        <v>0</v>
      </c>
      <c r="J60" s="46">
        <f>SUM(Staff_Travel[[#This Row],[A. Subtotal TRANSPORT]:[B. Subtotal PER DIEM]])</f>
        <v>0</v>
      </c>
    </row>
    <row r="61" spans="1:10" x14ac:dyDescent="0.25">
      <c r="A61" s="66"/>
      <c r="B61" s="87"/>
      <c r="C61" s="105"/>
      <c r="D61" s="100"/>
      <c r="E61" s="100"/>
      <c r="F61" s="100"/>
      <c r="G61" s="100"/>
      <c r="H61" s="37">
        <f>Staff_Travel[[#This Row],[Average transportation cost per mission ]]*Staff_Travel[[#This Row],['# of missions]]</f>
        <v>0</v>
      </c>
      <c r="I61" s="37">
        <f>Staff_Travel[[#This Row],[Average Unit Cost Per Diem ]]*Staff_Travel[[#This Row],[Average Days per mission ]]*Staff_Travel[[#This Row],['# of missions]]</f>
        <v>0</v>
      </c>
      <c r="J61" s="46">
        <f>SUM(Staff_Travel[[#This Row],[A. Subtotal TRANSPORT]:[B. Subtotal PER DIEM]])</f>
        <v>0</v>
      </c>
    </row>
    <row r="62" spans="1:10" x14ac:dyDescent="0.25">
      <c r="A62" s="66"/>
      <c r="B62" s="87"/>
      <c r="C62" s="105"/>
      <c r="D62" s="100"/>
      <c r="E62" s="100"/>
      <c r="F62" s="100"/>
      <c r="G62" s="100"/>
      <c r="H62" s="37">
        <f>Staff_Travel[[#This Row],[Average transportation cost per mission ]]*Staff_Travel[[#This Row],['# of missions]]</f>
        <v>0</v>
      </c>
      <c r="I62" s="37">
        <f>Staff_Travel[[#This Row],[Average Unit Cost Per Diem ]]*Staff_Travel[[#This Row],[Average Days per mission ]]*Staff_Travel[[#This Row],['# of missions]]</f>
        <v>0</v>
      </c>
      <c r="J62" s="46">
        <f>SUM(Staff_Travel[[#This Row],[A. Subtotal TRANSPORT]:[B. Subtotal PER DIEM]])</f>
        <v>0</v>
      </c>
    </row>
    <row r="63" spans="1:10" x14ac:dyDescent="0.25">
      <c r="A63" s="66"/>
      <c r="B63" s="87"/>
      <c r="C63" s="105"/>
      <c r="D63" s="100"/>
      <c r="E63" s="100"/>
      <c r="F63" s="100"/>
      <c r="G63" s="100"/>
      <c r="H63" s="37">
        <f>Staff_Travel[[#This Row],[Average transportation cost per mission ]]*Staff_Travel[[#This Row],['# of missions]]</f>
        <v>0</v>
      </c>
      <c r="I63" s="37">
        <f>Staff_Travel[[#This Row],[Average Unit Cost Per Diem ]]*Staff_Travel[[#This Row],[Average Days per mission ]]*Staff_Travel[[#This Row],['# of missions]]</f>
        <v>0</v>
      </c>
      <c r="J63" s="46">
        <f>SUM(Staff_Travel[[#This Row],[A. Subtotal TRANSPORT]:[B. Subtotal PER DIEM]])</f>
        <v>0</v>
      </c>
    </row>
    <row r="64" spans="1:10" x14ac:dyDescent="0.25">
      <c r="A64" s="66"/>
      <c r="B64" s="87"/>
      <c r="C64" s="105"/>
      <c r="D64" s="100"/>
      <c r="E64" s="100"/>
      <c r="F64" s="100"/>
      <c r="G64" s="100"/>
      <c r="H64" s="37">
        <f>Staff_Travel[[#This Row],[Average transportation cost per mission ]]*Staff_Travel[[#This Row],['# of missions]]</f>
        <v>0</v>
      </c>
      <c r="I64" s="37">
        <f>Staff_Travel[[#This Row],[Average Unit Cost Per Diem ]]*Staff_Travel[[#This Row],[Average Days per mission ]]*Staff_Travel[[#This Row],['# of missions]]</f>
        <v>0</v>
      </c>
      <c r="J64" s="46">
        <f>SUM(Staff_Travel[[#This Row],[A. Subtotal TRANSPORT]:[B. Subtotal PER DIEM]])</f>
        <v>0</v>
      </c>
    </row>
    <row r="65" spans="1:10" x14ac:dyDescent="0.25">
      <c r="A65" s="66"/>
      <c r="B65" s="87"/>
      <c r="C65" s="105"/>
      <c r="D65" s="100"/>
      <c r="E65" s="100"/>
      <c r="F65" s="100"/>
      <c r="G65" s="100"/>
      <c r="H65" s="37">
        <f>Staff_Travel[[#This Row],[Average transportation cost per mission ]]*Staff_Travel[[#This Row],['# of missions]]</f>
        <v>0</v>
      </c>
      <c r="I65" s="37">
        <f>Staff_Travel[[#This Row],[Average Unit Cost Per Diem ]]*Staff_Travel[[#This Row],[Average Days per mission ]]*Staff_Travel[[#This Row],['# of missions]]</f>
        <v>0</v>
      </c>
      <c r="J65" s="46">
        <f>SUM(Staff_Travel[[#This Row],[A. Subtotal TRANSPORT]:[B. Subtotal PER DIEM]])</f>
        <v>0</v>
      </c>
    </row>
    <row r="66" spans="1:10" x14ac:dyDescent="0.25">
      <c r="A66" s="66"/>
      <c r="B66" s="87"/>
      <c r="C66" s="105"/>
      <c r="D66" s="100"/>
      <c r="E66" s="100"/>
      <c r="F66" s="100"/>
      <c r="G66" s="100"/>
      <c r="H66" s="37">
        <f>Staff_Travel[[#This Row],[Average transportation cost per mission ]]*Staff_Travel[[#This Row],['# of missions]]</f>
        <v>0</v>
      </c>
      <c r="I66" s="37">
        <f>Staff_Travel[[#This Row],[Average Unit Cost Per Diem ]]*Staff_Travel[[#This Row],[Average Days per mission ]]*Staff_Travel[[#This Row],['# of missions]]</f>
        <v>0</v>
      </c>
      <c r="J66" s="46">
        <f>SUM(Staff_Travel[[#This Row],[A. Subtotal TRANSPORT]:[B. Subtotal PER DIEM]])</f>
        <v>0</v>
      </c>
    </row>
    <row r="67" spans="1:10" x14ac:dyDescent="0.25">
      <c r="A67" s="66"/>
      <c r="B67" s="105"/>
      <c r="C67" s="105"/>
      <c r="D67" s="100"/>
      <c r="E67" s="100"/>
      <c r="F67" s="100"/>
      <c r="G67" s="100"/>
      <c r="H67" s="37">
        <f>Staff_Travel[[#This Row],[Average transportation cost per mission ]]*Staff_Travel[[#This Row],['# of missions]]</f>
        <v>0</v>
      </c>
      <c r="I67" s="37">
        <f>Staff_Travel[[#This Row],[Average Unit Cost Per Diem ]]*Staff_Travel[[#This Row],[Average Days per mission ]]*Staff_Travel[[#This Row],['# of missions]]</f>
        <v>0</v>
      </c>
      <c r="J67" s="46">
        <f>SUM(Staff_Travel[[#This Row],[A. Subtotal TRANSPORT]:[B. Subtotal PER DIEM]])</f>
        <v>0</v>
      </c>
    </row>
    <row r="68" spans="1:10" x14ac:dyDescent="0.25">
      <c r="A68" s="66"/>
      <c r="B68" s="105"/>
      <c r="C68" s="105"/>
      <c r="D68" s="100"/>
      <c r="E68" s="100"/>
      <c r="F68" s="100"/>
      <c r="G68" s="100"/>
      <c r="H68" s="37">
        <f>Staff_Travel[[#This Row],[Average transportation cost per mission ]]*Staff_Travel[[#This Row],['# of missions]]</f>
        <v>0</v>
      </c>
      <c r="I68" s="37">
        <f>Staff_Travel[[#This Row],[Average Unit Cost Per Diem ]]*Staff_Travel[[#This Row],[Average Days per mission ]]*Staff_Travel[[#This Row],['# of missions]]</f>
        <v>0</v>
      </c>
      <c r="J68" s="46">
        <f>SUM(Staff_Travel[[#This Row],[A. Subtotal TRANSPORT]:[B. Subtotal PER DIEM]])</f>
        <v>0</v>
      </c>
    </row>
    <row r="69" spans="1:10" x14ac:dyDescent="0.25">
      <c r="A69" s="66"/>
      <c r="B69" s="105"/>
      <c r="C69" s="105"/>
      <c r="D69" s="100"/>
      <c r="E69" s="100"/>
      <c r="F69" s="100"/>
      <c r="G69" s="100"/>
      <c r="H69" s="37">
        <f>Staff_Travel[[#This Row],[Average transportation cost per mission ]]*Staff_Travel[[#This Row],['# of missions]]</f>
        <v>0</v>
      </c>
      <c r="I69" s="37">
        <f>Staff_Travel[[#This Row],[Average Unit Cost Per Diem ]]*Staff_Travel[[#This Row],[Average Days per mission ]]*Staff_Travel[[#This Row],['# of missions]]</f>
        <v>0</v>
      </c>
      <c r="J69" s="46">
        <f>SUM(Staff_Travel[[#This Row],[A. Subtotal TRANSPORT]:[B. Subtotal PER DIEM]])</f>
        <v>0</v>
      </c>
    </row>
    <row r="70" spans="1:10" x14ac:dyDescent="0.25">
      <c r="A70" s="66"/>
      <c r="B70" s="105"/>
      <c r="C70" s="105"/>
      <c r="D70" s="100"/>
      <c r="E70" s="100"/>
      <c r="F70" s="100"/>
      <c r="G70" s="100"/>
      <c r="H70" s="37">
        <f>Staff_Travel[[#This Row],[Average transportation cost per mission ]]*Staff_Travel[[#This Row],['# of missions]]</f>
        <v>0</v>
      </c>
      <c r="I70" s="37">
        <f>Staff_Travel[[#This Row],[Average Unit Cost Per Diem ]]*Staff_Travel[[#This Row],[Average Days per mission ]]*Staff_Travel[[#This Row],['# of missions]]</f>
        <v>0</v>
      </c>
      <c r="J70" s="46">
        <f>SUM(Staff_Travel[[#This Row],[A. Subtotal TRANSPORT]:[B. Subtotal PER DIEM]])</f>
        <v>0</v>
      </c>
    </row>
    <row r="71" spans="1:10" x14ac:dyDescent="0.25">
      <c r="A71" s="66"/>
      <c r="B71" s="105"/>
      <c r="C71" s="105"/>
      <c r="D71" s="100"/>
      <c r="E71" s="100"/>
      <c r="F71" s="100"/>
      <c r="G71" s="100"/>
      <c r="H71" s="37">
        <f>Staff_Travel[[#This Row],[Average transportation cost per mission ]]*Staff_Travel[[#This Row],['# of missions]]</f>
        <v>0</v>
      </c>
      <c r="I71" s="37">
        <f>Staff_Travel[[#This Row],[Average Unit Cost Per Diem ]]*Staff_Travel[[#This Row],[Average Days per mission ]]*Staff_Travel[[#This Row],['# of missions]]</f>
        <v>0</v>
      </c>
      <c r="J71" s="46">
        <f>SUM(Staff_Travel[[#This Row],[A. Subtotal TRANSPORT]:[B. Subtotal PER DIEM]])</f>
        <v>0</v>
      </c>
    </row>
    <row r="72" spans="1:10" x14ac:dyDescent="0.25">
      <c r="A72" s="66"/>
      <c r="B72" s="105"/>
      <c r="C72" s="105"/>
      <c r="D72" s="100"/>
      <c r="E72" s="100"/>
      <c r="F72" s="100"/>
      <c r="G72" s="100"/>
      <c r="H72" s="37">
        <f>Staff_Travel[[#This Row],[Average transportation cost per mission ]]*Staff_Travel[[#This Row],['# of missions]]</f>
        <v>0</v>
      </c>
      <c r="I72" s="37">
        <f>Staff_Travel[[#This Row],[Average Unit Cost Per Diem ]]*Staff_Travel[[#This Row],[Average Days per mission ]]*Staff_Travel[[#This Row],['# of missions]]</f>
        <v>0</v>
      </c>
      <c r="J72" s="46">
        <f>SUM(Staff_Travel[[#This Row],[A. Subtotal TRANSPORT]:[B. Subtotal PER DIEM]])</f>
        <v>0</v>
      </c>
    </row>
    <row r="73" spans="1:10" x14ac:dyDescent="0.25">
      <c r="A73" s="66"/>
      <c r="B73" s="105"/>
      <c r="C73" s="105"/>
      <c r="D73" s="100"/>
      <c r="E73" s="100"/>
      <c r="F73" s="100"/>
      <c r="G73" s="100"/>
      <c r="H73" s="37">
        <f>Staff_Travel[[#This Row],[Average transportation cost per mission ]]*Staff_Travel[[#This Row],['# of missions]]</f>
        <v>0</v>
      </c>
      <c r="I73" s="37">
        <f>Staff_Travel[[#This Row],[Average Unit Cost Per Diem ]]*Staff_Travel[[#This Row],[Average Days per mission ]]*Staff_Travel[[#This Row],['# of missions]]</f>
        <v>0</v>
      </c>
      <c r="J73" s="46">
        <f>SUM(Staff_Travel[[#This Row],[A. Subtotal TRANSPORT]:[B. Subtotal PER DIEM]])</f>
        <v>0</v>
      </c>
    </row>
    <row r="74" spans="1:10" x14ac:dyDescent="0.25">
      <c r="A74" s="66"/>
      <c r="B74" s="105"/>
      <c r="C74" s="105"/>
      <c r="D74" s="100"/>
      <c r="E74" s="100"/>
      <c r="F74" s="100"/>
      <c r="G74" s="100"/>
      <c r="H74" s="37">
        <f>Staff_Travel[[#This Row],[Average transportation cost per mission ]]*Staff_Travel[[#This Row],['# of missions]]</f>
        <v>0</v>
      </c>
      <c r="I74" s="37">
        <f>Staff_Travel[[#This Row],[Average Unit Cost Per Diem ]]*Staff_Travel[[#This Row],[Average Days per mission ]]*Staff_Travel[[#This Row],['# of missions]]</f>
        <v>0</v>
      </c>
      <c r="J74" s="46">
        <f>SUM(Staff_Travel[[#This Row],[A. Subtotal TRANSPORT]:[B. Subtotal PER DIEM]])</f>
        <v>0</v>
      </c>
    </row>
    <row r="75" spans="1:10" x14ac:dyDescent="0.25">
      <c r="A75" s="66"/>
      <c r="B75" s="105"/>
      <c r="C75" s="105"/>
      <c r="D75" s="100"/>
      <c r="E75" s="100"/>
      <c r="F75" s="100"/>
      <c r="G75" s="100"/>
      <c r="H75" s="37">
        <f>Staff_Travel[[#This Row],[Average transportation cost per mission ]]*Staff_Travel[[#This Row],['# of missions]]</f>
        <v>0</v>
      </c>
      <c r="I75" s="37">
        <f>Staff_Travel[[#This Row],[Average Unit Cost Per Diem ]]*Staff_Travel[[#This Row],[Average Days per mission ]]*Staff_Travel[[#This Row],['# of missions]]</f>
        <v>0</v>
      </c>
      <c r="J75" s="46">
        <f>SUM(Staff_Travel[[#This Row],[A. Subtotal TRANSPORT]:[B. Subtotal PER DIEM]])</f>
        <v>0</v>
      </c>
    </row>
    <row r="76" spans="1:10" x14ac:dyDescent="0.25">
      <c r="A76" s="66"/>
      <c r="B76" s="105"/>
      <c r="C76" s="105"/>
      <c r="D76" s="100"/>
      <c r="E76" s="100"/>
      <c r="F76" s="100"/>
      <c r="G76" s="100"/>
      <c r="H76" s="37">
        <f>Staff_Travel[[#This Row],[Average transportation cost per mission ]]*Staff_Travel[[#This Row],['# of missions]]</f>
        <v>0</v>
      </c>
      <c r="I76" s="37">
        <f>Staff_Travel[[#This Row],[Average Unit Cost Per Diem ]]*Staff_Travel[[#This Row],[Average Days per mission ]]*Staff_Travel[[#This Row],['# of missions]]</f>
        <v>0</v>
      </c>
      <c r="J76" s="46">
        <f>SUM(Staff_Travel[[#This Row],[A. Subtotal TRANSPORT]:[B. Subtotal PER DIEM]])</f>
        <v>0</v>
      </c>
    </row>
    <row r="77" spans="1:10" x14ac:dyDescent="0.25">
      <c r="A77" s="66"/>
      <c r="B77" s="105"/>
      <c r="C77" s="105"/>
      <c r="D77" s="100"/>
      <c r="E77" s="100"/>
      <c r="F77" s="100"/>
      <c r="G77" s="100"/>
      <c r="H77" s="37">
        <f>Staff_Travel[[#This Row],[Average transportation cost per mission ]]*Staff_Travel[[#This Row],['# of missions]]</f>
        <v>0</v>
      </c>
      <c r="I77" s="37">
        <f>Staff_Travel[[#This Row],[Average Unit Cost Per Diem ]]*Staff_Travel[[#This Row],[Average Days per mission ]]*Staff_Travel[[#This Row],['# of missions]]</f>
        <v>0</v>
      </c>
      <c r="J77" s="46">
        <f>SUM(Staff_Travel[[#This Row],[A. Subtotal TRANSPORT]:[B. Subtotal PER DIEM]])</f>
        <v>0</v>
      </c>
    </row>
    <row r="78" spans="1:10" x14ac:dyDescent="0.25">
      <c r="A78" s="66"/>
      <c r="B78" s="105"/>
      <c r="C78" s="105"/>
      <c r="D78" s="100"/>
      <c r="E78" s="100"/>
      <c r="F78" s="100"/>
      <c r="G78" s="100"/>
      <c r="H78" s="37">
        <f>Staff_Travel[[#This Row],[Average transportation cost per mission ]]*Staff_Travel[[#This Row],['# of missions]]</f>
        <v>0</v>
      </c>
      <c r="I78" s="37">
        <f>Staff_Travel[[#This Row],[Average Unit Cost Per Diem ]]*Staff_Travel[[#This Row],[Average Days per mission ]]*Staff_Travel[[#This Row],['# of missions]]</f>
        <v>0</v>
      </c>
      <c r="J78" s="46">
        <f>SUM(Staff_Travel[[#This Row],[A. Subtotal TRANSPORT]:[B. Subtotal PER DIEM]])</f>
        <v>0</v>
      </c>
    </row>
    <row r="79" spans="1:10" x14ac:dyDescent="0.25">
      <c r="A79" s="66"/>
      <c r="B79" s="105"/>
      <c r="C79" s="105"/>
      <c r="D79" s="100"/>
      <c r="E79" s="100"/>
      <c r="F79" s="100"/>
      <c r="G79" s="100"/>
      <c r="H79" s="37">
        <f>Staff_Travel[[#This Row],[Average transportation cost per mission ]]*Staff_Travel[[#This Row],['# of missions]]</f>
        <v>0</v>
      </c>
      <c r="I79" s="37">
        <f>Staff_Travel[[#This Row],[Average Unit Cost Per Diem ]]*Staff_Travel[[#This Row],[Average Days per mission ]]*Staff_Travel[[#This Row],['# of missions]]</f>
        <v>0</v>
      </c>
      <c r="J79" s="46">
        <f>SUM(Staff_Travel[[#This Row],[A. Subtotal TRANSPORT]:[B. Subtotal PER DIEM]])</f>
        <v>0</v>
      </c>
    </row>
    <row r="80" spans="1:10" x14ac:dyDescent="0.25">
      <c r="A80" s="66"/>
      <c r="B80" s="105"/>
      <c r="C80" s="105"/>
      <c r="D80" s="100"/>
      <c r="E80" s="100"/>
      <c r="F80" s="100"/>
      <c r="G80" s="100"/>
      <c r="H80" s="37">
        <f>Staff_Travel[[#This Row],[Average transportation cost per mission ]]*Staff_Travel[[#This Row],['# of missions]]</f>
        <v>0</v>
      </c>
      <c r="I80" s="37">
        <f>Staff_Travel[[#This Row],[Average Unit Cost Per Diem ]]*Staff_Travel[[#This Row],[Average Days per mission ]]*Staff_Travel[[#This Row],['# of missions]]</f>
        <v>0</v>
      </c>
      <c r="J80" s="46">
        <f>SUM(Staff_Travel[[#This Row],[A. Subtotal TRANSPORT]:[B. Subtotal PER DIEM]])</f>
        <v>0</v>
      </c>
    </row>
    <row r="81" spans="1:10" x14ac:dyDescent="0.25">
      <c r="A81" s="66"/>
      <c r="B81" s="105"/>
      <c r="C81" s="105"/>
      <c r="D81" s="100"/>
      <c r="E81" s="100"/>
      <c r="F81" s="100"/>
      <c r="G81" s="100"/>
      <c r="H81" s="37">
        <f>Staff_Travel[[#This Row],[Average transportation cost per mission ]]*Staff_Travel[[#This Row],['# of missions]]</f>
        <v>0</v>
      </c>
      <c r="I81" s="37">
        <f>Staff_Travel[[#This Row],[Average Unit Cost Per Diem ]]*Staff_Travel[[#This Row],[Average Days per mission ]]*Staff_Travel[[#This Row],['# of missions]]</f>
        <v>0</v>
      </c>
      <c r="J81" s="46">
        <f>SUM(Staff_Travel[[#This Row],[A. Subtotal TRANSPORT]:[B. Subtotal PER DIEM]])</f>
        <v>0</v>
      </c>
    </row>
    <row r="82" spans="1:10" x14ac:dyDescent="0.25">
      <c r="A82" s="66"/>
      <c r="B82" s="105"/>
      <c r="C82" s="105"/>
      <c r="D82" s="100"/>
      <c r="E82" s="100"/>
      <c r="F82" s="100"/>
      <c r="G82" s="100"/>
      <c r="H82" s="37">
        <f>Staff_Travel[[#This Row],[Average transportation cost per mission ]]*Staff_Travel[[#This Row],['# of missions]]</f>
        <v>0</v>
      </c>
      <c r="I82" s="37">
        <f>Staff_Travel[[#This Row],[Average Unit Cost Per Diem ]]*Staff_Travel[[#This Row],[Average Days per mission ]]*Staff_Travel[[#This Row],['# of missions]]</f>
        <v>0</v>
      </c>
      <c r="J82" s="46">
        <f>SUM(Staff_Travel[[#This Row],[A. Subtotal TRANSPORT]:[B. Subtotal PER DIEM]])</f>
        <v>0</v>
      </c>
    </row>
    <row r="83" spans="1:10" x14ac:dyDescent="0.25">
      <c r="A83" s="66"/>
      <c r="B83" s="105"/>
      <c r="C83" s="105"/>
      <c r="D83" s="100"/>
      <c r="E83" s="100"/>
      <c r="F83" s="100"/>
      <c r="G83" s="100"/>
      <c r="H83" s="37">
        <f>Staff_Travel[[#This Row],[Average transportation cost per mission ]]*Staff_Travel[[#This Row],['# of missions]]</f>
        <v>0</v>
      </c>
      <c r="I83" s="37">
        <f>Staff_Travel[[#This Row],[Average Unit Cost Per Diem ]]*Staff_Travel[[#This Row],[Average Days per mission ]]*Staff_Travel[[#This Row],['# of missions]]</f>
        <v>0</v>
      </c>
      <c r="J83" s="46">
        <f>SUM(Staff_Travel[[#This Row],[A. Subtotal TRANSPORT]:[B. Subtotal PER DIEM]])</f>
        <v>0</v>
      </c>
    </row>
    <row r="84" spans="1:10" x14ac:dyDescent="0.25">
      <c r="A84" s="66"/>
      <c r="B84" s="105"/>
      <c r="C84" s="105"/>
      <c r="D84" s="100"/>
      <c r="E84" s="100"/>
      <c r="F84" s="100"/>
      <c r="G84" s="100"/>
      <c r="H84" s="37">
        <f>Staff_Travel[[#This Row],[Average transportation cost per mission ]]*Staff_Travel[[#This Row],['# of missions]]</f>
        <v>0</v>
      </c>
      <c r="I84" s="37">
        <f>Staff_Travel[[#This Row],[Average Unit Cost Per Diem ]]*Staff_Travel[[#This Row],[Average Days per mission ]]*Staff_Travel[[#This Row],['# of missions]]</f>
        <v>0</v>
      </c>
      <c r="J84" s="46">
        <f>SUM(Staff_Travel[[#This Row],[A. Subtotal TRANSPORT]:[B. Subtotal PER DIEM]])</f>
        <v>0</v>
      </c>
    </row>
    <row r="85" spans="1:10" x14ac:dyDescent="0.25">
      <c r="A85" s="66"/>
      <c r="B85" s="105"/>
      <c r="C85" s="105"/>
      <c r="D85" s="100"/>
      <c r="E85" s="100"/>
      <c r="F85" s="100"/>
      <c r="G85" s="100"/>
      <c r="H85" s="37">
        <f>Staff_Travel[[#This Row],[Average transportation cost per mission ]]*Staff_Travel[[#This Row],['# of missions]]</f>
        <v>0</v>
      </c>
      <c r="I85" s="37">
        <f>Staff_Travel[[#This Row],[Average Unit Cost Per Diem ]]*Staff_Travel[[#This Row],[Average Days per mission ]]*Staff_Travel[[#This Row],['# of missions]]</f>
        <v>0</v>
      </c>
      <c r="J85" s="46">
        <f>SUM(Staff_Travel[[#This Row],[A. Subtotal TRANSPORT]:[B. Subtotal PER DIEM]])</f>
        <v>0</v>
      </c>
    </row>
    <row r="86" spans="1:10" x14ac:dyDescent="0.25">
      <c r="A86" s="20" t="s">
        <v>32</v>
      </c>
      <c r="B86" s="19"/>
      <c r="C86" s="19"/>
      <c r="D86" s="19"/>
      <c r="E86" s="19"/>
      <c r="F86" s="19"/>
      <c r="G86" s="19"/>
      <c r="H86" s="19"/>
      <c r="I86" s="21"/>
      <c r="J86" s="26">
        <f>SUBTOTAL(109,Staff_Travel[TOTAL])</f>
        <v>0</v>
      </c>
    </row>
  </sheetData>
  <sheetProtection algorithmName="SHA-512" hashValue="mslUlqOj9uaV3xBEWNoL0D2OHvTFeFDkzNexJJd+AZ1VA4KBa4fEJmR3+X6kTgYGzxGqU5y1d3qEBOZqGk/mcQ==" saltValue="vUN7Y/o9BgSFYnzIYWN09g==" spinCount="100000" sheet="1" objects="1" scenarios="1"/>
  <mergeCells count="4">
    <mergeCell ref="A3:H3"/>
    <mergeCell ref="A45:J45"/>
    <mergeCell ref="A1:J1"/>
    <mergeCell ref="A2:J2"/>
  </mergeCells>
  <dataValidations xWindow="180" yWindow="614" count="4">
    <dataValidation type="decimal" allowBlank="1" showInputMessage="1" showErrorMessage="1" errorTitle="Out of budget scope" error="Please only enter Activities within the pre-defined output. If the Outputs are not defined, please enter Outputs in the Summary Budget sheet. _x000a_" promptTitle="Please enter number only" prompt="If you want to enter&quot;Activity 1.2&quot;, please enter &quot;1.2&quot; only" sqref="A44 A5:A42 A47:A85" xr:uid="{00000000-0002-0000-0200-000000000000}">
      <formula1>MIN(INDIRECT("Summary_1[I. PROJECT ACTIVITIES ]"))</formula1>
      <formula2>MAX(INDIRECT("Summary_1[I. PROJECT ACTIVITIES ]"))+0.9</formula2>
    </dataValidation>
    <dataValidation type="decimal" allowBlank="1" showInputMessage="1" showErrorMessage="1" error="Please enter number only!" sqref="F5:F41" xr:uid="{00000000-0002-0000-0200-000001000000}">
      <formula1>0</formula1>
      <formula2>1000000</formula2>
    </dataValidation>
    <dataValidation type="decimal" operator="greaterThanOrEqual" allowBlank="1" showInputMessage="1" showErrorMessage="1" sqref="D47:J85" xr:uid="{00000000-0002-0000-0200-000002000000}">
      <formula1>0</formula1>
    </dataValidation>
    <dataValidation type="list" allowBlank="1" showInputMessage="1" showErrorMessage="1" sqref="C47:C85" xr:uid="{00000000-0002-0000-0200-000003000000}">
      <formula1>$P$25:$P$27</formula1>
    </dataValidation>
  </dataValidations>
  <printOptions horizontalCentered="1" verticalCentered="1"/>
  <pageMargins left="0.70866141732283472" right="0.70866141732283472" top="0.74803149606299213" bottom="0.74803149606299213" header="0.31496062992125984" footer="0.31496062992125984"/>
  <pageSetup paperSize="9" scale="75" orientation="landscape" r:id="rId1"/>
  <tableParts count="2">
    <tablePart r:id="rId2"/>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S125"/>
  <sheetViews>
    <sheetView showGridLines="0" topLeftCell="A44" zoomScaleNormal="100" workbookViewId="0">
      <selection activeCell="B14" sqref="B14:B27"/>
    </sheetView>
  </sheetViews>
  <sheetFormatPr defaultRowHeight="15" x14ac:dyDescent="0.25"/>
  <cols>
    <col min="1" max="1" width="18.5703125" customWidth="1"/>
    <col min="2" max="2" width="29.140625" customWidth="1"/>
    <col min="3" max="3" width="23.28515625" customWidth="1"/>
    <col min="4" max="4" width="19.85546875" customWidth="1"/>
    <col min="5" max="5" width="10.85546875" customWidth="1"/>
    <col min="6" max="6" width="8.5703125" customWidth="1"/>
    <col min="7" max="7" width="10.42578125" customWidth="1"/>
    <col min="8" max="8" width="13.5703125" customWidth="1"/>
    <col min="9" max="9" width="13" customWidth="1"/>
    <col min="10" max="10" width="13.140625" customWidth="1"/>
    <col min="19" max="19" width="0" hidden="1" customWidth="1"/>
  </cols>
  <sheetData>
    <row r="1" spans="1:8" ht="15" customHeight="1" x14ac:dyDescent="0.25">
      <c r="A1" s="149" t="s">
        <v>107</v>
      </c>
      <c r="B1" s="149"/>
      <c r="C1" s="149"/>
      <c r="D1" s="149"/>
      <c r="E1" s="149"/>
      <c r="F1" s="149"/>
      <c r="G1" s="149"/>
      <c r="H1" s="149"/>
    </row>
    <row r="2" spans="1:8" ht="15" customHeight="1" x14ac:dyDescent="0.25">
      <c r="A2" s="149" t="s">
        <v>30</v>
      </c>
      <c r="B2" s="149"/>
      <c r="C2" s="149"/>
      <c r="D2" s="149"/>
      <c r="E2" s="149"/>
      <c r="F2" s="149"/>
      <c r="G2" s="149"/>
      <c r="H2" s="149"/>
    </row>
    <row r="3" spans="1:8" ht="14.45" customHeight="1" x14ac:dyDescent="0.25">
      <c r="A3" s="146" t="s">
        <v>104</v>
      </c>
      <c r="B3" s="147"/>
      <c r="C3" s="147"/>
      <c r="D3" s="147"/>
      <c r="E3" s="147"/>
      <c r="F3" s="147"/>
      <c r="G3" s="147"/>
      <c r="H3" s="148"/>
    </row>
    <row r="4" spans="1:8" ht="45" x14ac:dyDescent="0.25">
      <c r="A4" s="24" t="s">
        <v>46</v>
      </c>
      <c r="B4" s="15" t="s">
        <v>45</v>
      </c>
      <c r="C4" s="15" t="s">
        <v>112</v>
      </c>
      <c r="D4" s="15" t="s">
        <v>33</v>
      </c>
      <c r="E4" s="15" t="s">
        <v>8</v>
      </c>
      <c r="F4" s="15" t="s">
        <v>9</v>
      </c>
      <c r="G4" s="15" t="s">
        <v>10</v>
      </c>
      <c r="H4" s="16" t="s">
        <v>11</v>
      </c>
    </row>
    <row r="5" spans="1:8" x14ac:dyDescent="0.25">
      <c r="A5" s="65"/>
      <c r="B5" s="117"/>
      <c r="C5" s="82"/>
      <c r="D5" s="83"/>
      <c r="E5" s="84"/>
      <c r="F5" s="85"/>
      <c r="G5" s="85"/>
      <c r="H5" s="86">
        <f>IC_FEEs[[#This Row],[Unit Cost]]*IC_FEEs[[#This Row],[No. of units]]</f>
        <v>0</v>
      </c>
    </row>
    <row r="6" spans="1:8" x14ac:dyDescent="0.25">
      <c r="A6" s="66"/>
      <c r="B6" s="118"/>
      <c r="C6" s="82"/>
      <c r="D6" s="83"/>
      <c r="E6" s="84"/>
      <c r="F6" s="85"/>
      <c r="G6" s="85"/>
      <c r="H6" s="119">
        <f>IC_FEEs[[#This Row],[Unit Cost]]*IC_FEEs[[#This Row],[No. of units]]</f>
        <v>0</v>
      </c>
    </row>
    <row r="7" spans="1:8" x14ac:dyDescent="0.25">
      <c r="A7" s="66"/>
      <c r="B7" s="118"/>
      <c r="C7" s="82"/>
      <c r="D7" s="83"/>
      <c r="E7" s="84"/>
      <c r="F7" s="85"/>
      <c r="G7" s="85"/>
      <c r="H7" s="119">
        <f>IC_FEEs[[#This Row],[Unit Cost]]*IC_FEEs[[#This Row],[No. of units]]</f>
        <v>0</v>
      </c>
    </row>
    <row r="8" spans="1:8" x14ac:dyDescent="0.25">
      <c r="A8" s="66"/>
      <c r="B8" s="118"/>
      <c r="C8" s="82"/>
      <c r="D8" s="83"/>
      <c r="E8" s="84"/>
      <c r="F8" s="85"/>
      <c r="G8" s="85"/>
      <c r="H8" s="119">
        <f>IC_FEEs[[#This Row],[Unit Cost]]*IC_FEEs[[#This Row],[No. of units]]</f>
        <v>0</v>
      </c>
    </row>
    <row r="9" spans="1:8" x14ac:dyDescent="0.25">
      <c r="A9" s="66"/>
      <c r="B9" s="118"/>
      <c r="C9" s="82"/>
      <c r="D9" s="83"/>
      <c r="E9" s="84"/>
      <c r="F9" s="85"/>
      <c r="G9" s="85"/>
      <c r="H9" s="119">
        <f>IC_FEEs[[#This Row],[Unit Cost]]*IC_FEEs[[#This Row],[No. of units]]</f>
        <v>0</v>
      </c>
    </row>
    <row r="10" spans="1:8" x14ac:dyDescent="0.25">
      <c r="A10" s="66"/>
      <c r="B10" s="118"/>
      <c r="C10" s="82"/>
      <c r="D10" s="83"/>
      <c r="E10" s="84"/>
      <c r="F10" s="85"/>
      <c r="G10" s="85"/>
      <c r="H10" s="119">
        <f>IC_FEEs[[#This Row],[Unit Cost]]*IC_FEEs[[#This Row],[No. of units]]</f>
        <v>0</v>
      </c>
    </row>
    <row r="11" spans="1:8" x14ac:dyDescent="0.25">
      <c r="A11" s="66"/>
      <c r="B11" s="118"/>
      <c r="C11" s="82"/>
      <c r="D11" s="83"/>
      <c r="E11" s="84"/>
      <c r="F11" s="85"/>
      <c r="G11" s="85"/>
      <c r="H11" s="119">
        <f>IC_FEEs[[#This Row],[Unit Cost]]*IC_FEEs[[#This Row],[No. of units]]</f>
        <v>0</v>
      </c>
    </row>
    <row r="12" spans="1:8" x14ac:dyDescent="0.25">
      <c r="A12" s="66"/>
      <c r="B12" s="118"/>
      <c r="C12" s="82"/>
      <c r="D12" s="83"/>
      <c r="E12" s="84"/>
      <c r="F12" s="85"/>
      <c r="G12" s="85"/>
      <c r="H12" s="119">
        <f>IC_FEEs[[#This Row],[Unit Cost]]*IC_FEEs[[#This Row],[No. of units]]</f>
        <v>0</v>
      </c>
    </row>
    <row r="13" spans="1:8" x14ac:dyDescent="0.25">
      <c r="A13" s="66"/>
      <c r="B13" s="118"/>
      <c r="C13" s="82"/>
      <c r="D13" s="83"/>
      <c r="E13" s="84"/>
      <c r="F13" s="85"/>
      <c r="G13" s="85"/>
      <c r="H13" s="119">
        <f>IC_FEEs[[#This Row],[Unit Cost]]*IC_FEEs[[#This Row],[No. of units]]</f>
        <v>0</v>
      </c>
    </row>
    <row r="14" spans="1:8" x14ac:dyDescent="0.25">
      <c r="A14" s="66"/>
      <c r="B14" s="118"/>
      <c r="C14" s="82"/>
      <c r="D14" s="83"/>
      <c r="E14" s="84"/>
      <c r="F14" s="85"/>
      <c r="G14" s="85"/>
      <c r="H14" s="119">
        <f>IC_FEEs[[#This Row],[Unit Cost]]*IC_FEEs[[#This Row],[No. of units]]</f>
        <v>0</v>
      </c>
    </row>
    <row r="15" spans="1:8" x14ac:dyDescent="0.25">
      <c r="A15" s="66"/>
      <c r="B15" s="118"/>
      <c r="C15" s="82"/>
      <c r="D15" s="83"/>
      <c r="E15" s="84"/>
      <c r="F15" s="85"/>
      <c r="G15" s="85"/>
      <c r="H15" s="119">
        <f>IC_FEEs[[#This Row],[Unit Cost]]*IC_FEEs[[#This Row],[No. of units]]</f>
        <v>0</v>
      </c>
    </row>
    <row r="16" spans="1:8" x14ac:dyDescent="0.25">
      <c r="A16" s="66"/>
      <c r="B16" s="118"/>
      <c r="C16" s="82"/>
      <c r="D16" s="83"/>
      <c r="E16" s="84"/>
      <c r="F16" s="85"/>
      <c r="G16" s="85"/>
      <c r="H16" s="119">
        <f>IC_FEEs[[#This Row],[Unit Cost]]*IC_FEEs[[#This Row],[No. of units]]</f>
        <v>0</v>
      </c>
    </row>
    <row r="17" spans="1:8" x14ac:dyDescent="0.25">
      <c r="A17" s="66"/>
      <c r="B17" s="118"/>
      <c r="C17" s="82"/>
      <c r="D17" s="83"/>
      <c r="E17" s="84"/>
      <c r="F17" s="85"/>
      <c r="G17" s="85"/>
      <c r="H17" s="119">
        <f>IC_FEEs[[#This Row],[Unit Cost]]*IC_FEEs[[#This Row],[No. of units]]</f>
        <v>0</v>
      </c>
    </row>
    <row r="18" spans="1:8" x14ac:dyDescent="0.25">
      <c r="A18" s="66"/>
      <c r="B18" s="118"/>
      <c r="C18" s="82"/>
      <c r="D18" s="83"/>
      <c r="E18" s="84"/>
      <c r="F18" s="85"/>
      <c r="G18" s="85"/>
      <c r="H18" s="119">
        <f>IC_FEEs[[#This Row],[Unit Cost]]*IC_FEEs[[#This Row],[No. of units]]</f>
        <v>0</v>
      </c>
    </row>
    <row r="19" spans="1:8" x14ac:dyDescent="0.25">
      <c r="A19" s="66"/>
      <c r="B19" s="118"/>
      <c r="C19" s="82"/>
      <c r="D19" s="83"/>
      <c r="E19" s="84"/>
      <c r="F19" s="85"/>
      <c r="G19" s="85"/>
      <c r="H19" s="119">
        <f>IC_FEEs[[#This Row],[Unit Cost]]*IC_FEEs[[#This Row],[No. of units]]</f>
        <v>0</v>
      </c>
    </row>
    <row r="20" spans="1:8" x14ac:dyDescent="0.25">
      <c r="A20" s="66"/>
      <c r="B20" s="118"/>
      <c r="C20" s="82"/>
      <c r="D20" s="83"/>
      <c r="E20" s="84"/>
      <c r="F20" s="85"/>
      <c r="G20" s="85"/>
      <c r="H20" s="119">
        <f>IC_FEEs[[#This Row],[Unit Cost]]*IC_FEEs[[#This Row],[No. of units]]</f>
        <v>0</v>
      </c>
    </row>
    <row r="21" spans="1:8" x14ac:dyDescent="0.25">
      <c r="A21" s="66"/>
      <c r="B21" s="118"/>
      <c r="C21" s="82"/>
      <c r="D21" s="83"/>
      <c r="E21" s="84"/>
      <c r="F21" s="85"/>
      <c r="G21" s="85"/>
      <c r="H21" s="119">
        <f>IC_FEEs[[#This Row],[Unit Cost]]*IC_FEEs[[#This Row],[No. of units]]</f>
        <v>0</v>
      </c>
    </row>
    <row r="22" spans="1:8" x14ac:dyDescent="0.25">
      <c r="A22" s="66"/>
      <c r="B22" s="118"/>
      <c r="C22" s="82"/>
      <c r="D22" s="83"/>
      <c r="E22" s="84"/>
      <c r="F22" s="85"/>
      <c r="G22" s="85"/>
      <c r="H22" s="119">
        <f>IC_FEEs[[#This Row],[Unit Cost]]*IC_FEEs[[#This Row],[No. of units]]</f>
        <v>0</v>
      </c>
    </row>
    <row r="23" spans="1:8" x14ac:dyDescent="0.25">
      <c r="A23" s="66"/>
      <c r="B23" s="118"/>
      <c r="C23" s="82"/>
      <c r="D23" s="83"/>
      <c r="E23" s="84"/>
      <c r="F23" s="85"/>
      <c r="G23" s="85"/>
      <c r="H23" s="119">
        <f>IC_FEEs[[#This Row],[Unit Cost]]*IC_FEEs[[#This Row],[No. of units]]</f>
        <v>0</v>
      </c>
    </row>
    <row r="24" spans="1:8" x14ac:dyDescent="0.25">
      <c r="A24" s="66"/>
      <c r="B24" s="118"/>
      <c r="C24" s="82"/>
      <c r="D24" s="83"/>
      <c r="E24" s="84"/>
      <c r="F24" s="85"/>
      <c r="G24" s="85"/>
      <c r="H24" s="86">
        <f>IC_FEEs[[#This Row],[Unit Cost]]*IC_FEEs[[#This Row],[No. of units]]</f>
        <v>0</v>
      </c>
    </row>
    <row r="25" spans="1:8" x14ac:dyDescent="0.25">
      <c r="A25" s="66"/>
      <c r="B25" s="118"/>
      <c r="C25" s="82"/>
      <c r="D25" s="83"/>
      <c r="E25" s="84"/>
      <c r="F25" s="85"/>
      <c r="G25" s="85"/>
      <c r="H25" s="86">
        <f>IC_FEEs[[#This Row],[Unit Cost]]*IC_FEEs[[#This Row],[No. of units]]</f>
        <v>0</v>
      </c>
    </row>
    <row r="26" spans="1:8" x14ac:dyDescent="0.25">
      <c r="A26" s="66"/>
      <c r="B26" s="118"/>
      <c r="C26" s="82"/>
      <c r="D26" s="83"/>
      <c r="E26" s="84"/>
      <c r="F26" s="85"/>
      <c r="G26" s="85"/>
      <c r="H26" s="86">
        <f>IC_FEEs[[#This Row],[Unit Cost]]*IC_FEEs[[#This Row],[No. of units]]</f>
        <v>0</v>
      </c>
    </row>
    <row r="27" spans="1:8" x14ac:dyDescent="0.25">
      <c r="A27" s="66"/>
      <c r="B27" s="118"/>
      <c r="C27" s="82"/>
      <c r="D27" s="83"/>
      <c r="E27" s="84"/>
      <c r="F27" s="85"/>
      <c r="G27" s="85"/>
      <c r="H27" s="86">
        <f>IC_FEEs[[#This Row],[Unit Cost]]*IC_FEEs[[#This Row],[No. of units]]</f>
        <v>0</v>
      </c>
    </row>
    <row r="28" spans="1:8" x14ac:dyDescent="0.25">
      <c r="A28" s="66"/>
      <c r="B28" s="118"/>
      <c r="C28" s="82"/>
      <c r="D28" s="83"/>
      <c r="E28" s="84"/>
      <c r="F28" s="85"/>
      <c r="G28" s="85"/>
      <c r="H28" s="86">
        <f>IC_FEEs[[#This Row],[Unit Cost]]*IC_FEEs[[#This Row],[No. of units]]</f>
        <v>0</v>
      </c>
    </row>
    <row r="29" spans="1:8" x14ac:dyDescent="0.25">
      <c r="A29" s="66"/>
      <c r="B29" s="118"/>
      <c r="C29" s="82"/>
      <c r="D29" s="83"/>
      <c r="E29" s="84"/>
      <c r="F29" s="85"/>
      <c r="G29" s="85"/>
      <c r="H29" s="86">
        <f>IC_FEEs[[#This Row],[Unit Cost]]*IC_FEEs[[#This Row],[No. of units]]</f>
        <v>0</v>
      </c>
    </row>
    <row r="30" spans="1:8" x14ac:dyDescent="0.25">
      <c r="A30" s="66"/>
      <c r="B30" s="118"/>
      <c r="C30" s="82"/>
      <c r="D30" s="83"/>
      <c r="E30" s="84"/>
      <c r="F30" s="85"/>
      <c r="G30" s="85"/>
      <c r="H30" s="86">
        <f>IC_FEEs[[#This Row],[Unit Cost]]*IC_FEEs[[#This Row],[No. of units]]</f>
        <v>0</v>
      </c>
    </row>
    <row r="31" spans="1:8" x14ac:dyDescent="0.25">
      <c r="A31" s="66"/>
      <c r="B31" s="118"/>
      <c r="C31" s="82"/>
      <c r="D31" s="83"/>
      <c r="E31" s="84"/>
      <c r="F31" s="85"/>
      <c r="G31" s="85"/>
      <c r="H31" s="86">
        <f>IC_FEEs[[#This Row],[Unit Cost]]*IC_FEEs[[#This Row],[No. of units]]</f>
        <v>0</v>
      </c>
    </row>
    <row r="32" spans="1:8" x14ac:dyDescent="0.25">
      <c r="A32" s="66"/>
      <c r="B32" s="118"/>
      <c r="C32" s="82"/>
      <c r="D32" s="83"/>
      <c r="E32" s="84"/>
      <c r="F32" s="85"/>
      <c r="G32" s="85"/>
      <c r="H32" s="86">
        <f>IC_FEEs[[#This Row],[Unit Cost]]*IC_FEEs[[#This Row],[No. of units]]</f>
        <v>0</v>
      </c>
    </row>
    <row r="33" spans="1:10" x14ac:dyDescent="0.25">
      <c r="A33" s="66"/>
      <c r="B33" s="118"/>
      <c r="C33" s="82"/>
      <c r="D33" s="83"/>
      <c r="E33" s="84"/>
      <c r="F33" s="85"/>
      <c r="G33" s="85"/>
      <c r="H33" s="86">
        <f>IC_FEEs[[#This Row],[Unit Cost]]*IC_FEEs[[#This Row],[No. of units]]</f>
        <v>0</v>
      </c>
    </row>
    <row r="34" spans="1:10" x14ac:dyDescent="0.25">
      <c r="A34" s="66"/>
      <c r="B34" s="118"/>
      <c r="C34" s="82"/>
      <c r="D34" s="83"/>
      <c r="E34" s="84"/>
      <c r="F34" s="85"/>
      <c r="G34" s="85"/>
      <c r="H34" s="86">
        <f>IC_FEEs[[#This Row],[Unit Cost]]*IC_FEEs[[#This Row],[No. of units]]</f>
        <v>0</v>
      </c>
    </row>
    <row r="35" spans="1:10" x14ac:dyDescent="0.25">
      <c r="A35" s="66"/>
      <c r="B35" s="118"/>
      <c r="C35" s="82"/>
      <c r="D35" s="83"/>
      <c r="E35" s="84"/>
      <c r="F35" s="85"/>
      <c r="G35" s="85"/>
      <c r="H35" s="86">
        <f>IC_FEEs[[#This Row],[Unit Cost]]*IC_FEEs[[#This Row],[No. of units]]</f>
        <v>0</v>
      </c>
    </row>
    <row r="36" spans="1:10" x14ac:dyDescent="0.25">
      <c r="A36" s="66"/>
      <c r="B36" s="118"/>
      <c r="C36" s="82"/>
      <c r="D36" s="83"/>
      <c r="E36" s="84"/>
      <c r="F36" s="85"/>
      <c r="G36" s="85"/>
      <c r="H36" s="86">
        <f>IC_FEEs[[#This Row],[Unit Cost]]*IC_FEEs[[#This Row],[No. of units]]</f>
        <v>0</v>
      </c>
    </row>
    <row r="37" spans="1:10" x14ac:dyDescent="0.25">
      <c r="A37" s="66"/>
      <c r="B37" s="118"/>
      <c r="C37" s="82"/>
      <c r="D37" s="83"/>
      <c r="E37" s="84"/>
      <c r="F37" s="85"/>
      <c r="G37" s="85"/>
      <c r="H37" s="86">
        <f>IC_FEEs[[#This Row],[Unit Cost]]*IC_FEEs[[#This Row],[No. of units]]</f>
        <v>0</v>
      </c>
    </row>
    <row r="38" spans="1:10" x14ac:dyDescent="0.25">
      <c r="A38" s="66"/>
      <c r="B38" s="118"/>
      <c r="C38" s="82"/>
      <c r="D38" s="83"/>
      <c r="E38" s="84"/>
      <c r="F38" s="85"/>
      <c r="G38" s="85"/>
      <c r="H38" s="86">
        <f>IC_FEEs[[#This Row],[Unit Cost]]*IC_FEEs[[#This Row],[No. of units]]</f>
        <v>0</v>
      </c>
    </row>
    <row r="39" spans="1:10" x14ac:dyDescent="0.25">
      <c r="A39" s="66"/>
      <c r="B39" s="118"/>
      <c r="C39" s="82"/>
      <c r="D39" s="83"/>
      <c r="E39" s="84"/>
      <c r="F39" s="85"/>
      <c r="G39" s="85"/>
      <c r="H39" s="86">
        <f>IC_FEEs[[#This Row],[Unit Cost]]*IC_FEEs[[#This Row],[No. of units]]</f>
        <v>0</v>
      </c>
    </row>
    <row r="40" spans="1:10" x14ac:dyDescent="0.25">
      <c r="A40" s="66"/>
      <c r="B40" s="118"/>
      <c r="C40" s="82"/>
      <c r="D40" s="83"/>
      <c r="E40" s="84"/>
      <c r="F40" s="85"/>
      <c r="G40" s="85"/>
      <c r="H40" s="86">
        <f>IC_FEEs[[#This Row],[Unit Cost]]*IC_FEEs[[#This Row],[No. of units]]</f>
        <v>0</v>
      </c>
    </row>
    <row r="41" spans="1:10" x14ac:dyDescent="0.25">
      <c r="A41" s="66"/>
      <c r="B41" s="118"/>
      <c r="C41" s="82"/>
      <c r="D41" s="83"/>
      <c r="E41" s="84"/>
      <c r="F41" s="85"/>
      <c r="G41" s="85"/>
      <c r="H41" s="86">
        <f>IC_FEEs[[#This Row],[Unit Cost]]*IC_FEEs[[#This Row],[No. of units]]</f>
        <v>0</v>
      </c>
    </row>
    <row r="42" spans="1:10" ht="15.6" customHeight="1" x14ac:dyDescent="0.25">
      <c r="A42" s="66"/>
      <c r="B42" s="118"/>
      <c r="C42" s="82"/>
      <c r="D42" s="83"/>
      <c r="E42" s="84"/>
      <c r="F42" s="85"/>
      <c r="G42" s="85"/>
      <c r="H42" s="86">
        <f>IC_FEEs[[#This Row],[Unit Cost]]*IC_FEEs[[#This Row],[No. of units]]</f>
        <v>0</v>
      </c>
    </row>
    <row r="43" spans="1:10" x14ac:dyDescent="0.25">
      <c r="A43" s="20" t="s">
        <v>32</v>
      </c>
      <c r="B43" s="19"/>
      <c r="C43" s="19"/>
      <c r="D43" s="29"/>
      <c r="E43" s="29"/>
      <c r="F43" s="19"/>
      <c r="G43" s="21"/>
      <c r="H43" s="26">
        <f>SUBTOTAL(109,IC_FEEs[TOTAL])</f>
        <v>0</v>
      </c>
    </row>
    <row r="44" spans="1:10" x14ac:dyDescent="0.25">
      <c r="A44" s="13"/>
      <c r="D44" s="1"/>
      <c r="E44" s="1"/>
      <c r="F44" s="1"/>
    </row>
    <row r="46" spans="1:10" ht="14.45" customHeight="1" x14ac:dyDescent="0.25">
      <c r="A46" s="150" t="s">
        <v>50</v>
      </c>
      <c r="B46" s="151"/>
      <c r="C46" s="151"/>
      <c r="D46" s="151"/>
      <c r="E46" s="151"/>
      <c r="F46" s="151"/>
      <c r="G46" s="151"/>
      <c r="H46" s="151"/>
      <c r="I46" s="151"/>
      <c r="J46" s="152"/>
    </row>
    <row r="47" spans="1:10" ht="75" x14ac:dyDescent="0.25">
      <c r="A47" s="24" t="s">
        <v>46</v>
      </c>
      <c r="B47" s="15" t="s">
        <v>45</v>
      </c>
      <c r="C47" s="15" t="s">
        <v>13</v>
      </c>
      <c r="D47" s="15" t="s">
        <v>14</v>
      </c>
      <c r="E47" s="15" t="s">
        <v>43</v>
      </c>
      <c r="F47" s="15" t="s">
        <v>15</v>
      </c>
      <c r="G47" s="15" t="s">
        <v>48</v>
      </c>
      <c r="H47" s="15" t="s">
        <v>31</v>
      </c>
      <c r="I47" s="15" t="s">
        <v>16</v>
      </c>
      <c r="J47" s="16" t="s">
        <v>11</v>
      </c>
    </row>
    <row r="48" spans="1:10" x14ac:dyDescent="0.25">
      <c r="A48" s="65"/>
      <c r="B48" s="108"/>
      <c r="C48" s="102"/>
      <c r="D48" s="23"/>
      <c r="E48" s="23"/>
      <c r="F48" s="23"/>
      <c r="G48" s="23"/>
      <c r="H48" s="36">
        <f>IC_Travel[[#This Row],[Average transportation cost per mission ]]*IC_Travel[[#This Row],['# of missions]]</f>
        <v>0</v>
      </c>
      <c r="I48" s="36">
        <f>IC_Travel[[#This Row],[Average Unit Cost Per Diem ]]*IC_Travel[[#This Row],[Average Days per mission ]]*IC_Travel[[#This Row],['# of missions]]</f>
        <v>0</v>
      </c>
      <c r="J48" s="61">
        <f>IC_Travel[[#This Row],[A. Subtotal TRANSPORT]]+IC_Travel[[#This Row],[B. Subtotal PER DIEM]]</f>
        <v>0</v>
      </c>
    </row>
    <row r="49" spans="1:10" x14ac:dyDescent="0.25">
      <c r="A49" s="66"/>
      <c r="B49" s="87"/>
      <c r="C49" s="105"/>
      <c r="D49" s="14"/>
      <c r="E49" s="14"/>
      <c r="F49" s="14"/>
      <c r="G49" s="14"/>
      <c r="H49" s="37">
        <f>IC_Travel[[#This Row],[Average transportation cost per mission ]]*IC_Travel[[#This Row],['# of missions]]</f>
        <v>0</v>
      </c>
      <c r="I49" s="37">
        <f>IC_Travel[[#This Row],[Average Unit Cost Per Diem ]]*IC_Travel[[#This Row],[Average Days per mission ]]*IC_Travel[[#This Row],['# of missions]]</f>
        <v>0</v>
      </c>
      <c r="J49" s="62">
        <f>IC_Travel[[#This Row],[A. Subtotal TRANSPORT]]+IC_Travel[[#This Row],[B. Subtotal PER DIEM]]</f>
        <v>0</v>
      </c>
    </row>
    <row r="50" spans="1:10" x14ac:dyDescent="0.25">
      <c r="A50" s="66"/>
      <c r="B50" s="87"/>
      <c r="C50" s="105"/>
      <c r="D50" s="14"/>
      <c r="E50" s="14"/>
      <c r="F50" s="14"/>
      <c r="G50" s="14"/>
      <c r="H50" s="37">
        <f>IC_Travel[[#This Row],[Average transportation cost per mission ]]*IC_Travel[[#This Row],['# of missions]]</f>
        <v>0</v>
      </c>
      <c r="I50" s="37">
        <f>IC_Travel[[#This Row],[Average Unit Cost Per Diem ]]*IC_Travel[[#This Row],[Average Days per mission ]]*IC_Travel[[#This Row],['# of missions]]</f>
        <v>0</v>
      </c>
      <c r="J50" s="62">
        <f>IC_Travel[[#This Row],[A. Subtotal TRANSPORT]]+IC_Travel[[#This Row],[B. Subtotal PER DIEM]]</f>
        <v>0</v>
      </c>
    </row>
    <row r="51" spans="1:10" x14ac:dyDescent="0.25">
      <c r="A51" s="66"/>
      <c r="B51" s="87"/>
      <c r="C51" s="105"/>
      <c r="D51" s="14"/>
      <c r="E51" s="14"/>
      <c r="F51" s="14"/>
      <c r="G51" s="14"/>
      <c r="H51" s="37">
        <f>IC_Travel[[#This Row],[Average transportation cost per mission ]]*IC_Travel[[#This Row],['# of missions]]</f>
        <v>0</v>
      </c>
      <c r="I51" s="37">
        <f>IC_Travel[[#This Row],[Average Unit Cost Per Diem ]]*IC_Travel[[#This Row],[Average Days per mission ]]*IC_Travel[[#This Row],['# of missions]]</f>
        <v>0</v>
      </c>
      <c r="J51" s="62">
        <f>IC_Travel[[#This Row],[A. Subtotal TRANSPORT]]+IC_Travel[[#This Row],[B. Subtotal PER DIEM]]</f>
        <v>0</v>
      </c>
    </row>
    <row r="52" spans="1:10" x14ac:dyDescent="0.25">
      <c r="A52" s="66"/>
      <c r="B52" s="87"/>
      <c r="C52" s="105"/>
      <c r="D52" s="14"/>
      <c r="E52" s="14"/>
      <c r="F52" s="14"/>
      <c r="G52" s="14"/>
      <c r="H52" s="37">
        <f>IC_Travel[[#This Row],[Average transportation cost per mission ]]*IC_Travel[[#This Row],['# of missions]]</f>
        <v>0</v>
      </c>
      <c r="I52" s="37">
        <f>IC_Travel[[#This Row],[Average Unit Cost Per Diem ]]*IC_Travel[[#This Row],[Average Days per mission ]]*IC_Travel[[#This Row],['# of missions]]</f>
        <v>0</v>
      </c>
      <c r="J52" s="62">
        <f>IC_Travel[[#This Row],[A. Subtotal TRANSPORT]]+IC_Travel[[#This Row],[B. Subtotal PER DIEM]]</f>
        <v>0</v>
      </c>
    </row>
    <row r="53" spans="1:10" x14ac:dyDescent="0.25">
      <c r="A53" s="66"/>
      <c r="B53" s="87"/>
      <c r="C53" s="105"/>
      <c r="D53" s="14"/>
      <c r="E53" s="14"/>
      <c r="F53" s="14"/>
      <c r="G53" s="14"/>
      <c r="H53" s="37">
        <f>IC_Travel[[#This Row],[Average transportation cost per mission ]]*IC_Travel[[#This Row],['# of missions]]</f>
        <v>0</v>
      </c>
      <c r="I53" s="37">
        <f>IC_Travel[[#This Row],[Average Unit Cost Per Diem ]]*IC_Travel[[#This Row],[Average Days per mission ]]*IC_Travel[[#This Row],['# of missions]]</f>
        <v>0</v>
      </c>
      <c r="J53" s="62">
        <f>IC_Travel[[#This Row],[A. Subtotal TRANSPORT]]+IC_Travel[[#This Row],[B. Subtotal PER DIEM]]</f>
        <v>0</v>
      </c>
    </row>
    <row r="54" spans="1:10" x14ac:dyDescent="0.25">
      <c r="A54" s="66"/>
      <c r="B54" s="87"/>
      <c r="C54" s="105"/>
      <c r="D54" s="14"/>
      <c r="E54" s="14"/>
      <c r="F54" s="14"/>
      <c r="G54" s="14"/>
      <c r="H54" s="37">
        <f>IC_Travel[[#This Row],[Average transportation cost per mission ]]*IC_Travel[[#This Row],['# of missions]]</f>
        <v>0</v>
      </c>
      <c r="I54" s="37">
        <f>IC_Travel[[#This Row],[Average Unit Cost Per Diem ]]*IC_Travel[[#This Row],[Average Days per mission ]]*IC_Travel[[#This Row],['# of missions]]</f>
        <v>0</v>
      </c>
      <c r="J54" s="62">
        <f>IC_Travel[[#This Row],[A. Subtotal TRANSPORT]]+IC_Travel[[#This Row],[B. Subtotal PER DIEM]]</f>
        <v>0</v>
      </c>
    </row>
    <row r="55" spans="1:10" x14ac:dyDescent="0.25">
      <c r="A55" s="66"/>
      <c r="B55" s="87"/>
      <c r="C55" s="105"/>
      <c r="D55" s="14"/>
      <c r="E55" s="14"/>
      <c r="F55" s="14"/>
      <c r="G55" s="14"/>
      <c r="H55" s="37">
        <f>IC_Travel[[#This Row],[Average transportation cost per mission ]]*IC_Travel[[#This Row],['# of missions]]</f>
        <v>0</v>
      </c>
      <c r="I55" s="37">
        <f>IC_Travel[[#This Row],[Average Unit Cost Per Diem ]]*IC_Travel[[#This Row],[Average Days per mission ]]*IC_Travel[[#This Row],['# of missions]]</f>
        <v>0</v>
      </c>
      <c r="J55" s="62">
        <f>IC_Travel[[#This Row],[A. Subtotal TRANSPORT]]+IC_Travel[[#This Row],[B. Subtotal PER DIEM]]</f>
        <v>0</v>
      </c>
    </row>
    <row r="56" spans="1:10" x14ac:dyDescent="0.25">
      <c r="A56" s="66"/>
      <c r="B56" s="87"/>
      <c r="C56" s="105"/>
      <c r="D56" s="14"/>
      <c r="E56" s="14"/>
      <c r="F56" s="14"/>
      <c r="G56" s="14"/>
      <c r="H56" s="37">
        <f>IC_Travel[[#This Row],[Average transportation cost per mission ]]*IC_Travel[[#This Row],['# of missions]]</f>
        <v>0</v>
      </c>
      <c r="I56" s="37">
        <f>IC_Travel[[#This Row],[Average Unit Cost Per Diem ]]*IC_Travel[[#This Row],[Average Days per mission ]]*IC_Travel[[#This Row],['# of missions]]</f>
        <v>0</v>
      </c>
      <c r="J56" s="62">
        <f>IC_Travel[[#This Row],[A. Subtotal TRANSPORT]]+IC_Travel[[#This Row],[B. Subtotal PER DIEM]]</f>
        <v>0</v>
      </c>
    </row>
    <row r="57" spans="1:10" x14ac:dyDescent="0.25">
      <c r="A57" s="66"/>
      <c r="B57" s="87"/>
      <c r="C57" s="105"/>
      <c r="D57" s="14"/>
      <c r="E57" s="14"/>
      <c r="F57" s="14"/>
      <c r="G57" s="14"/>
      <c r="H57" s="37">
        <f>IC_Travel[[#This Row],[Average transportation cost per mission ]]*IC_Travel[[#This Row],['# of missions]]</f>
        <v>0</v>
      </c>
      <c r="I57" s="37">
        <f>IC_Travel[[#This Row],[Average Unit Cost Per Diem ]]*IC_Travel[[#This Row],[Average Days per mission ]]*IC_Travel[[#This Row],['# of missions]]</f>
        <v>0</v>
      </c>
      <c r="J57" s="62">
        <f>IC_Travel[[#This Row],[A. Subtotal TRANSPORT]]+IC_Travel[[#This Row],[B. Subtotal PER DIEM]]</f>
        <v>0</v>
      </c>
    </row>
    <row r="58" spans="1:10" x14ac:dyDescent="0.25">
      <c r="A58" s="66"/>
      <c r="B58" s="87"/>
      <c r="C58" s="105"/>
      <c r="D58" s="14"/>
      <c r="E58" s="14"/>
      <c r="F58" s="14"/>
      <c r="G58" s="14"/>
      <c r="H58" s="37">
        <f>IC_Travel[[#This Row],[Average transportation cost per mission ]]*IC_Travel[[#This Row],['# of missions]]</f>
        <v>0</v>
      </c>
      <c r="I58" s="37">
        <f>IC_Travel[[#This Row],[Average Unit Cost Per Diem ]]*IC_Travel[[#This Row],[Average Days per mission ]]*IC_Travel[[#This Row],['# of missions]]</f>
        <v>0</v>
      </c>
      <c r="J58" s="62">
        <f>IC_Travel[[#This Row],[A. Subtotal TRANSPORT]]+IC_Travel[[#This Row],[B. Subtotal PER DIEM]]</f>
        <v>0</v>
      </c>
    </row>
    <row r="59" spans="1:10" x14ac:dyDescent="0.25">
      <c r="A59" s="66"/>
      <c r="B59" s="87"/>
      <c r="C59" s="105"/>
      <c r="D59" s="14"/>
      <c r="E59" s="14"/>
      <c r="F59" s="14"/>
      <c r="G59" s="14"/>
      <c r="H59" s="37">
        <f>IC_Travel[[#This Row],[Average transportation cost per mission ]]*IC_Travel[[#This Row],['# of missions]]</f>
        <v>0</v>
      </c>
      <c r="I59" s="37">
        <f>IC_Travel[[#This Row],[Average Unit Cost Per Diem ]]*IC_Travel[[#This Row],[Average Days per mission ]]*IC_Travel[[#This Row],['# of missions]]</f>
        <v>0</v>
      </c>
      <c r="J59" s="62">
        <f>IC_Travel[[#This Row],[A. Subtotal TRANSPORT]]+IC_Travel[[#This Row],[B. Subtotal PER DIEM]]</f>
        <v>0</v>
      </c>
    </row>
    <row r="60" spans="1:10" x14ac:dyDescent="0.25">
      <c r="A60" s="66"/>
      <c r="B60" s="87"/>
      <c r="C60" s="105"/>
      <c r="D60" s="14"/>
      <c r="E60" s="14"/>
      <c r="F60" s="14"/>
      <c r="G60" s="14"/>
      <c r="H60" s="37">
        <f>IC_Travel[[#This Row],[Average transportation cost per mission ]]*IC_Travel[[#This Row],['# of missions]]</f>
        <v>0</v>
      </c>
      <c r="I60" s="37">
        <f>IC_Travel[[#This Row],[Average Unit Cost Per Diem ]]*IC_Travel[[#This Row],[Average Days per mission ]]*IC_Travel[[#This Row],['# of missions]]</f>
        <v>0</v>
      </c>
      <c r="J60" s="62">
        <f>IC_Travel[[#This Row],[A. Subtotal TRANSPORT]]+IC_Travel[[#This Row],[B. Subtotal PER DIEM]]</f>
        <v>0</v>
      </c>
    </row>
    <row r="61" spans="1:10" x14ac:dyDescent="0.25">
      <c r="A61" s="66"/>
      <c r="B61" s="87"/>
      <c r="C61" s="105"/>
      <c r="D61" s="14"/>
      <c r="E61" s="14"/>
      <c r="F61" s="14"/>
      <c r="G61" s="14"/>
      <c r="H61" s="37">
        <f>IC_Travel[[#This Row],[Average transportation cost per mission ]]*IC_Travel[[#This Row],['# of missions]]</f>
        <v>0</v>
      </c>
      <c r="I61" s="37">
        <f>IC_Travel[[#This Row],[Average Unit Cost Per Diem ]]*IC_Travel[[#This Row],[Average Days per mission ]]*IC_Travel[[#This Row],['# of missions]]</f>
        <v>0</v>
      </c>
      <c r="J61" s="62">
        <f>IC_Travel[[#This Row],[A. Subtotal TRANSPORT]]+IC_Travel[[#This Row],[B. Subtotal PER DIEM]]</f>
        <v>0</v>
      </c>
    </row>
    <row r="62" spans="1:10" x14ac:dyDescent="0.25">
      <c r="A62" s="66"/>
      <c r="B62" s="87"/>
      <c r="C62" s="105"/>
      <c r="D62" s="14"/>
      <c r="E62" s="14"/>
      <c r="F62" s="14"/>
      <c r="G62" s="14"/>
      <c r="H62" s="37">
        <f>IC_Travel[[#This Row],[Average transportation cost per mission ]]*IC_Travel[[#This Row],['# of missions]]</f>
        <v>0</v>
      </c>
      <c r="I62" s="37">
        <f>IC_Travel[[#This Row],[Average Unit Cost Per Diem ]]*IC_Travel[[#This Row],[Average Days per mission ]]*IC_Travel[[#This Row],['# of missions]]</f>
        <v>0</v>
      </c>
      <c r="J62" s="62">
        <f>IC_Travel[[#This Row],[A. Subtotal TRANSPORT]]+IC_Travel[[#This Row],[B. Subtotal PER DIEM]]</f>
        <v>0</v>
      </c>
    </row>
    <row r="63" spans="1:10" x14ac:dyDescent="0.25">
      <c r="A63" s="66"/>
      <c r="B63" s="87"/>
      <c r="C63" s="105"/>
      <c r="D63" s="14"/>
      <c r="E63" s="14"/>
      <c r="F63" s="14"/>
      <c r="G63" s="14"/>
      <c r="H63" s="37">
        <f>IC_Travel[[#This Row],[Average transportation cost per mission ]]*IC_Travel[[#This Row],['# of missions]]</f>
        <v>0</v>
      </c>
      <c r="I63" s="37">
        <f>IC_Travel[[#This Row],[Average Unit Cost Per Diem ]]*IC_Travel[[#This Row],[Average Days per mission ]]*IC_Travel[[#This Row],['# of missions]]</f>
        <v>0</v>
      </c>
      <c r="J63" s="62">
        <f>IC_Travel[[#This Row],[A. Subtotal TRANSPORT]]+IC_Travel[[#This Row],[B. Subtotal PER DIEM]]</f>
        <v>0</v>
      </c>
    </row>
    <row r="64" spans="1:10" x14ac:dyDescent="0.25">
      <c r="A64" s="66"/>
      <c r="B64" s="87"/>
      <c r="C64" s="105"/>
      <c r="D64" s="14"/>
      <c r="E64" s="14"/>
      <c r="F64" s="14"/>
      <c r="G64" s="14"/>
      <c r="H64" s="37">
        <f>IC_Travel[[#This Row],[Average transportation cost per mission ]]*IC_Travel[[#This Row],['# of missions]]</f>
        <v>0</v>
      </c>
      <c r="I64" s="37">
        <f>IC_Travel[[#This Row],[Average Unit Cost Per Diem ]]*IC_Travel[[#This Row],[Average Days per mission ]]*IC_Travel[[#This Row],['# of missions]]</f>
        <v>0</v>
      </c>
      <c r="J64" s="62">
        <f>IC_Travel[[#This Row],[A. Subtotal TRANSPORT]]+IC_Travel[[#This Row],[B. Subtotal PER DIEM]]</f>
        <v>0</v>
      </c>
    </row>
    <row r="65" spans="1:19" x14ac:dyDescent="0.25">
      <c r="A65" s="66"/>
      <c r="B65" s="87"/>
      <c r="C65" s="105"/>
      <c r="D65" s="14"/>
      <c r="E65" s="14"/>
      <c r="F65" s="14"/>
      <c r="G65" s="14"/>
      <c r="H65" s="37">
        <f>IC_Travel[[#This Row],[Average transportation cost per mission ]]*IC_Travel[[#This Row],['# of missions]]</f>
        <v>0</v>
      </c>
      <c r="I65" s="37">
        <f>IC_Travel[[#This Row],[Average Unit Cost Per Diem ]]*IC_Travel[[#This Row],[Average Days per mission ]]*IC_Travel[[#This Row],['# of missions]]</f>
        <v>0</v>
      </c>
      <c r="J65" s="62">
        <f>IC_Travel[[#This Row],[A. Subtotal TRANSPORT]]+IC_Travel[[#This Row],[B. Subtotal PER DIEM]]</f>
        <v>0</v>
      </c>
    </row>
    <row r="66" spans="1:19" x14ac:dyDescent="0.25">
      <c r="A66" s="66"/>
      <c r="B66" s="87"/>
      <c r="C66" s="105"/>
      <c r="D66" s="14"/>
      <c r="E66" s="14"/>
      <c r="F66" s="14"/>
      <c r="G66" s="14"/>
      <c r="H66" s="37">
        <f>IC_Travel[[#This Row],[Average transportation cost per mission ]]*IC_Travel[[#This Row],['# of missions]]</f>
        <v>0</v>
      </c>
      <c r="I66" s="37">
        <f>IC_Travel[[#This Row],[Average Unit Cost Per Diem ]]*IC_Travel[[#This Row],[Average Days per mission ]]*IC_Travel[[#This Row],['# of missions]]</f>
        <v>0</v>
      </c>
      <c r="J66" s="62">
        <f>IC_Travel[[#This Row],[A. Subtotal TRANSPORT]]+IC_Travel[[#This Row],[B. Subtotal PER DIEM]]</f>
        <v>0</v>
      </c>
    </row>
    <row r="67" spans="1:19" x14ac:dyDescent="0.25">
      <c r="A67" s="66"/>
      <c r="B67" s="87"/>
      <c r="C67" s="105"/>
      <c r="D67" s="14"/>
      <c r="E67" s="14"/>
      <c r="F67" s="14"/>
      <c r="G67" s="14"/>
      <c r="H67" s="37">
        <f>IC_Travel[[#This Row],[Average transportation cost per mission ]]*IC_Travel[[#This Row],['# of missions]]</f>
        <v>0</v>
      </c>
      <c r="I67" s="37">
        <f>IC_Travel[[#This Row],[Average Unit Cost Per Diem ]]*IC_Travel[[#This Row],[Average Days per mission ]]*IC_Travel[[#This Row],['# of missions]]</f>
        <v>0</v>
      </c>
      <c r="J67" s="62">
        <f>IC_Travel[[#This Row],[A. Subtotal TRANSPORT]]+IC_Travel[[#This Row],[B. Subtotal PER DIEM]]</f>
        <v>0</v>
      </c>
    </row>
    <row r="68" spans="1:19" x14ac:dyDescent="0.25">
      <c r="A68" s="66"/>
      <c r="B68" s="105"/>
      <c r="C68" s="102"/>
      <c r="D68" s="14"/>
      <c r="E68" s="14"/>
      <c r="F68" s="14"/>
      <c r="G68" s="14"/>
      <c r="H68" s="37">
        <f>IC_Travel[[#This Row],[Average transportation cost per mission ]]*IC_Travel[[#This Row],['# of missions]]</f>
        <v>0</v>
      </c>
      <c r="I68" s="37">
        <f>IC_Travel[[#This Row],[Average Unit Cost Per Diem ]]*IC_Travel[[#This Row],[Average Days per mission ]]*IC_Travel[[#This Row],['# of missions]]</f>
        <v>0</v>
      </c>
      <c r="J68" s="62">
        <f>IC_Travel[[#This Row],[A. Subtotal TRANSPORT]]+IC_Travel[[#This Row],[B. Subtotal PER DIEM]]</f>
        <v>0</v>
      </c>
    </row>
    <row r="69" spans="1:19" x14ac:dyDescent="0.25">
      <c r="A69" s="66"/>
      <c r="B69" s="105"/>
      <c r="C69" s="102"/>
      <c r="D69" s="14"/>
      <c r="E69" s="14"/>
      <c r="F69" s="14"/>
      <c r="G69" s="14"/>
      <c r="H69" s="37">
        <f>IC_Travel[[#This Row],[Average transportation cost per mission ]]*IC_Travel[[#This Row],['# of missions]]</f>
        <v>0</v>
      </c>
      <c r="I69" s="37">
        <f>IC_Travel[[#This Row],[Average Unit Cost Per Diem ]]*IC_Travel[[#This Row],[Average Days per mission ]]*IC_Travel[[#This Row],['# of missions]]</f>
        <v>0</v>
      </c>
      <c r="J69" s="62">
        <f>IC_Travel[[#This Row],[A. Subtotal TRANSPORT]]+IC_Travel[[#This Row],[B. Subtotal PER DIEM]]</f>
        <v>0</v>
      </c>
    </row>
    <row r="70" spans="1:19" x14ac:dyDescent="0.25">
      <c r="A70" s="66"/>
      <c r="B70" s="105"/>
      <c r="C70" s="102"/>
      <c r="D70" s="14"/>
      <c r="E70" s="14"/>
      <c r="F70" s="14"/>
      <c r="G70" s="14"/>
      <c r="H70" s="37">
        <f>IC_Travel[[#This Row],[Average transportation cost per mission ]]*IC_Travel[[#This Row],['# of missions]]</f>
        <v>0</v>
      </c>
      <c r="I70" s="37">
        <f>IC_Travel[[#This Row],[Average Unit Cost Per Diem ]]*IC_Travel[[#This Row],[Average Days per mission ]]*IC_Travel[[#This Row],['# of missions]]</f>
        <v>0</v>
      </c>
      <c r="J70" s="62">
        <f>IC_Travel[[#This Row],[A. Subtotal TRANSPORT]]+IC_Travel[[#This Row],[B. Subtotal PER DIEM]]</f>
        <v>0</v>
      </c>
    </row>
    <row r="71" spans="1:19" x14ac:dyDescent="0.25">
      <c r="A71" s="66"/>
      <c r="B71" s="105"/>
      <c r="C71" s="102"/>
      <c r="D71" s="14"/>
      <c r="E71" s="14"/>
      <c r="F71" s="14"/>
      <c r="G71" s="14"/>
      <c r="H71" s="37">
        <f>IC_Travel[[#This Row],[Average transportation cost per mission ]]*IC_Travel[[#This Row],['# of missions]]</f>
        <v>0</v>
      </c>
      <c r="I71" s="37">
        <f>IC_Travel[[#This Row],[Average Unit Cost Per Diem ]]*IC_Travel[[#This Row],[Average Days per mission ]]*IC_Travel[[#This Row],['# of missions]]</f>
        <v>0</v>
      </c>
      <c r="J71" s="62">
        <f>IC_Travel[[#This Row],[A. Subtotal TRANSPORT]]+IC_Travel[[#This Row],[B. Subtotal PER DIEM]]</f>
        <v>0</v>
      </c>
    </row>
    <row r="72" spans="1:19" x14ac:dyDescent="0.25">
      <c r="A72" s="66"/>
      <c r="B72" s="105"/>
      <c r="C72" s="102"/>
      <c r="D72" s="14"/>
      <c r="E72" s="14"/>
      <c r="F72" s="14"/>
      <c r="G72" s="14"/>
      <c r="H72" s="37">
        <f>IC_Travel[[#This Row],[Average transportation cost per mission ]]*IC_Travel[[#This Row],['# of missions]]</f>
        <v>0</v>
      </c>
      <c r="I72" s="37">
        <f>IC_Travel[[#This Row],[Average Unit Cost Per Diem ]]*IC_Travel[[#This Row],[Average Days per mission ]]*IC_Travel[[#This Row],['# of missions]]</f>
        <v>0</v>
      </c>
      <c r="J72" s="62">
        <f>IC_Travel[[#This Row],[A. Subtotal TRANSPORT]]+IC_Travel[[#This Row],[B. Subtotal PER DIEM]]</f>
        <v>0</v>
      </c>
    </row>
    <row r="73" spans="1:19" x14ac:dyDescent="0.25">
      <c r="A73" s="66"/>
      <c r="B73" s="105"/>
      <c r="C73" s="102"/>
      <c r="D73" s="14"/>
      <c r="E73" s="14"/>
      <c r="F73" s="14"/>
      <c r="G73" s="14"/>
      <c r="H73" s="37">
        <f>IC_Travel[[#This Row],[Average transportation cost per mission ]]*IC_Travel[[#This Row],['# of missions]]</f>
        <v>0</v>
      </c>
      <c r="I73" s="37">
        <f>IC_Travel[[#This Row],[Average Unit Cost Per Diem ]]*IC_Travel[[#This Row],[Average Days per mission ]]*IC_Travel[[#This Row],['# of missions]]</f>
        <v>0</v>
      </c>
      <c r="J73" s="62">
        <f>IC_Travel[[#This Row],[A. Subtotal TRANSPORT]]+IC_Travel[[#This Row],[B. Subtotal PER DIEM]]</f>
        <v>0</v>
      </c>
    </row>
    <row r="74" spans="1:19" x14ac:dyDescent="0.25">
      <c r="A74" s="66"/>
      <c r="B74" s="105"/>
      <c r="C74" s="102"/>
      <c r="D74" s="14"/>
      <c r="E74" s="14"/>
      <c r="F74" s="14"/>
      <c r="G74" s="14"/>
      <c r="H74" s="37">
        <f>IC_Travel[[#This Row],[Average transportation cost per mission ]]*IC_Travel[[#This Row],['# of missions]]</f>
        <v>0</v>
      </c>
      <c r="I74" s="37">
        <f>IC_Travel[[#This Row],[Average Unit Cost Per Diem ]]*IC_Travel[[#This Row],[Average Days per mission ]]*IC_Travel[[#This Row],['# of missions]]</f>
        <v>0</v>
      </c>
      <c r="J74" s="62">
        <f>IC_Travel[[#This Row],[A. Subtotal TRANSPORT]]+IC_Travel[[#This Row],[B. Subtotal PER DIEM]]</f>
        <v>0</v>
      </c>
    </row>
    <row r="75" spans="1:19" x14ac:dyDescent="0.25">
      <c r="A75" s="66"/>
      <c r="B75" s="105"/>
      <c r="C75" s="102"/>
      <c r="D75" s="14"/>
      <c r="E75" s="14"/>
      <c r="F75" s="14"/>
      <c r="G75" s="14"/>
      <c r="H75" s="37">
        <f>IC_Travel[[#This Row],[Average transportation cost per mission ]]*IC_Travel[[#This Row],['# of missions]]</f>
        <v>0</v>
      </c>
      <c r="I75" s="37">
        <f>IC_Travel[[#This Row],[Average Unit Cost Per Diem ]]*IC_Travel[[#This Row],[Average Days per mission ]]*IC_Travel[[#This Row],['# of missions]]</f>
        <v>0</v>
      </c>
      <c r="J75" s="62">
        <f>IC_Travel[[#This Row],[A. Subtotal TRANSPORT]]+IC_Travel[[#This Row],[B. Subtotal PER DIEM]]</f>
        <v>0</v>
      </c>
    </row>
    <row r="76" spans="1:19" x14ac:dyDescent="0.25">
      <c r="A76" s="66"/>
      <c r="B76" s="105"/>
      <c r="C76" s="102"/>
      <c r="D76" s="14"/>
      <c r="E76" s="14"/>
      <c r="F76" s="14"/>
      <c r="G76" s="14"/>
      <c r="H76" s="37">
        <f>IC_Travel[[#This Row],[Average transportation cost per mission ]]*IC_Travel[[#This Row],['# of missions]]</f>
        <v>0</v>
      </c>
      <c r="I76" s="37">
        <f>IC_Travel[[#This Row],[Average Unit Cost Per Diem ]]*IC_Travel[[#This Row],[Average Days per mission ]]*IC_Travel[[#This Row],['# of missions]]</f>
        <v>0</v>
      </c>
      <c r="J76" s="62">
        <f>IC_Travel[[#This Row],[A. Subtotal TRANSPORT]]+IC_Travel[[#This Row],[B. Subtotal PER DIEM]]</f>
        <v>0</v>
      </c>
      <c r="S76" t="s">
        <v>74</v>
      </c>
    </row>
    <row r="77" spans="1:19" x14ac:dyDescent="0.25">
      <c r="A77" s="66"/>
      <c r="B77" s="105"/>
      <c r="C77" s="102"/>
      <c r="D77" s="14"/>
      <c r="E77" s="14"/>
      <c r="F77" s="14"/>
      <c r="G77" s="14"/>
      <c r="H77" s="37">
        <f>IC_Travel[[#This Row],[Average transportation cost per mission ]]*IC_Travel[[#This Row],['# of missions]]</f>
        <v>0</v>
      </c>
      <c r="I77" s="37">
        <f>IC_Travel[[#This Row],[Average Unit Cost Per Diem ]]*IC_Travel[[#This Row],[Average Days per mission ]]*IC_Travel[[#This Row],['# of missions]]</f>
        <v>0</v>
      </c>
      <c r="J77" s="62">
        <f>IC_Travel[[#This Row],[A. Subtotal TRANSPORT]]+IC_Travel[[#This Row],[B. Subtotal PER DIEM]]</f>
        <v>0</v>
      </c>
      <c r="S77" t="s">
        <v>75</v>
      </c>
    </row>
    <row r="78" spans="1:19" x14ac:dyDescent="0.25">
      <c r="A78" s="66"/>
      <c r="B78" s="105"/>
      <c r="C78" s="102"/>
      <c r="D78" s="14"/>
      <c r="E78" s="14"/>
      <c r="F78" s="14"/>
      <c r="G78" s="14"/>
      <c r="H78" s="37">
        <f>IC_Travel[[#This Row],[Average transportation cost per mission ]]*IC_Travel[[#This Row],['# of missions]]</f>
        <v>0</v>
      </c>
      <c r="I78" s="37">
        <f>IC_Travel[[#This Row],[Average Unit Cost Per Diem ]]*IC_Travel[[#This Row],[Average Days per mission ]]*IC_Travel[[#This Row],['# of missions]]</f>
        <v>0</v>
      </c>
      <c r="J78" s="62">
        <f>IC_Travel[[#This Row],[A. Subtotal TRANSPORT]]+IC_Travel[[#This Row],[B. Subtotal PER DIEM]]</f>
        <v>0</v>
      </c>
      <c r="S78" t="s">
        <v>76</v>
      </c>
    </row>
    <row r="79" spans="1:19" x14ac:dyDescent="0.25">
      <c r="A79" s="66"/>
      <c r="B79" s="105"/>
      <c r="C79" s="102"/>
      <c r="D79" s="14"/>
      <c r="E79" s="14"/>
      <c r="F79" s="14"/>
      <c r="G79" s="14"/>
      <c r="H79" s="37">
        <f>IC_Travel[[#This Row],[Average transportation cost per mission ]]*IC_Travel[[#This Row],['# of missions]]</f>
        <v>0</v>
      </c>
      <c r="I79" s="37">
        <f>IC_Travel[[#This Row],[Average Unit Cost Per Diem ]]*IC_Travel[[#This Row],[Average Days per mission ]]*IC_Travel[[#This Row],['# of missions]]</f>
        <v>0</v>
      </c>
      <c r="J79" s="62">
        <f>IC_Travel[[#This Row],[A. Subtotal TRANSPORT]]+IC_Travel[[#This Row],[B. Subtotal PER DIEM]]</f>
        <v>0</v>
      </c>
    </row>
    <row r="80" spans="1:19" x14ac:dyDescent="0.25">
      <c r="A80" s="66"/>
      <c r="B80" s="105"/>
      <c r="C80" s="102"/>
      <c r="D80" s="14"/>
      <c r="E80" s="14"/>
      <c r="F80" s="14"/>
      <c r="G80" s="14"/>
      <c r="H80" s="37">
        <f>IC_Travel[[#This Row],[Average transportation cost per mission ]]*IC_Travel[[#This Row],['# of missions]]</f>
        <v>0</v>
      </c>
      <c r="I80" s="37">
        <f>IC_Travel[[#This Row],[Average Unit Cost Per Diem ]]*IC_Travel[[#This Row],[Average Days per mission ]]*IC_Travel[[#This Row],['# of missions]]</f>
        <v>0</v>
      </c>
      <c r="J80" s="62">
        <f>IC_Travel[[#This Row],[A. Subtotal TRANSPORT]]+IC_Travel[[#This Row],[B. Subtotal PER DIEM]]</f>
        <v>0</v>
      </c>
    </row>
    <row r="81" spans="1:10" x14ac:dyDescent="0.25">
      <c r="A81" s="66"/>
      <c r="B81" s="105"/>
      <c r="C81" s="102"/>
      <c r="D81" s="14"/>
      <c r="E81" s="14"/>
      <c r="F81" s="14"/>
      <c r="G81" s="14"/>
      <c r="H81" s="37">
        <f>IC_Travel[[#This Row],[Average transportation cost per mission ]]*IC_Travel[[#This Row],['# of missions]]</f>
        <v>0</v>
      </c>
      <c r="I81" s="37">
        <f>IC_Travel[[#This Row],[Average Unit Cost Per Diem ]]*IC_Travel[[#This Row],[Average Days per mission ]]*IC_Travel[[#This Row],['# of missions]]</f>
        <v>0</v>
      </c>
      <c r="J81" s="62">
        <f>IC_Travel[[#This Row],[A. Subtotal TRANSPORT]]+IC_Travel[[#This Row],[B. Subtotal PER DIEM]]</f>
        <v>0</v>
      </c>
    </row>
    <row r="82" spans="1:10" x14ac:dyDescent="0.25">
      <c r="A82" s="66"/>
      <c r="B82" s="105"/>
      <c r="C82" s="102"/>
      <c r="D82" s="14"/>
      <c r="E82" s="14"/>
      <c r="F82" s="14"/>
      <c r="G82" s="14"/>
      <c r="H82" s="37">
        <f>IC_Travel[[#This Row],[Average transportation cost per mission ]]*IC_Travel[[#This Row],['# of missions]]</f>
        <v>0</v>
      </c>
      <c r="I82" s="37">
        <f>IC_Travel[[#This Row],[Average Unit Cost Per Diem ]]*IC_Travel[[#This Row],[Average Days per mission ]]*IC_Travel[[#This Row],['# of missions]]</f>
        <v>0</v>
      </c>
      <c r="J82" s="62">
        <f>IC_Travel[[#This Row],[A. Subtotal TRANSPORT]]+IC_Travel[[#This Row],[B. Subtotal PER DIEM]]</f>
        <v>0</v>
      </c>
    </row>
    <row r="83" spans="1:10" x14ac:dyDescent="0.25">
      <c r="A83" s="66"/>
      <c r="B83" s="105"/>
      <c r="C83" s="102"/>
      <c r="D83" s="14"/>
      <c r="E83" s="14"/>
      <c r="F83" s="14"/>
      <c r="G83" s="14"/>
      <c r="H83" s="37">
        <f>IC_Travel[[#This Row],[Average transportation cost per mission ]]*IC_Travel[[#This Row],['# of missions]]</f>
        <v>0</v>
      </c>
      <c r="I83" s="37">
        <f>IC_Travel[[#This Row],[Average Unit Cost Per Diem ]]*IC_Travel[[#This Row],[Average Days per mission ]]*IC_Travel[[#This Row],['# of missions]]</f>
        <v>0</v>
      </c>
      <c r="J83" s="62">
        <f>IC_Travel[[#This Row],[A. Subtotal TRANSPORT]]+IC_Travel[[#This Row],[B. Subtotal PER DIEM]]</f>
        <v>0</v>
      </c>
    </row>
    <row r="84" spans="1:10" x14ac:dyDescent="0.25">
      <c r="A84" s="66"/>
      <c r="B84" s="105"/>
      <c r="C84" s="102"/>
      <c r="D84" s="14"/>
      <c r="E84" s="14"/>
      <c r="F84" s="14"/>
      <c r="G84" s="14"/>
      <c r="H84" s="37">
        <f>IC_Travel[[#This Row],[Average transportation cost per mission ]]*IC_Travel[[#This Row],['# of missions]]</f>
        <v>0</v>
      </c>
      <c r="I84" s="37">
        <f>IC_Travel[[#This Row],[Average Unit Cost Per Diem ]]*IC_Travel[[#This Row],[Average Days per mission ]]*IC_Travel[[#This Row],['# of missions]]</f>
        <v>0</v>
      </c>
      <c r="J84" s="62">
        <f>IC_Travel[[#This Row],[A. Subtotal TRANSPORT]]+IC_Travel[[#This Row],[B. Subtotal PER DIEM]]</f>
        <v>0</v>
      </c>
    </row>
    <row r="85" spans="1:10" x14ac:dyDescent="0.25">
      <c r="A85" s="66"/>
      <c r="B85" s="105"/>
      <c r="C85" s="102"/>
      <c r="D85" s="14"/>
      <c r="E85" s="14"/>
      <c r="F85" s="14"/>
      <c r="G85" s="14"/>
      <c r="H85" s="37">
        <f>IC_Travel[[#This Row],[Average transportation cost per mission ]]*IC_Travel[[#This Row],['# of missions]]</f>
        <v>0</v>
      </c>
      <c r="I85" s="37">
        <f>IC_Travel[[#This Row],[Average Unit Cost Per Diem ]]*IC_Travel[[#This Row],[Average Days per mission ]]*IC_Travel[[#This Row],['# of missions]]</f>
        <v>0</v>
      </c>
      <c r="J85" s="62">
        <f>IC_Travel[[#This Row],[A. Subtotal TRANSPORT]]+IC_Travel[[#This Row],[B. Subtotal PER DIEM]]</f>
        <v>0</v>
      </c>
    </row>
    <row r="86" spans="1:10" x14ac:dyDescent="0.25">
      <c r="A86" s="66"/>
      <c r="B86" s="105"/>
      <c r="C86" s="102"/>
      <c r="D86" s="14"/>
      <c r="E86" s="14"/>
      <c r="F86" s="14"/>
      <c r="G86" s="14"/>
      <c r="H86" s="37">
        <f>IC_Travel[[#This Row],[Average transportation cost per mission ]]*IC_Travel[[#This Row],['# of missions]]</f>
        <v>0</v>
      </c>
      <c r="I86" s="37">
        <f>IC_Travel[[#This Row],[Average Unit Cost Per Diem ]]*IC_Travel[[#This Row],[Average Days per mission ]]*IC_Travel[[#This Row],['# of missions]]</f>
        <v>0</v>
      </c>
      <c r="J86" s="62">
        <f>IC_Travel[[#This Row],[A. Subtotal TRANSPORT]]+IC_Travel[[#This Row],[B. Subtotal PER DIEM]]</f>
        <v>0</v>
      </c>
    </row>
    <row r="87" spans="1:10" x14ac:dyDescent="0.25">
      <c r="A87" s="69" t="s">
        <v>32</v>
      </c>
      <c r="B87" s="70"/>
      <c r="C87" s="19"/>
      <c r="D87" s="19"/>
      <c r="E87" s="19"/>
      <c r="F87" s="19"/>
      <c r="G87" s="19"/>
      <c r="H87" s="19"/>
      <c r="I87" s="21"/>
      <c r="J87" s="28">
        <f>SUBTOTAL(109,IC_Travel[TOTAL])</f>
        <v>0</v>
      </c>
    </row>
    <row r="89" spans="1:10" x14ac:dyDescent="0.25">
      <c r="A89" s="146" t="s">
        <v>105</v>
      </c>
      <c r="B89" s="147"/>
      <c r="C89" s="147"/>
      <c r="D89" s="147"/>
      <c r="E89" s="147"/>
      <c r="F89" s="147"/>
      <c r="G89" s="147"/>
      <c r="H89" s="148"/>
    </row>
    <row r="90" spans="1:10" ht="45" x14ac:dyDescent="0.25">
      <c r="A90" s="24" t="s">
        <v>46</v>
      </c>
      <c r="B90" s="15" t="s">
        <v>45</v>
      </c>
      <c r="C90" s="15" t="s">
        <v>113</v>
      </c>
      <c r="D90" s="15" t="s">
        <v>33</v>
      </c>
      <c r="E90" s="15" t="s">
        <v>8</v>
      </c>
      <c r="F90" s="15" t="s">
        <v>9</v>
      </c>
      <c r="G90" s="15" t="s">
        <v>10</v>
      </c>
      <c r="H90" s="16" t="s">
        <v>11</v>
      </c>
    </row>
    <row r="91" spans="1:10" x14ac:dyDescent="0.25">
      <c r="A91" s="66"/>
      <c r="B91" s="105"/>
      <c r="C91" s="105"/>
      <c r="D91" s="105"/>
      <c r="E91" s="105"/>
      <c r="F91" s="85"/>
      <c r="G91" s="85"/>
      <c r="H91" s="62">
        <f>Consultancy_Firms[[#This Row],[Unit Cost]]*Consultancy_Firms[[#This Row],[No. of units]]</f>
        <v>0</v>
      </c>
    </row>
    <row r="92" spans="1:10" x14ac:dyDescent="0.25">
      <c r="A92" s="66"/>
      <c r="B92" s="87"/>
      <c r="C92" s="105"/>
      <c r="D92" s="105"/>
      <c r="E92" s="105"/>
      <c r="F92" s="85"/>
      <c r="G92" s="85"/>
      <c r="H92" s="62">
        <f>Consultancy_Firms[[#This Row],[Unit Cost]]*Consultancy_Firms[[#This Row],[No. of units]]</f>
        <v>0</v>
      </c>
    </row>
    <row r="93" spans="1:10" x14ac:dyDescent="0.25">
      <c r="A93" s="66"/>
      <c r="B93" s="87"/>
      <c r="C93" s="105"/>
      <c r="D93" s="105"/>
      <c r="E93" s="105"/>
      <c r="F93" s="85"/>
      <c r="G93" s="85"/>
      <c r="H93" s="62">
        <f>Consultancy_Firms[[#This Row],[Unit Cost]]*Consultancy_Firms[[#This Row],[No. of units]]</f>
        <v>0</v>
      </c>
    </row>
    <row r="94" spans="1:10" x14ac:dyDescent="0.25">
      <c r="A94" s="66"/>
      <c r="B94" s="87"/>
      <c r="C94" s="105"/>
      <c r="D94" s="105"/>
      <c r="E94" s="105"/>
      <c r="F94" s="85"/>
      <c r="G94" s="85"/>
      <c r="H94" s="62">
        <f>Consultancy_Firms[[#This Row],[Unit Cost]]*Consultancy_Firms[[#This Row],[No. of units]]</f>
        <v>0</v>
      </c>
    </row>
    <row r="95" spans="1:10" x14ac:dyDescent="0.25">
      <c r="A95" s="66"/>
      <c r="B95" s="87"/>
      <c r="C95" s="105"/>
      <c r="D95" s="105"/>
      <c r="E95" s="105"/>
      <c r="F95" s="85"/>
      <c r="G95" s="85"/>
      <c r="H95" s="62">
        <f>Consultancy_Firms[[#This Row],[Unit Cost]]*Consultancy_Firms[[#This Row],[No. of units]]</f>
        <v>0</v>
      </c>
    </row>
    <row r="96" spans="1:10" x14ac:dyDescent="0.25">
      <c r="A96" s="66"/>
      <c r="B96" s="87"/>
      <c r="C96" s="105"/>
      <c r="D96" s="105"/>
      <c r="E96" s="105"/>
      <c r="F96" s="85"/>
      <c r="G96" s="85"/>
      <c r="H96" s="62">
        <f>Consultancy_Firms[[#This Row],[Unit Cost]]*Consultancy_Firms[[#This Row],[No. of units]]</f>
        <v>0</v>
      </c>
    </row>
    <row r="97" spans="1:8" x14ac:dyDescent="0.25">
      <c r="A97" s="66"/>
      <c r="B97" s="87"/>
      <c r="C97" s="105"/>
      <c r="D97" s="105"/>
      <c r="E97" s="105"/>
      <c r="F97" s="85"/>
      <c r="G97" s="85"/>
      <c r="H97" s="62">
        <f>Consultancy_Firms[[#This Row],[Unit Cost]]*Consultancy_Firms[[#This Row],[No. of units]]</f>
        <v>0</v>
      </c>
    </row>
    <row r="98" spans="1:8" x14ac:dyDescent="0.25">
      <c r="A98" s="66"/>
      <c r="B98" s="87"/>
      <c r="C98" s="105"/>
      <c r="D98" s="105"/>
      <c r="E98" s="105"/>
      <c r="F98" s="85"/>
      <c r="G98" s="85"/>
      <c r="H98" s="62">
        <f>Consultancy_Firms[[#This Row],[Unit Cost]]*Consultancy_Firms[[#This Row],[No. of units]]</f>
        <v>0</v>
      </c>
    </row>
    <row r="99" spans="1:8" x14ac:dyDescent="0.25">
      <c r="A99" s="66"/>
      <c r="B99" s="87"/>
      <c r="C99" s="105"/>
      <c r="D99" s="105"/>
      <c r="E99" s="105"/>
      <c r="F99" s="85"/>
      <c r="G99" s="85"/>
      <c r="H99" s="62">
        <f>Consultancy_Firms[[#This Row],[Unit Cost]]*Consultancy_Firms[[#This Row],[No. of units]]</f>
        <v>0</v>
      </c>
    </row>
    <row r="100" spans="1:8" x14ac:dyDescent="0.25">
      <c r="A100" s="66"/>
      <c r="B100" s="87"/>
      <c r="C100" s="105"/>
      <c r="D100" s="105"/>
      <c r="E100" s="105"/>
      <c r="F100" s="85"/>
      <c r="G100" s="85"/>
      <c r="H100" s="62">
        <f>Consultancy_Firms[[#This Row],[Unit Cost]]*Consultancy_Firms[[#This Row],[No. of units]]</f>
        <v>0</v>
      </c>
    </row>
    <row r="101" spans="1:8" x14ac:dyDescent="0.25">
      <c r="A101" s="66"/>
      <c r="B101" s="87"/>
      <c r="C101" s="105"/>
      <c r="D101" s="105"/>
      <c r="E101" s="105"/>
      <c r="F101" s="85"/>
      <c r="G101" s="85"/>
      <c r="H101" s="62">
        <f>Consultancy_Firms[[#This Row],[Unit Cost]]*Consultancy_Firms[[#This Row],[No. of units]]</f>
        <v>0</v>
      </c>
    </row>
    <row r="102" spans="1:8" x14ac:dyDescent="0.25">
      <c r="A102" s="66"/>
      <c r="B102" s="87"/>
      <c r="C102" s="105"/>
      <c r="D102" s="105"/>
      <c r="E102" s="105"/>
      <c r="F102" s="85"/>
      <c r="G102" s="85"/>
      <c r="H102" s="62">
        <f>Consultancy_Firms[[#This Row],[Unit Cost]]*Consultancy_Firms[[#This Row],[No. of units]]</f>
        <v>0</v>
      </c>
    </row>
    <row r="103" spans="1:8" x14ac:dyDescent="0.25">
      <c r="A103" s="66"/>
      <c r="B103" s="87"/>
      <c r="C103" s="105"/>
      <c r="D103" s="105"/>
      <c r="E103" s="105"/>
      <c r="F103" s="85"/>
      <c r="G103" s="85"/>
      <c r="H103" s="62">
        <f>Consultancy_Firms[[#This Row],[Unit Cost]]*Consultancy_Firms[[#This Row],[No. of units]]</f>
        <v>0</v>
      </c>
    </row>
    <row r="104" spans="1:8" x14ac:dyDescent="0.25">
      <c r="A104" s="66"/>
      <c r="B104" s="87"/>
      <c r="C104" s="105"/>
      <c r="D104" s="105"/>
      <c r="E104" s="105"/>
      <c r="F104" s="85"/>
      <c r="G104" s="85"/>
      <c r="H104" s="62">
        <f>Consultancy_Firms[[#This Row],[Unit Cost]]*Consultancy_Firms[[#This Row],[No. of units]]</f>
        <v>0</v>
      </c>
    </row>
    <row r="105" spans="1:8" x14ac:dyDescent="0.25">
      <c r="A105" s="66"/>
      <c r="B105" s="87"/>
      <c r="C105" s="105"/>
      <c r="D105" s="105"/>
      <c r="E105" s="105"/>
      <c r="F105" s="85"/>
      <c r="G105" s="85"/>
      <c r="H105" s="62">
        <f>Consultancy_Firms[[#This Row],[Unit Cost]]*Consultancy_Firms[[#This Row],[No. of units]]</f>
        <v>0</v>
      </c>
    </row>
    <row r="106" spans="1:8" x14ac:dyDescent="0.25">
      <c r="A106" s="66"/>
      <c r="B106" s="87"/>
      <c r="C106" s="105"/>
      <c r="D106" s="105"/>
      <c r="E106" s="105"/>
      <c r="F106" s="85"/>
      <c r="G106" s="85"/>
      <c r="H106" s="62">
        <f>Consultancy_Firms[[#This Row],[Unit Cost]]*Consultancy_Firms[[#This Row],[No. of units]]</f>
        <v>0</v>
      </c>
    </row>
    <row r="107" spans="1:8" x14ac:dyDescent="0.25">
      <c r="A107" s="66"/>
      <c r="B107" s="87"/>
      <c r="C107" s="105"/>
      <c r="D107" s="105"/>
      <c r="E107" s="105"/>
      <c r="F107" s="85"/>
      <c r="G107" s="85"/>
      <c r="H107" s="62">
        <f>Consultancy_Firms[[#This Row],[Unit Cost]]*Consultancy_Firms[[#This Row],[No. of units]]</f>
        <v>0</v>
      </c>
    </row>
    <row r="108" spans="1:8" x14ac:dyDescent="0.25">
      <c r="A108" s="66"/>
      <c r="B108" s="105"/>
      <c r="C108" s="105"/>
      <c r="D108" s="105"/>
      <c r="E108" s="105"/>
      <c r="F108" s="85"/>
      <c r="G108" s="85"/>
      <c r="H108" s="62">
        <f>Consultancy_Firms[[#This Row],[Unit Cost]]*Consultancy_Firms[[#This Row],[No. of units]]</f>
        <v>0</v>
      </c>
    </row>
    <row r="109" spans="1:8" x14ac:dyDescent="0.25">
      <c r="A109" s="66"/>
      <c r="B109" s="105"/>
      <c r="C109" s="105"/>
      <c r="D109" s="105"/>
      <c r="E109" s="105"/>
      <c r="F109" s="85"/>
      <c r="G109" s="85"/>
      <c r="H109" s="62">
        <f>Consultancy_Firms[[#This Row],[Unit Cost]]*Consultancy_Firms[[#This Row],[No. of units]]</f>
        <v>0</v>
      </c>
    </row>
    <row r="110" spans="1:8" x14ac:dyDescent="0.25">
      <c r="A110" s="66"/>
      <c r="B110" s="105"/>
      <c r="C110" s="105"/>
      <c r="D110" s="105"/>
      <c r="E110" s="105"/>
      <c r="F110" s="85"/>
      <c r="G110" s="85"/>
      <c r="H110" s="62">
        <f>Consultancy_Firms[[#This Row],[Unit Cost]]*Consultancy_Firms[[#This Row],[No. of units]]</f>
        <v>0</v>
      </c>
    </row>
    <row r="111" spans="1:8" x14ac:dyDescent="0.25">
      <c r="A111" s="66"/>
      <c r="B111" s="105"/>
      <c r="C111" s="105"/>
      <c r="D111" s="105"/>
      <c r="E111" s="105"/>
      <c r="F111" s="85"/>
      <c r="G111" s="85"/>
      <c r="H111" s="62">
        <f>Consultancy_Firms[[#This Row],[Unit Cost]]*Consultancy_Firms[[#This Row],[No. of units]]</f>
        <v>0</v>
      </c>
    </row>
    <row r="112" spans="1:8" x14ac:dyDescent="0.25">
      <c r="A112" s="66"/>
      <c r="B112" s="105"/>
      <c r="C112" s="105"/>
      <c r="D112" s="105"/>
      <c r="E112" s="105"/>
      <c r="F112" s="85"/>
      <c r="G112" s="85"/>
      <c r="H112" s="62">
        <f>Consultancy_Firms[[#This Row],[Unit Cost]]*Consultancy_Firms[[#This Row],[No. of units]]</f>
        <v>0</v>
      </c>
    </row>
    <row r="113" spans="1:8" x14ac:dyDescent="0.25">
      <c r="A113" s="66"/>
      <c r="B113" s="105"/>
      <c r="C113" s="105"/>
      <c r="D113" s="105"/>
      <c r="E113" s="105"/>
      <c r="F113" s="85"/>
      <c r="G113" s="85"/>
      <c r="H113" s="62">
        <f>Consultancy_Firms[[#This Row],[Unit Cost]]*Consultancy_Firms[[#This Row],[No. of units]]</f>
        <v>0</v>
      </c>
    </row>
    <row r="114" spans="1:8" x14ac:dyDescent="0.25">
      <c r="A114" s="66"/>
      <c r="B114" s="105"/>
      <c r="C114" s="105"/>
      <c r="D114" s="105"/>
      <c r="E114" s="105"/>
      <c r="F114" s="85"/>
      <c r="G114" s="85"/>
      <c r="H114" s="62">
        <f>Consultancy_Firms[[#This Row],[Unit Cost]]*Consultancy_Firms[[#This Row],[No. of units]]</f>
        <v>0</v>
      </c>
    </row>
    <row r="115" spans="1:8" x14ac:dyDescent="0.25">
      <c r="A115" s="66"/>
      <c r="B115" s="105"/>
      <c r="C115" s="105"/>
      <c r="D115" s="105"/>
      <c r="E115" s="105"/>
      <c r="F115" s="85"/>
      <c r="G115" s="85"/>
      <c r="H115" s="62">
        <f>Consultancy_Firms[[#This Row],[Unit Cost]]*Consultancy_Firms[[#This Row],[No. of units]]</f>
        <v>0</v>
      </c>
    </row>
    <row r="116" spans="1:8" x14ac:dyDescent="0.25">
      <c r="A116" s="66"/>
      <c r="B116" s="105"/>
      <c r="C116" s="105"/>
      <c r="D116" s="105"/>
      <c r="E116" s="105"/>
      <c r="F116" s="85"/>
      <c r="G116" s="85"/>
      <c r="H116" s="62">
        <f>Consultancy_Firms[[#This Row],[Unit Cost]]*Consultancy_Firms[[#This Row],[No. of units]]</f>
        <v>0</v>
      </c>
    </row>
    <row r="117" spans="1:8" x14ac:dyDescent="0.25">
      <c r="A117" s="66"/>
      <c r="B117" s="105"/>
      <c r="C117" s="105"/>
      <c r="D117" s="105"/>
      <c r="E117" s="105"/>
      <c r="F117" s="85"/>
      <c r="G117" s="85"/>
      <c r="H117" s="62">
        <f>Consultancy_Firms[[#This Row],[Unit Cost]]*Consultancy_Firms[[#This Row],[No. of units]]</f>
        <v>0</v>
      </c>
    </row>
    <row r="118" spans="1:8" x14ac:dyDescent="0.25">
      <c r="A118" s="66"/>
      <c r="B118" s="105"/>
      <c r="C118" s="105"/>
      <c r="D118" s="105"/>
      <c r="E118" s="105"/>
      <c r="F118" s="85"/>
      <c r="G118" s="85"/>
      <c r="H118" s="62">
        <f>Consultancy_Firms[[#This Row],[Unit Cost]]*Consultancy_Firms[[#This Row],[No. of units]]</f>
        <v>0</v>
      </c>
    </row>
    <row r="119" spans="1:8" x14ac:dyDescent="0.25">
      <c r="A119" s="66"/>
      <c r="B119" s="105"/>
      <c r="C119" s="105"/>
      <c r="D119" s="105"/>
      <c r="E119" s="105"/>
      <c r="F119" s="85"/>
      <c r="G119" s="85"/>
      <c r="H119" s="62">
        <f>Consultancy_Firms[[#This Row],[Unit Cost]]*Consultancy_Firms[[#This Row],[No. of units]]</f>
        <v>0</v>
      </c>
    </row>
    <row r="120" spans="1:8" x14ac:dyDescent="0.25">
      <c r="A120" s="66"/>
      <c r="B120" s="105"/>
      <c r="C120" s="105"/>
      <c r="D120" s="105"/>
      <c r="E120" s="105"/>
      <c r="F120" s="85"/>
      <c r="G120" s="85"/>
      <c r="H120" s="62">
        <f>Consultancy_Firms[[#This Row],[Unit Cost]]*Consultancy_Firms[[#This Row],[No. of units]]</f>
        <v>0</v>
      </c>
    </row>
    <row r="121" spans="1:8" x14ac:dyDescent="0.25">
      <c r="A121" s="66"/>
      <c r="B121" s="105"/>
      <c r="C121" s="105"/>
      <c r="D121" s="105"/>
      <c r="E121" s="105"/>
      <c r="F121" s="85"/>
      <c r="G121" s="85"/>
      <c r="H121" s="62">
        <f>Consultancy_Firms[[#This Row],[Unit Cost]]*Consultancy_Firms[[#This Row],[No. of units]]</f>
        <v>0</v>
      </c>
    </row>
    <row r="122" spans="1:8" x14ac:dyDescent="0.25">
      <c r="A122" s="66"/>
      <c r="B122" s="105"/>
      <c r="C122" s="105"/>
      <c r="D122" s="105"/>
      <c r="E122" s="105"/>
      <c r="F122" s="85"/>
      <c r="G122" s="85"/>
      <c r="H122" s="62">
        <f>Consultancy_Firms[[#This Row],[Unit Cost]]*Consultancy_Firms[[#This Row],[No. of units]]</f>
        <v>0</v>
      </c>
    </row>
    <row r="123" spans="1:8" x14ac:dyDescent="0.25">
      <c r="A123" s="66"/>
      <c r="B123" s="105"/>
      <c r="C123" s="105"/>
      <c r="D123" s="105"/>
      <c r="E123" s="105"/>
      <c r="F123" s="85"/>
      <c r="G123" s="85"/>
      <c r="H123" s="62">
        <f>Consultancy_Firms[[#This Row],[Unit Cost]]*Consultancy_Firms[[#This Row],[No. of units]]</f>
        <v>0</v>
      </c>
    </row>
    <row r="124" spans="1:8" x14ac:dyDescent="0.25">
      <c r="A124" s="66"/>
      <c r="B124" s="105"/>
      <c r="C124" s="105"/>
      <c r="D124" s="105"/>
      <c r="E124" s="105"/>
      <c r="F124" s="85"/>
      <c r="G124" s="85"/>
      <c r="H124" s="62">
        <f>Consultancy_Firms[[#This Row],[Unit Cost]]*Consultancy_Firms[[#This Row],[No. of units]]</f>
        <v>0</v>
      </c>
    </row>
    <row r="125" spans="1:8" x14ac:dyDescent="0.25">
      <c r="A125" s="69" t="s">
        <v>32</v>
      </c>
      <c r="B125" s="70"/>
      <c r="C125" s="19"/>
      <c r="D125" s="19"/>
      <c r="E125" s="19"/>
      <c r="F125" s="19"/>
      <c r="G125" s="21"/>
      <c r="H125" s="28">
        <f>SUBTOTAL(109,Consultancy_Firms[TOTAL])</f>
        <v>0</v>
      </c>
    </row>
  </sheetData>
  <sheetProtection algorithmName="SHA-512" hashValue="WVhFtWqWf5Qtqz6cNx0DqSnbwdLdJYwAo6NzrOOHLL3Mb79So4THIUPmae7crIozOOmR9J4RN/f194HcrJa5wQ==" saltValue="JiO2a1VUjx1ZnAutZbI2Ew==" spinCount="100000" sheet="1" objects="1" scenarios="1"/>
  <mergeCells count="5">
    <mergeCell ref="A46:J46"/>
    <mergeCell ref="A89:H89"/>
    <mergeCell ref="A3:H3"/>
    <mergeCell ref="A1:H1"/>
    <mergeCell ref="A2:H2"/>
  </mergeCells>
  <dataValidations xWindow="149" yWindow="489" count="4">
    <dataValidation type="decimal" allowBlank="1" showInputMessage="1" showErrorMessage="1" errorTitle="Out of budget scope" error="Please only enter Activities within the pre-defined output. If the Outputs are not defined, please enter Outputs in the Summary Budget sheet. " promptTitle="Please enter number only" prompt="If you want to enter&quot;Activity 1.2&quot;, please enter &quot;1.2&quot; only" sqref="A44:A45 A117:A120 A48:A86 A122:A124 A5:A42" xr:uid="{00000000-0002-0000-0300-000000000000}">
      <formula1>MIN(INDIRECT("Summary_1[I. PROJECT ACTIVITIES ]"))</formula1>
      <formula2>MAX(INDIRECT("Summary_1[I. PROJECT ACTIVITIES ]"))+0.9</formula2>
    </dataValidation>
    <dataValidation type="decimal" allowBlank="1" showInputMessage="1" showErrorMessage="1" error="Please enter number only!" sqref="F5:F42" xr:uid="{00000000-0002-0000-0300-000001000000}">
      <formula1>0</formula1>
      <formula2>1000000</formula2>
    </dataValidation>
    <dataValidation type="decimal" operator="greaterThanOrEqual" allowBlank="1" showInputMessage="1" showErrorMessage="1" sqref="D48:J86 F91:G124" xr:uid="{00000000-0002-0000-0300-000002000000}">
      <formula1>0</formula1>
    </dataValidation>
    <dataValidation type="list" allowBlank="1" showInputMessage="1" showErrorMessage="1" sqref="C48:C86" xr:uid="{00000000-0002-0000-0300-000003000000}">
      <formula1>$S$76:$S$78</formula1>
    </dataValidation>
  </dataValidations>
  <printOptions horizontalCentered="1" verticalCentered="1"/>
  <pageMargins left="0.70866141732283472" right="0.70866141732283472" top="0.74803149606299213" bottom="0.74803149606299213" header="0.31496062992125984" footer="0.31496062992125984"/>
  <pageSetup paperSize="9" scale="81" orientation="landscape" r:id="rId1"/>
  <rowBreaks count="1" manualBreakCount="1">
    <brk id="87" max="16383" man="1"/>
  </rowBreaks>
  <tableParts count="3">
    <tablePart r:id="rId2"/>
    <tablePart r:id="rId3"/>
    <tablePart r:id="rId4"/>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87"/>
  <sheetViews>
    <sheetView showGridLines="0" tabSelected="1" zoomScaleNormal="100" workbookViewId="0">
      <selection activeCell="A6" sqref="A6:A34"/>
    </sheetView>
  </sheetViews>
  <sheetFormatPr defaultRowHeight="15" x14ac:dyDescent="0.25"/>
  <cols>
    <col min="1" max="1" width="18.7109375" customWidth="1"/>
    <col min="2" max="2" width="38.5703125" customWidth="1"/>
    <col min="3" max="3" width="17.28515625" bestFit="1" customWidth="1"/>
    <col min="4" max="4" width="25.5703125" customWidth="1"/>
    <col min="5" max="6" width="14.7109375" customWidth="1"/>
    <col min="7" max="7" width="14.5703125" customWidth="1"/>
    <col min="8" max="8" width="17.85546875" customWidth="1"/>
  </cols>
  <sheetData>
    <row r="1" spans="1:8" x14ac:dyDescent="0.25">
      <c r="A1" s="149" t="s">
        <v>108</v>
      </c>
      <c r="B1" s="149"/>
      <c r="C1" s="149"/>
      <c r="D1" s="149"/>
      <c r="E1" s="149"/>
      <c r="F1" s="149"/>
      <c r="G1" s="149"/>
      <c r="H1" s="149"/>
    </row>
    <row r="2" spans="1:8" x14ac:dyDescent="0.25">
      <c r="A2" s="149" t="s">
        <v>30</v>
      </c>
      <c r="B2" s="149"/>
      <c r="C2" s="149"/>
      <c r="D2" s="149"/>
      <c r="E2" s="149"/>
      <c r="F2" s="149"/>
      <c r="G2" s="149"/>
      <c r="H2" s="149"/>
    </row>
    <row r="3" spans="1:8" ht="30" x14ac:dyDescent="0.25">
      <c r="A3" s="24" t="s">
        <v>46</v>
      </c>
      <c r="B3" s="15" t="s">
        <v>45</v>
      </c>
      <c r="C3" s="15" t="s">
        <v>63</v>
      </c>
      <c r="D3" s="15" t="s">
        <v>64</v>
      </c>
      <c r="E3" s="15" t="s">
        <v>8</v>
      </c>
      <c r="F3" s="15" t="s">
        <v>9</v>
      </c>
      <c r="G3" s="15" t="s">
        <v>10</v>
      </c>
      <c r="H3" s="16" t="s">
        <v>11</v>
      </c>
    </row>
    <row r="4" spans="1:8" x14ac:dyDescent="0.25">
      <c r="A4" s="65"/>
      <c r="B4" s="108"/>
      <c r="C4" s="102"/>
      <c r="D4" s="102"/>
      <c r="E4" s="103"/>
      <c r="F4" s="23"/>
      <c r="G4" s="23"/>
      <c r="H4" s="61">
        <f>Events[[#This Row],[Unit Cost]]*Events[[#This Row],[No. of units]]</f>
        <v>0</v>
      </c>
    </row>
    <row r="5" spans="1:8" x14ac:dyDescent="0.25">
      <c r="A5" s="120"/>
      <c r="B5" s="121"/>
      <c r="C5" s="105"/>
      <c r="D5" s="105"/>
      <c r="E5" s="78"/>
      <c r="F5" s="14"/>
      <c r="G5" s="14"/>
      <c r="H5" s="62">
        <f>Events[[#This Row],[Unit Cost]]*Events[[#This Row],[No. of units]]</f>
        <v>0</v>
      </c>
    </row>
    <row r="6" spans="1:8" x14ac:dyDescent="0.25">
      <c r="A6" s="120"/>
      <c r="B6" s="121"/>
      <c r="C6" s="105"/>
      <c r="D6" s="105"/>
      <c r="E6" s="78"/>
      <c r="F6" s="14"/>
      <c r="G6" s="14"/>
      <c r="H6" s="62">
        <f>Events[[#This Row],[Unit Cost]]*Events[[#This Row],[No. of units]]</f>
        <v>0</v>
      </c>
    </row>
    <row r="7" spans="1:8" x14ac:dyDescent="0.25">
      <c r="A7" s="120"/>
      <c r="B7" s="121"/>
      <c r="C7" s="105"/>
      <c r="D7" s="105"/>
      <c r="E7" s="78"/>
      <c r="F7" s="14"/>
      <c r="G7" s="14"/>
      <c r="H7" s="62">
        <f>Events[[#This Row],[Unit Cost]]*Events[[#This Row],[No. of units]]</f>
        <v>0</v>
      </c>
    </row>
    <row r="8" spans="1:8" x14ac:dyDescent="0.25">
      <c r="A8" s="120"/>
      <c r="B8" s="121"/>
      <c r="C8" s="105"/>
      <c r="D8" s="105"/>
      <c r="E8" s="78"/>
      <c r="F8" s="14"/>
      <c r="G8" s="14"/>
      <c r="H8" s="62">
        <f>Events[[#This Row],[Unit Cost]]*Events[[#This Row],[No. of units]]</f>
        <v>0</v>
      </c>
    </row>
    <row r="9" spans="1:8" x14ac:dyDescent="0.25">
      <c r="A9" s="120"/>
      <c r="B9" s="121"/>
      <c r="C9" s="105"/>
      <c r="D9" s="105"/>
      <c r="E9" s="78"/>
      <c r="F9" s="14"/>
      <c r="G9" s="14"/>
      <c r="H9" s="62">
        <f>Events[[#This Row],[Unit Cost]]*Events[[#This Row],[No. of units]]</f>
        <v>0</v>
      </c>
    </row>
    <row r="10" spans="1:8" x14ac:dyDescent="0.25">
      <c r="A10" s="120"/>
      <c r="B10" s="121"/>
      <c r="C10" s="105"/>
      <c r="D10" s="105"/>
      <c r="E10" s="78"/>
      <c r="F10" s="14"/>
      <c r="G10" s="14"/>
      <c r="H10" s="62">
        <f>Events[[#This Row],[Unit Cost]]*Events[[#This Row],[No. of units]]</f>
        <v>0</v>
      </c>
    </row>
    <row r="11" spans="1:8" x14ac:dyDescent="0.25">
      <c r="A11" s="120"/>
      <c r="B11" s="121"/>
      <c r="C11" s="105"/>
      <c r="D11" s="105"/>
      <c r="E11" s="78"/>
      <c r="F11" s="14"/>
      <c r="G11" s="14"/>
      <c r="H11" s="62">
        <f>Events[[#This Row],[Unit Cost]]*Events[[#This Row],[No. of units]]</f>
        <v>0</v>
      </c>
    </row>
    <row r="12" spans="1:8" x14ac:dyDescent="0.25">
      <c r="A12" s="120"/>
      <c r="B12" s="121"/>
      <c r="C12" s="105"/>
      <c r="D12" s="105"/>
      <c r="E12" s="78"/>
      <c r="F12" s="14"/>
      <c r="G12" s="14"/>
      <c r="H12" s="62">
        <f>Events[[#This Row],[Unit Cost]]*Events[[#This Row],[No. of units]]</f>
        <v>0</v>
      </c>
    </row>
    <row r="13" spans="1:8" x14ac:dyDescent="0.25">
      <c r="A13" s="120"/>
      <c r="B13" s="121"/>
      <c r="C13" s="105"/>
      <c r="D13" s="105"/>
      <c r="E13" s="78"/>
      <c r="F13" s="14"/>
      <c r="G13" s="14"/>
      <c r="H13" s="62">
        <f>Events[[#This Row],[Unit Cost]]*Events[[#This Row],[No. of units]]</f>
        <v>0</v>
      </c>
    </row>
    <row r="14" spans="1:8" x14ac:dyDescent="0.25">
      <c r="A14" s="120"/>
      <c r="B14" s="121"/>
      <c r="C14" s="105"/>
      <c r="D14" s="105"/>
      <c r="E14" s="78"/>
      <c r="F14" s="14"/>
      <c r="G14" s="14"/>
      <c r="H14" s="62">
        <f>Events[[#This Row],[Unit Cost]]*Events[[#This Row],[No. of units]]</f>
        <v>0</v>
      </c>
    </row>
    <row r="15" spans="1:8" x14ac:dyDescent="0.25">
      <c r="A15" s="120"/>
      <c r="B15" s="121"/>
      <c r="C15" s="105"/>
      <c r="D15" s="105"/>
      <c r="E15" s="78"/>
      <c r="F15" s="14"/>
      <c r="G15" s="14"/>
      <c r="H15" s="62">
        <f>Events[[#This Row],[Unit Cost]]*Events[[#This Row],[No. of units]]</f>
        <v>0</v>
      </c>
    </row>
    <row r="16" spans="1:8" x14ac:dyDescent="0.25">
      <c r="A16" s="120"/>
      <c r="B16" s="121"/>
      <c r="C16" s="105"/>
      <c r="D16" s="105"/>
      <c r="E16" s="78"/>
      <c r="F16" s="14"/>
      <c r="G16" s="14"/>
      <c r="H16" s="62">
        <f>Events[[#This Row],[Unit Cost]]*Events[[#This Row],[No. of units]]</f>
        <v>0</v>
      </c>
    </row>
    <row r="17" spans="1:8" x14ac:dyDescent="0.25">
      <c r="A17" s="120"/>
      <c r="B17" s="121"/>
      <c r="C17" s="105"/>
      <c r="D17" s="105"/>
      <c r="E17" s="78"/>
      <c r="F17" s="14"/>
      <c r="G17" s="14"/>
      <c r="H17" s="62">
        <f>Events[[#This Row],[Unit Cost]]*Events[[#This Row],[No. of units]]</f>
        <v>0</v>
      </c>
    </row>
    <row r="18" spans="1:8" x14ac:dyDescent="0.25">
      <c r="A18" s="120"/>
      <c r="B18" s="121"/>
      <c r="C18" s="105"/>
      <c r="D18" s="105"/>
      <c r="E18" s="78"/>
      <c r="F18" s="14"/>
      <c r="G18" s="14"/>
      <c r="H18" s="62">
        <f>Events[[#This Row],[Unit Cost]]*Events[[#This Row],[No. of units]]</f>
        <v>0</v>
      </c>
    </row>
    <row r="19" spans="1:8" x14ac:dyDescent="0.25">
      <c r="A19" s="120"/>
      <c r="B19" s="121"/>
      <c r="C19" s="105"/>
      <c r="D19" s="105"/>
      <c r="E19" s="78"/>
      <c r="F19" s="14"/>
      <c r="G19" s="14"/>
      <c r="H19" s="62">
        <f>Events[[#This Row],[Unit Cost]]*Events[[#This Row],[No. of units]]</f>
        <v>0</v>
      </c>
    </row>
    <row r="20" spans="1:8" x14ac:dyDescent="0.25">
      <c r="A20" s="120"/>
      <c r="B20" s="121"/>
      <c r="C20" s="105"/>
      <c r="D20" s="105"/>
      <c r="E20" s="78"/>
      <c r="F20" s="14"/>
      <c r="G20" s="14"/>
      <c r="H20" s="62">
        <f>Events[[#This Row],[Unit Cost]]*Events[[#This Row],[No. of units]]</f>
        <v>0</v>
      </c>
    </row>
    <row r="21" spans="1:8" x14ac:dyDescent="0.25">
      <c r="A21" s="120"/>
      <c r="B21" s="121"/>
      <c r="C21" s="105"/>
      <c r="D21" s="105"/>
      <c r="E21" s="78"/>
      <c r="F21" s="14"/>
      <c r="G21" s="14"/>
      <c r="H21" s="62">
        <f>Events[[#This Row],[Unit Cost]]*Events[[#This Row],[No. of units]]</f>
        <v>0</v>
      </c>
    </row>
    <row r="22" spans="1:8" x14ac:dyDescent="0.25">
      <c r="A22" s="120"/>
      <c r="B22" s="121"/>
      <c r="C22" s="105"/>
      <c r="D22" s="105"/>
      <c r="E22" s="78"/>
      <c r="F22" s="14"/>
      <c r="G22" s="14"/>
      <c r="H22" s="62">
        <f>Events[[#This Row],[Unit Cost]]*Events[[#This Row],[No. of units]]</f>
        <v>0</v>
      </c>
    </row>
    <row r="23" spans="1:8" x14ac:dyDescent="0.25">
      <c r="A23" s="120"/>
      <c r="B23" s="121"/>
      <c r="C23" s="105"/>
      <c r="D23" s="105"/>
      <c r="E23" s="78"/>
      <c r="F23" s="14"/>
      <c r="G23" s="14"/>
      <c r="H23" s="62">
        <f>Events[[#This Row],[Unit Cost]]*Events[[#This Row],[No. of units]]</f>
        <v>0</v>
      </c>
    </row>
    <row r="24" spans="1:8" x14ac:dyDescent="0.25">
      <c r="A24" s="120"/>
      <c r="B24" s="121"/>
      <c r="C24" s="105"/>
      <c r="D24" s="105"/>
      <c r="E24" s="78"/>
      <c r="F24" s="14"/>
      <c r="G24" s="14"/>
      <c r="H24" s="62">
        <f>Events[[#This Row],[Unit Cost]]*Events[[#This Row],[No. of units]]</f>
        <v>0</v>
      </c>
    </row>
    <row r="25" spans="1:8" x14ac:dyDescent="0.25">
      <c r="A25" s="120"/>
      <c r="B25" s="121"/>
      <c r="C25" s="105"/>
      <c r="D25" s="105"/>
      <c r="E25" s="78"/>
      <c r="F25" s="14"/>
      <c r="G25" s="14"/>
      <c r="H25" s="62">
        <f>Events[[#This Row],[Unit Cost]]*Events[[#This Row],[No. of units]]</f>
        <v>0</v>
      </c>
    </row>
    <row r="26" spans="1:8" x14ac:dyDescent="0.25">
      <c r="A26" s="120"/>
      <c r="B26" s="121"/>
      <c r="C26" s="105"/>
      <c r="D26" s="105"/>
      <c r="E26" s="78"/>
      <c r="F26" s="14"/>
      <c r="G26" s="14"/>
      <c r="H26" s="62">
        <f>Events[[#This Row],[Unit Cost]]*Events[[#This Row],[No. of units]]</f>
        <v>0</v>
      </c>
    </row>
    <row r="27" spans="1:8" x14ac:dyDescent="0.25">
      <c r="A27" s="120"/>
      <c r="B27" s="121"/>
      <c r="C27" s="105"/>
      <c r="D27" s="105"/>
      <c r="E27" s="78"/>
      <c r="F27" s="14"/>
      <c r="G27" s="14"/>
      <c r="H27" s="62">
        <f>Events[[#This Row],[Unit Cost]]*Events[[#This Row],[No. of units]]</f>
        <v>0</v>
      </c>
    </row>
    <row r="28" spans="1:8" x14ac:dyDescent="0.25">
      <c r="A28" s="120"/>
      <c r="B28" s="121"/>
      <c r="C28" s="105"/>
      <c r="D28" s="105"/>
      <c r="E28" s="78"/>
      <c r="F28" s="14"/>
      <c r="G28" s="14"/>
      <c r="H28" s="62">
        <f>Events[[#This Row],[Unit Cost]]*Events[[#This Row],[No. of units]]</f>
        <v>0</v>
      </c>
    </row>
    <row r="29" spans="1:8" x14ac:dyDescent="0.25">
      <c r="A29" s="120"/>
      <c r="B29" s="121"/>
      <c r="C29" s="105"/>
      <c r="D29" s="105"/>
      <c r="E29" s="78"/>
      <c r="F29" s="14"/>
      <c r="G29" s="14"/>
      <c r="H29" s="62">
        <f>Events[[#This Row],[Unit Cost]]*Events[[#This Row],[No. of units]]</f>
        <v>0</v>
      </c>
    </row>
    <row r="30" spans="1:8" x14ac:dyDescent="0.25">
      <c r="A30" s="120"/>
      <c r="B30" s="121"/>
      <c r="C30" s="105"/>
      <c r="D30" s="105"/>
      <c r="E30" s="78"/>
      <c r="F30" s="14"/>
      <c r="G30" s="14"/>
      <c r="H30" s="62">
        <f>Events[[#This Row],[Unit Cost]]*Events[[#This Row],[No. of units]]</f>
        <v>0</v>
      </c>
    </row>
    <row r="31" spans="1:8" x14ac:dyDescent="0.25">
      <c r="A31" s="120"/>
      <c r="B31" s="121"/>
      <c r="C31" s="105"/>
      <c r="D31" s="105"/>
      <c r="E31" s="78"/>
      <c r="F31" s="14"/>
      <c r="G31" s="14"/>
      <c r="H31" s="62">
        <f>Events[[#This Row],[Unit Cost]]*Events[[#This Row],[No. of units]]</f>
        <v>0</v>
      </c>
    </row>
    <row r="32" spans="1:8" x14ac:dyDescent="0.25">
      <c r="A32" s="120"/>
      <c r="B32" s="121"/>
      <c r="C32" s="105"/>
      <c r="D32" s="105"/>
      <c r="E32" s="78"/>
      <c r="F32" s="14"/>
      <c r="G32" s="14"/>
      <c r="H32" s="62">
        <f>Events[[#This Row],[Unit Cost]]*Events[[#This Row],[No. of units]]</f>
        <v>0</v>
      </c>
    </row>
    <row r="33" spans="1:8" x14ac:dyDescent="0.25">
      <c r="A33" s="120"/>
      <c r="B33" s="121"/>
      <c r="C33" s="105"/>
      <c r="D33" s="105"/>
      <c r="E33" s="78"/>
      <c r="F33" s="14"/>
      <c r="G33" s="14"/>
      <c r="H33" s="62">
        <f>Events[[#This Row],[Unit Cost]]*Events[[#This Row],[No. of units]]</f>
        <v>0</v>
      </c>
    </row>
    <row r="34" spans="1:8" x14ac:dyDescent="0.25">
      <c r="A34" s="120"/>
      <c r="B34" s="121"/>
      <c r="C34" s="105"/>
      <c r="D34" s="105"/>
      <c r="E34" s="78"/>
      <c r="F34" s="14"/>
      <c r="G34" s="14"/>
      <c r="H34" s="62">
        <f>Events[[#This Row],[Unit Cost]]*Events[[#This Row],[No. of units]]</f>
        <v>0</v>
      </c>
    </row>
    <row r="35" spans="1:8" x14ac:dyDescent="0.25">
      <c r="A35" s="120"/>
      <c r="B35" s="121"/>
      <c r="C35" s="105"/>
      <c r="D35" s="105"/>
      <c r="E35" s="78"/>
      <c r="F35" s="14"/>
      <c r="G35" s="14"/>
      <c r="H35" s="62">
        <f>Events[[#This Row],[Unit Cost]]*Events[[#This Row],[No. of units]]</f>
        <v>0</v>
      </c>
    </row>
    <row r="36" spans="1:8" x14ac:dyDescent="0.25">
      <c r="A36" s="120"/>
      <c r="B36" s="121"/>
      <c r="C36" s="105"/>
      <c r="D36" s="105"/>
      <c r="E36" s="78"/>
      <c r="F36" s="14"/>
      <c r="G36" s="14"/>
      <c r="H36" s="62">
        <f>Events[[#This Row],[Unit Cost]]*Events[[#This Row],[No. of units]]</f>
        <v>0</v>
      </c>
    </row>
    <row r="37" spans="1:8" x14ac:dyDescent="0.25">
      <c r="A37" s="120"/>
      <c r="B37" s="121"/>
      <c r="C37" s="105"/>
      <c r="D37" s="105"/>
      <c r="E37" s="78"/>
      <c r="F37" s="14"/>
      <c r="G37" s="14"/>
      <c r="H37" s="62">
        <f>Events[[#This Row],[Unit Cost]]*Events[[#This Row],[No. of units]]</f>
        <v>0</v>
      </c>
    </row>
    <row r="38" spans="1:8" x14ac:dyDescent="0.25">
      <c r="A38" s="120"/>
      <c r="B38" s="121"/>
      <c r="C38" s="105"/>
      <c r="D38" s="105"/>
      <c r="E38" s="78"/>
      <c r="F38" s="14"/>
      <c r="G38" s="14"/>
      <c r="H38" s="62">
        <f>Events[[#This Row],[Unit Cost]]*Events[[#This Row],[No. of units]]</f>
        <v>0</v>
      </c>
    </row>
    <row r="39" spans="1:8" x14ac:dyDescent="0.25">
      <c r="A39" s="120"/>
      <c r="B39" s="121"/>
      <c r="C39" s="105"/>
      <c r="D39" s="105"/>
      <c r="E39" s="78"/>
      <c r="F39" s="14"/>
      <c r="G39" s="14"/>
      <c r="H39" s="62">
        <f>Events[[#This Row],[Unit Cost]]*Events[[#This Row],[No. of units]]</f>
        <v>0</v>
      </c>
    </row>
    <row r="40" spans="1:8" x14ac:dyDescent="0.25">
      <c r="A40" s="120"/>
      <c r="B40" s="121"/>
      <c r="C40" s="105"/>
      <c r="D40" s="105"/>
      <c r="E40" s="78"/>
      <c r="F40" s="14"/>
      <c r="G40" s="14"/>
      <c r="H40" s="62">
        <f>Events[[#This Row],[Unit Cost]]*Events[[#This Row],[No. of units]]</f>
        <v>0</v>
      </c>
    </row>
    <row r="41" spans="1:8" x14ac:dyDescent="0.25">
      <c r="A41" s="120"/>
      <c r="B41" s="121"/>
      <c r="C41" s="105"/>
      <c r="D41" s="105"/>
      <c r="E41" s="78"/>
      <c r="F41" s="14"/>
      <c r="G41" s="14"/>
      <c r="H41" s="62">
        <f>Events[[#This Row],[Unit Cost]]*Events[[#This Row],[No. of units]]</f>
        <v>0</v>
      </c>
    </row>
    <row r="42" spans="1:8" x14ac:dyDescent="0.25">
      <c r="A42" s="120"/>
      <c r="B42" s="121"/>
      <c r="C42" s="105"/>
      <c r="D42" s="105"/>
      <c r="E42" s="78"/>
      <c r="F42" s="14"/>
      <c r="G42" s="14"/>
      <c r="H42" s="62">
        <f>Events[[#This Row],[Unit Cost]]*Events[[#This Row],[No. of units]]</f>
        <v>0</v>
      </c>
    </row>
    <row r="43" spans="1:8" x14ac:dyDescent="0.25">
      <c r="A43" s="120"/>
      <c r="B43" s="121"/>
      <c r="C43" s="105"/>
      <c r="D43" s="105"/>
      <c r="E43" s="78"/>
      <c r="F43" s="14"/>
      <c r="G43" s="14"/>
      <c r="H43" s="62">
        <f>Events[[#This Row],[Unit Cost]]*Events[[#This Row],[No. of units]]</f>
        <v>0</v>
      </c>
    </row>
    <row r="44" spans="1:8" x14ac:dyDescent="0.25">
      <c r="A44" s="120"/>
      <c r="B44" s="121"/>
      <c r="C44" s="105"/>
      <c r="D44" s="105"/>
      <c r="E44" s="78"/>
      <c r="F44" s="14"/>
      <c r="G44" s="14"/>
      <c r="H44" s="62">
        <f>Events[[#This Row],[Unit Cost]]*Events[[#This Row],[No. of units]]</f>
        <v>0</v>
      </c>
    </row>
    <row r="45" spans="1:8" x14ac:dyDescent="0.25">
      <c r="A45" s="120"/>
      <c r="B45" s="121"/>
      <c r="C45" s="105"/>
      <c r="D45" s="105"/>
      <c r="E45" s="78"/>
      <c r="F45" s="14"/>
      <c r="G45" s="14"/>
      <c r="H45" s="62">
        <f>Events[[#This Row],[Unit Cost]]*Events[[#This Row],[No. of units]]</f>
        <v>0</v>
      </c>
    </row>
    <row r="46" spans="1:8" x14ac:dyDescent="0.25">
      <c r="A46" s="120"/>
      <c r="B46" s="121"/>
      <c r="C46" s="105"/>
      <c r="D46" s="105"/>
      <c r="E46" s="78"/>
      <c r="F46" s="14"/>
      <c r="G46" s="14"/>
      <c r="H46" s="62">
        <f>Events[[#This Row],[Unit Cost]]*Events[[#This Row],[No. of units]]</f>
        <v>0</v>
      </c>
    </row>
    <row r="47" spans="1:8" x14ac:dyDescent="0.25">
      <c r="A47" s="120"/>
      <c r="B47" s="121"/>
      <c r="C47" s="105"/>
      <c r="D47" s="105"/>
      <c r="E47" s="78"/>
      <c r="F47" s="14"/>
      <c r="G47" s="14"/>
      <c r="H47" s="62">
        <f>Events[[#This Row],[Unit Cost]]*Events[[#This Row],[No. of units]]</f>
        <v>0</v>
      </c>
    </row>
    <row r="48" spans="1:8" x14ac:dyDescent="0.25">
      <c r="A48" s="120"/>
      <c r="B48" s="121"/>
      <c r="C48" s="105"/>
      <c r="D48" s="105"/>
      <c r="E48" s="78"/>
      <c r="F48" s="14"/>
      <c r="G48" s="14"/>
      <c r="H48" s="62">
        <f>Events[[#This Row],[Unit Cost]]*Events[[#This Row],[No. of units]]</f>
        <v>0</v>
      </c>
    </row>
    <row r="49" spans="1:8" x14ac:dyDescent="0.25">
      <c r="A49" s="120"/>
      <c r="B49" s="121"/>
      <c r="C49" s="105"/>
      <c r="D49" s="105"/>
      <c r="E49" s="78"/>
      <c r="F49" s="14"/>
      <c r="G49" s="14"/>
      <c r="H49" s="62">
        <f>Events[[#This Row],[Unit Cost]]*Events[[#This Row],[No. of units]]</f>
        <v>0</v>
      </c>
    </row>
    <row r="50" spans="1:8" x14ac:dyDescent="0.25">
      <c r="A50" s="120"/>
      <c r="B50" s="121"/>
      <c r="C50" s="105"/>
      <c r="D50" s="105"/>
      <c r="E50" s="78"/>
      <c r="F50" s="14"/>
      <c r="G50" s="14"/>
      <c r="H50" s="62">
        <f>Events[[#This Row],[Unit Cost]]*Events[[#This Row],[No. of units]]</f>
        <v>0</v>
      </c>
    </row>
    <row r="51" spans="1:8" x14ac:dyDescent="0.25">
      <c r="A51" s="120"/>
      <c r="B51" s="121"/>
      <c r="C51" s="105"/>
      <c r="D51" s="105"/>
      <c r="E51" s="78"/>
      <c r="F51" s="14"/>
      <c r="G51" s="14"/>
      <c r="H51" s="62">
        <f>Events[[#This Row],[Unit Cost]]*Events[[#This Row],[No. of units]]</f>
        <v>0</v>
      </c>
    </row>
    <row r="52" spans="1:8" x14ac:dyDescent="0.25">
      <c r="A52" s="120"/>
      <c r="B52" s="121"/>
      <c r="C52" s="105"/>
      <c r="D52" s="105"/>
      <c r="E52" s="78"/>
      <c r="F52" s="14"/>
      <c r="G52" s="14"/>
      <c r="H52" s="62">
        <f>Events[[#This Row],[Unit Cost]]*Events[[#This Row],[No. of units]]</f>
        <v>0</v>
      </c>
    </row>
    <row r="53" spans="1:8" x14ac:dyDescent="0.25">
      <c r="A53" s="120"/>
      <c r="B53" s="121"/>
      <c r="C53" s="105"/>
      <c r="D53" s="105"/>
      <c r="E53" s="78"/>
      <c r="F53" s="14"/>
      <c r="G53" s="14"/>
      <c r="H53" s="62">
        <f>Events[[#This Row],[Unit Cost]]*Events[[#This Row],[No. of units]]</f>
        <v>0</v>
      </c>
    </row>
    <row r="54" spans="1:8" x14ac:dyDescent="0.25">
      <c r="A54" s="120"/>
      <c r="B54" s="121"/>
      <c r="C54" s="105"/>
      <c r="D54" s="105"/>
      <c r="E54" s="78"/>
      <c r="F54" s="14"/>
      <c r="G54" s="14"/>
      <c r="H54" s="62">
        <f>Events[[#This Row],[Unit Cost]]*Events[[#This Row],[No. of units]]</f>
        <v>0</v>
      </c>
    </row>
    <row r="55" spans="1:8" x14ac:dyDescent="0.25">
      <c r="A55" s="120"/>
      <c r="B55" s="121"/>
      <c r="C55" s="105"/>
      <c r="D55" s="105"/>
      <c r="E55" s="78"/>
      <c r="F55" s="14"/>
      <c r="G55" s="14"/>
      <c r="H55" s="62">
        <f>Events[[#This Row],[Unit Cost]]*Events[[#This Row],[No. of units]]</f>
        <v>0</v>
      </c>
    </row>
    <row r="56" spans="1:8" x14ac:dyDescent="0.25">
      <c r="A56" s="120"/>
      <c r="B56" s="121"/>
      <c r="C56" s="105"/>
      <c r="D56" s="105"/>
      <c r="E56" s="78"/>
      <c r="F56" s="14"/>
      <c r="G56" s="14"/>
      <c r="H56" s="62">
        <f>Events[[#This Row],[Unit Cost]]*Events[[#This Row],[No. of units]]</f>
        <v>0</v>
      </c>
    </row>
    <row r="57" spans="1:8" x14ac:dyDescent="0.25">
      <c r="A57" s="120"/>
      <c r="B57" s="121"/>
      <c r="C57" s="105"/>
      <c r="D57" s="105"/>
      <c r="E57" s="78"/>
      <c r="F57" s="14"/>
      <c r="G57" s="14"/>
      <c r="H57" s="62">
        <f>Events[[#This Row],[Unit Cost]]*Events[[#This Row],[No. of units]]</f>
        <v>0</v>
      </c>
    </row>
    <row r="58" spans="1:8" x14ac:dyDescent="0.25">
      <c r="A58" s="120"/>
      <c r="B58" s="121"/>
      <c r="C58" s="105"/>
      <c r="D58" s="105"/>
      <c r="E58" s="78"/>
      <c r="F58" s="14"/>
      <c r="G58" s="14"/>
      <c r="H58" s="62">
        <f>Events[[#This Row],[Unit Cost]]*Events[[#This Row],[No. of units]]</f>
        <v>0</v>
      </c>
    </row>
    <row r="59" spans="1:8" x14ac:dyDescent="0.25">
      <c r="A59" s="120"/>
      <c r="B59" s="121"/>
      <c r="C59" s="105"/>
      <c r="D59" s="105"/>
      <c r="E59" s="78"/>
      <c r="F59" s="14"/>
      <c r="G59" s="14"/>
      <c r="H59" s="62">
        <f>Events[[#This Row],[Unit Cost]]*Events[[#This Row],[No. of units]]</f>
        <v>0</v>
      </c>
    </row>
    <row r="60" spans="1:8" x14ac:dyDescent="0.25">
      <c r="A60" s="66"/>
      <c r="B60" s="105"/>
      <c r="C60" s="105"/>
      <c r="D60" s="105"/>
      <c r="E60" s="78"/>
      <c r="F60" s="14"/>
      <c r="G60" s="14"/>
      <c r="H60" s="62">
        <f>Events[[#This Row],[Unit Cost]]*Events[[#This Row],[No. of units]]</f>
        <v>0</v>
      </c>
    </row>
    <row r="61" spans="1:8" x14ac:dyDescent="0.25">
      <c r="A61" s="66"/>
      <c r="B61" s="105"/>
      <c r="C61" s="102"/>
      <c r="D61" s="102"/>
      <c r="E61" s="78"/>
      <c r="F61" s="14"/>
      <c r="G61" s="14"/>
      <c r="H61" s="62">
        <f>Events[[#This Row],[Unit Cost]]*Events[[#This Row],[No. of units]]</f>
        <v>0</v>
      </c>
    </row>
    <row r="62" spans="1:8" x14ac:dyDescent="0.25">
      <c r="A62" s="66"/>
      <c r="B62" s="105"/>
      <c r="C62" s="105"/>
      <c r="D62" s="105"/>
      <c r="E62" s="78"/>
      <c r="F62" s="14"/>
      <c r="G62" s="14"/>
      <c r="H62" s="62">
        <f>Events[[#This Row],[Unit Cost]]*Events[[#This Row],[No. of units]]</f>
        <v>0</v>
      </c>
    </row>
    <row r="63" spans="1:8" x14ac:dyDescent="0.25">
      <c r="A63" s="66"/>
      <c r="B63" s="105"/>
      <c r="C63" s="102"/>
      <c r="D63" s="102"/>
      <c r="E63" s="78"/>
      <c r="F63" s="14"/>
      <c r="G63" s="14"/>
      <c r="H63" s="62">
        <f>Events[[#This Row],[Unit Cost]]*Events[[#This Row],[No. of units]]</f>
        <v>0</v>
      </c>
    </row>
    <row r="64" spans="1:8" x14ac:dyDescent="0.25">
      <c r="A64" s="66"/>
      <c r="B64" s="105"/>
      <c r="C64" s="105"/>
      <c r="D64" s="105"/>
      <c r="E64" s="78"/>
      <c r="F64" s="14"/>
      <c r="G64" s="14"/>
      <c r="H64" s="62">
        <f>Events[[#This Row],[Unit Cost]]*Events[[#This Row],[No. of units]]</f>
        <v>0</v>
      </c>
    </row>
    <row r="65" spans="1:8" x14ac:dyDescent="0.25">
      <c r="A65" s="66"/>
      <c r="B65" s="105"/>
      <c r="C65" s="102"/>
      <c r="D65" s="102"/>
      <c r="E65" s="78"/>
      <c r="F65" s="14"/>
      <c r="G65" s="14"/>
      <c r="H65" s="62">
        <f>Events[[#This Row],[Unit Cost]]*Events[[#This Row],[No. of units]]</f>
        <v>0</v>
      </c>
    </row>
    <row r="66" spans="1:8" x14ac:dyDescent="0.25">
      <c r="A66" s="66"/>
      <c r="B66" s="105"/>
      <c r="C66" s="105"/>
      <c r="D66" s="105"/>
      <c r="E66" s="78"/>
      <c r="F66" s="14"/>
      <c r="G66" s="14"/>
      <c r="H66" s="62">
        <f>Events[[#This Row],[Unit Cost]]*Events[[#This Row],[No. of units]]</f>
        <v>0</v>
      </c>
    </row>
    <row r="67" spans="1:8" x14ac:dyDescent="0.25">
      <c r="A67" s="66"/>
      <c r="B67" s="105"/>
      <c r="C67" s="102"/>
      <c r="D67" s="102"/>
      <c r="E67" s="78"/>
      <c r="F67" s="14"/>
      <c r="G67" s="14"/>
      <c r="H67" s="62">
        <f>Events[[#This Row],[Unit Cost]]*Events[[#This Row],[No. of units]]</f>
        <v>0</v>
      </c>
    </row>
    <row r="68" spans="1:8" x14ac:dyDescent="0.25">
      <c r="A68" s="66"/>
      <c r="B68" s="105"/>
      <c r="C68" s="105"/>
      <c r="D68" s="105"/>
      <c r="E68" s="78"/>
      <c r="F68" s="14"/>
      <c r="G68" s="14"/>
      <c r="H68" s="62">
        <f>Events[[#This Row],[Unit Cost]]*Events[[#This Row],[No. of units]]</f>
        <v>0</v>
      </c>
    </row>
    <row r="69" spans="1:8" x14ac:dyDescent="0.25">
      <c r="A69" s="66"/>
      <c r="B69" s="105"/>
      <c r="C69" s="102"/>
      <c r="D69" s="102"/>
      <c r="E69" s="78"/>
      <c r="F69" s="14"/>
      <c r="G69" s="14"/>
      <c r="H69" s="62">
        <f>Events[[#This Row],[Unit Cost]]*Events[[#This Row],[No. of units]]</f>
        <v>0</v>
      </c>
    </row>
    <row r="70" spans="1:8" x14ac:dyDescent="0.25">
      <c r="A70" s="66"/>
      <c r="B70" s="105"/>
      <c r="C70" s="105"/>
      <c r="D70" s="105"/>
      <c r="E70" s="78"/>
      <c r="F70" s="14"/>
      <c r="G70" s="14"/>
      <c r="H70" s="62">
        <f>Events[[#This Row],[Unit Cost]]*Events[[#This Row],[No. of units]]</f>
        <v>0</v>
      </c>
    </row>
    <row r="71" spans="1:8" x14ac:dyDescent="0.25">
      <c r="A71" s="66"/>
      <c r="B71" s="105"/>
      <c r="C71" s="102"/>
      <c r="D71" s="102"/>
      <c r="E71" s="78"/>
      <c r="F71" s="14"/>
      <c r="G71" s="14"/>
      <c r="H71" s="62">
        <f>Events[[#This Row],[Unit Cost]]*Events[[#This Row],[No. of units]]</f>
        <v>0</v>
      </c>
    </row>
    <row r="72" spans="1:8" x14ac:dyDescent="0.25">
      <c r="A72" s="66"/>
      <c r="B72" s="105"/>
      <c r="C72" s="105"/>
      <c r="D72" s="105"/>
      <c r="E72" s="78"/>
      <c r="F72" s="14"/>
      <c r="G72" s="14"/>
      <c r="H72" s="62">
        <f>Events[[#This Row],[Unit Cost]]*Events[[#This Row],[No. of units]]</f>
        <v>0</v>
      </c>
    </row>
    <row r="73" spans="1:8" x14ac:dyDescent="0.25">
      <c r="A73" s="66"/>
      <c r="B73" s="105"/>
      <c r="C73" s="102"/>
      <c r="D73" s="102"/>
      <c r="E73" s="78"/>
      <c r="F73" s="14"/>
      <c r="G73" s="14"/>
      <c r="H73" s="62">
        <f>Events[[#This Row],[Unit Cost]]*Events[[#This Row],[No. of units]]</f>
        <v>0</v>
      </c>
    </row>
    <row r="74" spans="1:8" x14ac:dyDescent="0.25">
      <c r="A74" s="66"/>
      <c r="B74" s="105"/>
      <c r="C74" s="105"/>
      <c r="D74" s="105"/>
      <c r="E74" s="78"/>
      <c r="F74" s="14"/>
      <c r="G74" s="14"/>
      <c r="H74" s="62">
        <f>Events[[#This Row],[Unit Cost]]*Events[[#This Row],[No. of units]]</f>
        <v>0</v>
      </c>
    </row>
    <row r="75" spans="1:8" x14ac:dyDescent="0.25">
      <c r="A75" s="66"/>
      <c r="B75" s="105"/>
      <c r="C75" s="102"/>
      <c r="D75" s="102"/>
      <c r="E75" s="78"/>
      <c r="F75" s="14"/>
      <c r="G75" s="14"/>
      <c r="H75" s="62">
        <f>Events[[#This Row],[Unit Cost]]*Events[[#This Row],[No. of units]]</f>
        <v>0</v>
      </c>
    </row>
    <row r="76" spans="1:8" x14ac:dyDescent="0.25">
      <c r="A76" s="66"/>
      <c r="B76" s="105"/>
      <c r="C76" s="105"/>
      <c r="D76" s="105"/>
      <c r="E76" s="78"/>
      <c r="F76" s="14"/>
      <c r="G76" s="14"/>
      <c r="H76" s="62">
        <f>Events[[#This Row],[Unit Cost]]*Events[[#This Row],[No. of units]]</f>
        <v>0</v>
      </c>
    </row>
    <row r="77" spans="1:8" x14ac:dyDescent="0.25">
      <c r="A77" s="66"/>
      <c r="B77" s="105"/>
      <c r="C77" s="102"/>
      <c r="D77" s="102"/>
      <c r="E77" s="78"/>
      <c r="F77" s="14"/>
      <c r="G77" s="14"/>
      <c r="H77" s="62">
        <f>Events[[#This Row],[Unit Cost]]*Events[[#This Row],[No. of units]]</f>
        <v>0</v>
      </c>
    </row>
    <row r="78" spans="1:8" x14ac:dyDescent="0.25">
      <c r="A78" s="66"/>
      <c r="B78" s="105"/>
      <c r="C78" s="105"/>
      <c r="D78" s="105"/>
      <c r="E78" s="78"/>
      <c r="F78" s="14"/>
      <c r="G78" s="14"/>
      <c r="H78" s="62">
        <f>Events[[#This Row],[Unit Cost]]*Events[[#This Row],[No. of units]]</f>
        <v>0</v>
      </c>
    </row>
    <row r="79" spans="1:8" x14ac:dyDescent="0.25">
      <c r="A79" s="65"/>
      <c r="B79" s="105"/>
      <c r="C79" s="102"/>
      <c r="D79" s="102"/>
      <c r="E79" s="78"/>
      <c r="F79" s="14"/>
      <c r="G79" s="14"/>
      <c r="H79" s="62">
        <f>Events[[#This Row],[Unit Cost]]*Events[[#This Row],[No. of units]]</f>
        <v>0</v>
      </c>
    </row>
    <row r="80" spans="1:8" x14ac:dyDescent="0.25">
      <c r="A80" s="66"/>
      <c r="B80" s="105"/>
      <c r="C80" s="105"/>
      <c r="D80" s="105"/>
      <c r="E80" s="78"/>
      <c r="F80" s="14"/>
      <c r="G80" s="14"/>
      <c r="H80" s="62">
        <f>Events[[#This Row],[Unit Cost]]*Events[[#This Row],[No. of units]]</f>
        <v>0</v>
      </c>
    </row>
    <row r="81" spans="1:8" x14ac:dyDescent="0.25">
      <c r="A81" s="65"/>
      <c r="B81" s="105"/>
      <c r="C81" s="102"/>
      <c r="D81" s="102"/>
      <c r="E81" s="78"/>
      <c r="F81" s="14"/>
      <c r="G81" s="14"/>
      <c r="H81" s="62">
        <f>Events[[#This Row],[Unit Cost]]*Events[[#This Row],[No. of units]]</f>
        <v>0</v>
      </c>
    </row>
    <row r="82" spans="1:8" x14ac:dyDescent="0.25">
      <c r="A82" s="66"/>
      <c r="B82" s="105"/>
      <c r="C82" s="105"/>
      <c r="D82" s="105"/>
      <c r="E82" s="78"/>
      <c r="F82" s="14"/>
      <c r="G82" s="14"/>
      <c r="H82" s="62">
        <f>Events[[#This Row],[Unit Cost]]*Events[[#This Row],[No. of units]]</f>
        <v>0</v>
      </c>
    </row>
    <row r="83" spans="1:8" x14ac:dyDescent="0.25">
      <c r="A83" s="65"/>
      <c r="B83" s="105"/>
      <c r="C83" s="102"/>
      <c r="D83" s="102"/>
      <c r="E83" s="78"/>
      <c r="F83" s="14"/>
      <c r="G83" s="14"/>
      <c r="H83" s="62">
        <f>Events[[#This Row],[Unit Cost]]*Events[[#This Row],[No. of units]]</f>
        <v>0</v>
      </c>
    </row>
    <row r="84" spans="1:8" x14ac:dyDescent="0.25">
      <c r="A84" s="66"/>
      <c r="B84" s="105"/>
      <c r="C84" s="105"/>
      <c r="D84" s="105"/>
      <c r="E84" s="78"/>
      <c r="F84" s="14"/>
      <c r="G84" s="14"/>
      <c r="H84" s="62">
        <f>Events[[#This Row],[Unit Cost]]*Events[[#This Row],[No. of units]]</f>
        <v>0</v>
      </c>
    </row>
    <row r="85" spans="1:8" x14ac:dyDescent="0.25">
      <c r="A85" s="65"/>
      <c r="B85" s="105"/>
      <c r="C85" s="102"/>
      <c r="D85" s="102"/>
      <c r="E85" s="78"/>
      <c r="F85" s="14"/>
      <c r="G85" s="14"/>
      <c r="H85" s="62">
        <f>Events[[#This Row],[Unit Cost]]*Events[[#This Row],[No. of units]]</f>
        <v>0</v>
      </c>
    </row>
    <row r="86" spans="1:8" x14ac:dyDescent="0.25">
      <c r="A86" s="66"/>
      <c r="B86" s="105"/>
      <c r="C86" s="105"/>
      <c r="D86" s="105"/>
      <c r="E86" s="78"/>
      <c r="F86" s="14"/>
      <c r="G86" s="14"/>
      <c r="H86" s="62">
        <f>Events[[#This Row],[Unit Cost]]*Events[[#This Row],[No. of units]]</f>
        <v>0</v>
      </c>
    </row>
    <row r="87" spans="1:8" x14ac:dyDescent="0.25">
      <c r="A87" s="20" t="s">
        <v>32</v>
      </c>
      <c r="B87" s="19"/>
      <c r="C87" s="19"/>
      <c r="D87" s="19"/>
      <c r="E87" s="63"/>
      <c r="F87" s="19"/>
      <c r="G87" s="21"/>
      <c r="H87" s="28">
        <f>SUBTOTAL(109,Events[TOTAL])</f>
        <v>0</v>
      </c>
    </row>
  </sheetData>
  <sheetProtection algorithmName="SHA-512" hashValue="4Cb5aQYVPjBpmL8sWAI0M6r/OqFV9xPLmO4NuSGi4Jri5hALUfe1K0ixgi3MqFrfbrA3Gwvb2qm0B8sd/xSH7g==" saltValue="wTP3p4K7S3Ccfe8kXpKnmA==" spinCount="100000" sheet="1" objects="1" scenarios="1"/>
  <mergeCells count="2">
    <mergeCell ref="A1:H1"/>
    <mergeCell ref="A2:H2"/>
  </mergeCells>
  <dataValidations xWindow="208" yWindow="469" count="5">
    <dataValidation showInputMessage="1" showErrorMessage="1" sqref="D3" xr:uid="{00000000-0002-0000-0400-000002000000}"/>
    <dataValidation type="decimal" allowBlank="1" showInputMessage="1" showErrorMessage="1" errorTitle="Out of budget scope" error="Please only enter Activities within the pre-defined output. If the Outputs are not defined, please enter Outputs in the Summary Budget sheet. " promptTitle="Please enter number only" prompt="If you want to enter&quot;Activity 1.2&quot;, please enter &quot;1.2&quot; only" sqref="A4:A86" xr:uid="{00000000-0002-0000-0400-000000000000}">
      <formula1>MIN(INDIRECT("Summary_1[I. PROJECT ACTIVITIES ]"))</formula1>
      <formula2>MAX(INDIRECT("Summary_1[I. PROJECT ACTIVITIES ]"))+0.9</formula2>
    </dataValidation>
    <dataValidation type="list" allowBlank="1" showInputMessage="1" showErrorMessage="1" sqref="D4:D86" xr:uid="{00000000-0002-0000-0400-000001000000}">
      <formula1>"Transportation,Accomodation,Venue,Conference Equipement,Materials,Translations services,Event Facilitation(Consultants)"</formula1>
    </dataValidation>
    <dataValidation type="list" allowBlank="1" showInputMessage="1" showErrorMessage="1" sqref="C4:C86" xr:uid="{00000000-0002-0000-0400-000003000000}">
      <formula1>"Workshop, Siminar, Training"</formula1>
    </dataValidation>
    <dataValidation type="decimal" operator="greaterThanOrEqual" allowBlank="1" showInputMessage="1" showErrorMessage="1" sqref="F4:G86" xr:uid="{00000000-0002-0000-0400-000004000000}">
      <formula1>0</formula1>
    </dataValidation>
  </dataValidations>
  <printOptions horizontalCentered="1" verticalCentered="1"/>
  <pageMargins left="0.70866141732283472" right="0.70866141732283472" top="0.74803149606299213" bottom="0.74803149606299213" header="0.31496062992125984" footer="0.31496062992125984"/>
  <pageSetup paperSize="9" scale="80" orientation="landscape"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1"/>
  <sheetViews>
    <sheetView showGridLines="0" zoomScaleNormal="100" workbookViewId="0">
      <selection activeCell="A6" sqref="A6:XFD22"/>
    </sheetView>
  </sheetViews>
  <sheetFormatPr defaultRowHeight="15" x14ac:dyDescent="0.25"/>
  <cols>
    <col min="1" max="1" width="17.42578125" customWidth="1"/>
    <col min="2" max="2" width="32.7109375" bestFit="1" customWidth="1"/>
    <col min="3" max="3" width="21.7109375" customWidth="1"/>
    <col min="4" max="4" width="25.140625" customWidth="1"/>
    <col min="5" max="5" width="13.140625" customWidth="1"/>
    <col min="6" max="6" width="9" customWidth="1"/>
    <col min="7" max="7" width="8.85546875" customWidth="1"/>
    <col min="8" max="8" width="17.5703125" customWidth="1"/>
  </cols>
  <sheetData>
    <row r="1" spans="1:8" ht="15" customHeight="1" x14ac:dyDescent="0.25">
      <c r="A1" s="149" t="s">
        <v>51</v>
      </c>
      <c r="B1" s="149"/>
      <c r="C1" s="149"/>
      <c r="D1" s="149"/>
      <c r="E1" s="149"/>
      <c r="F1" s="149"/>
      <c r="G1" s="149"/>
      <c r="H1" s="149"/>
    </row>
    <row r="2" spans="1:8" ht="15.6" customHeight="1" x14ac:dyDescent="0.25">
      <c r="A2" s="149" t="s">
        <v>30</v>
      </c>
      <c r="B2" s="149"/>
      <c r="C2" s="149"/>
      <c r="D2" s="149"/>
      <c r="E2" s="149"/>
      <c r="F2" s="149"/>
      <c r="G2" s="149"/>
      <c r="H2" s="149"/>
    </row>
    <row r="3" spans="1:8" ht="30" x14ac:dyDescent="0.25">
      <c r="A3" s="24" t="s">
        <v>46</v>
      </c>
      <c r="B3" s="15" t="s">
        <v>45</v>
      </c>
      <c r="C3" s="15" t="s">
        <v>65</v>
      </c>
      <c r="D3" s="15" t="s">
        <v>52</v>
      </c>
      <c r="E3" s="15" t="s">
        <v>8</v>
      </c>
      <c r="F3" s="15" t="s">
        <v>9</v>
      </c>
      <c r="G3" s="15" t="s">
        <v>10</v>
      </c>
      <c r="H3" s="16" t="s">
        <v>11</v>
      </c>
    </row>
    <row r="4" spans="1:8" x14ac:dyDescent="0.25">
      <c r="A4" s="65">
        <v>1.2</v>
      </c>
      <c r="B4" s="108"/>
      <c r="C4" s="102"/>
      <c r="D4" s="106"/>
      <c r="E4" s="103"/>
      <c r="F4" s="14"/>
      <c r="G4" s="14"/>
      <c r="H4" s="61">
        <f>DISSEMINATION[[#This Row],[Unit Cost]]*DISSEMINATION[[#This Row],[No. of units]]</f>
        <v>0</v>
      </c>
    </row>
    <row r="5" spans="1:8" x14ac:dyDescent="0.25">
      <c r="A5" s="66"/>
      <c r="B5" s="105"/>
      <c r="C5" s="105"/>
      <c r="D5" s="105"/>
      <c r="E5" s="78"/>
      <c r="F5" s="14"/>
      <c r="G5" s="14"/>
      <c r="H5" s="62">
        <f>DISSEMINATION[[#This Row],[Unit Cost]]*DISSEMINATION[[#This Row],[No. of units]]</f>
        <v>0</v>
      </c>
    </row>
    <row r="6" spans="1:8" x14ac:dyDescent="0.25">
      <c r="A6" s="122"/>
      <c r="B6" s="105"/>
      <c r="C6" s="105"/>
      <c r="D6" s="105"/>
      <c r="E6" s="78"/>
      <c r="F6" s="14"/>
      <c r="G6" s="14"/>
      <c r="H6" s="62">
        <f>DISSEMINATION[[#This Row],[Unit Cost]]*DISSEMINATION[[#This Row],[No. of units]]</f>
        <v>0</v>
      </c>
    </row>
    <row r="7" spans="1:8" x14ac:dyDescent="0.25">
      <c r="A7" s="122"/>
      <c r="B7" s="105"/>
      <c r="C7" s="105"/>
      <c r="D7" s="105"/>
      <c r="E7" s="78"/>
      <c r="F7" s="14"/>
      <c r="G7" s="14"/>
      <c r="H7" s="62">
        <f>DISSEMINATION[[#This Row],[Unit Cost]]*DISSEMINATION[[#This Row],[No. of units]]</f>
        <v>0</v>
      </c>
    </row>
    <row r="8" spans="1:8" x14ac:dyDescent="0.25">
      <c r="A8" s="122"/>
      <c r="B8" s="105"/>
      <c r="C8" s="105"/>
      <c r="D8" s="105"/>
      <c r="E8" s="78"/>
      <c r="F8" s="14"/>
      <c r="G8" s="14"/>
      <c r="H8" s="62">
        <f>DISSEMINATION[[#This Row],[Unit Cost]]*DISSEMINATION[[#This Row],[No. of units]]</f>
        <v>0</v>
      </c>
    </row>
    <row r="9" spans="1:8" x14ac:dyDescent="0.25">
      <c r="A9" s="122"/>
      <c r="B9" s="105"/>
      <c r="C9" s="105"/>
      <c r="D9" s="105"/>
      <c r="E9" s="78"/>
      <c r="F9" s="14"/>
      <c r="G9" s="14"/>
      <c r="H9" s="62">
        <f>DISSEMINATION[[#This Row],[Unit Cost]]*DISSEMINATION[[#This Row],[No. of units]]</f>
        <v>0</v>
      </c>
    </row>
    <row r="10" spans="1:8" x14ac:dyDescent="0.25">
      <c r="A10" s="122"/>
      <c r="B10" s="105"/>
      <c r="C10" s="105"/>
      <c r="D10" s="105"/>
      <c r="E10" s="78"/>
      <c r="F10" s="14"/>
      <c r="G10" s="14"/>
      <c r="H10" s="62">
        <f>DISSEMINATION[[#This Row],[Unit Cost]]*DISSEMINATION[[#This Row],[No. of units]]</f>
        <v>0</v>
      </c>
    </row>
    <row r="11" spans="1:8" x14ac:dyDescent="0.25">
      <c r="A11" s="122"/>
      <c r="B11" s="105"/>
      <c r="C11" s="105"/>
      <c r="D11" s="105"/>
      <c r="E11" s="78"/>
      <c r="F11" s="14"/>
      <c r="G11" s="14"/>
      <c r="H11" s="62">
        <f>DISSEMINATION[[#This Row],[Unit Cost]]*DISSEMINATION[[#This Row],[No. of units]]</f>
        <v>0</v>
      </c>
    </row>
    <row r="12" spans="1:8" x14ac:dyDescent="0.25">
      <c r="A12" s="122"/>
      <c r="B12" s="105"/>
      <c r="C12" s="105"/>
      <c r="D12" s="105"/>
      <c r="E12" s="78"/>
      <c r="F12" s="14"/>
      <c r="G12" s="14"/>
      <c r="H12" s="62">
        <f>DISSEMINATION[[#This Row],[Unit Cost]]*DISSEMINATION[[#This Row],[No. of units]]</f>
        <v>0</v>
      </c>
    </row>
    <row r="13" spans="1:8" x14ac:dyDescent="0.25">
      <c r="A13" s="122"/>
      <c r="B13" s="105"/>
      <c r="C13" s="105"/>
      <c r="D13" s="105"/>
      <c r="E13" s="78"/>
      <c r="F13" s="14"/>
      <c r="G13" s="14"/>
      <c r="H13" s="62">
        <f>DISSEMINATION[[#This Row],[Unit Cost]]*DISSEMINATION[[#This Row],[No. of units]]</f>
        <v>0</v>
      </c>
    </row>
    <row r="14" spans="1:8" x14ac:dyDescent="0.25">
      <c r="A14" s="122"/>
      <c r="B14" s="105"/>
      <c r="C14" s="105"/>
      <c r="D14" s="105"/>
      <c r="E14" s="78"/>
      <c r="F14" s="14"/>
      <c r="G14" s="14"/>
      <c r="H14" s="62">
        <f>DISSEMINATION[[#This Row],[Unit Cost]]*DISSEMINATION[[#This Row],[No. of units]]</f>
        <v>0</v>
      </c>
    </row>
    <row r="15" spans="1:8" x14ac:dyDescent="0.25">
      <c r="A15" s="122"/>
      <c r="B15" s="105"/>
      <c r="C15" s="105"/>
      <c r="D15" s="105"/>
      <c r="E15" s="78"/>
      <c r="F15" s="14"/>
      <c r="G15" s="14"/>
      <c r="H15" s="62">
        <f>DISSEMINATION[[#This Row],[Unit Cost]]*DISSEMINATION[[#This Row],[No. of units]]</f>
        <v>0</v>
      </c>
    </row>
    <row r="16" spans="1:8" x14ac:dyDescent="0.25">
      <c r="A16" s="122"/>
      <c r="B16" s="105"/>
      <c r="C16" s="105"/>
      <c r="D16" s="105"/>
      <c r="E16" s="78"/>
      <c r="F16" s="14"/>
      <c r="G16" s="14"/>
      <c r="H16" s="62">
        <f>DISSEMINATION[[#This Row],[Unit Cost]]*DISSEMINATION[[#This Row],[No. of units]]</f>
        <v>0</v>
      </c>
    </row>
    <row r="17" spans="1:8" x14ac:dyDescent="0.25">
      <c r="A17" s="122"/>
      <c r="B17" s="105"/>
      <c r="C17" s="105"/>
      <c r="D17" s="105"/>
      <c r="E17" s="78"/>
      <c r="F17" s="14"/>
      <c r="G17" s="14"/>
      <c r="H17" s="62">
        <f>DISSEMINATION[[#This Row],[Unit Cost]]*DISSEMINATION[[#This Row],[No. of units]]</f>
        <v>0</v>
      </c>
    </row>
    <row r="18" spans="1:8" x14ac:dyDescent="0.25">
      <c r="A18" s="122"/>
      <c r="B18" s="105"/>
      <c r="C18" s="105"/>
      <c r="D18" s="105"/>
      <c r="E18" s="78"/>
      <c r="F18" s="14"/>
      <c r="G18" s="14"/>
      <c r="H18" s="62">
        <f>DISSEMINATION[[#This Row],[Unit Cost]]*DISSEMINATION[[#This Row],[No. of units]]</f>
        <v>0</v>
      </c>
    </row>
    <row r="19" spans="1:8" x14ac:dyDescent="0.25">
      <c r="A19" s="122"/>
      <c r="B19" s="105"/>
      <c r="C19" s="105"/>
      <c r="D19" s="105"/>
      <c r="E19" s="78"/>
      <c r="F19" s="14"/>
      <c r="G19" s="14"/>
      <c r="H19" s="62">
        <f>DISSEMINATION[[#This Row],[Unit Cost]]*DISSEMINATION[[#This Row],[No. of units]]</f>
        <v>0</v>
      </c>
    </row>
    <row r="20" spans="1:8" x14ac:dyDescent="0.25">
      <c r="A20" s="122"/>
      <c r="B20" s="105"/>
      <c r="C20" s="105"/>
      <c r="D20" s="105"/>
      <c r="E20" s="78"/>
      <c r="F20" s="14"/>
      <c r="G20" s="14"/>
      <c r="H20" s="62">
        <f>DISSEMINATION[[#This Row],[Unit Cost]]*DISSEMINATION[[#This Row],[No. of units]]</f>
        <v>0</v>
      </c>
    </row>
    <row r="21" spans="1:8" x14ac:dyDescent="0.25">
      <c r="A21" s="122"/>
      <c r="B21" s="105"/>
      <c r="C21" s="105"/>
      <c r="D21" s="105"/>
      <c r="E21" s="78"/>
      <c r="F21" s="14"/>
      <c r="G21" s="14"/>
      <c r="H21" s="62">
        <f>DISSEMINATION[[#This Row],[Unit Cost]]*DISSEMINATION[[#This Row],[No. of units]]</f>
        <v>0</v>
      </c>
    </row>
    <row r="22" spans="1:8" x14ac:dyDescent="0.25">
      <c r="A22" s="122"/>
      <c r="B22" s="105"/>
      <c r="C22" s="105"/>
      <c r="D22" s="105"/>
      <c r="E22" s="78"/>
      <c r="F22" s="14"/>
      <c r="G22" s="14"/>
      <c r="H22" s="62">
        <f>DISSEMINATION[[#This Row],[Unit Cost]]*DISSEMINATION[[#This Row],[No. of units]]</f>
        <v>0</v>
      </c>
    </row>
    <row r="23" spans="1:8" x14ac:dyDescent="0.25">
      <c r="A23" s="66"/>
      <c r="B23" s="105"/>
      <c r="C23" s="102"/>
      <c r="D23" s="105"/>
      <c r="E23" s="78"/>
      <c r="F23" s="14"/>
      <c r="G23" s="14"/>
      <c r="H23" s="62">
        <f>DISSEMINATION[[#This Row],[Unit Cost]]*DISSEMINATION[[#This Row],[No. of units]]</f>
        <v>0</v>
      </c>
    </row>
    <row r="24" spans="1:8" x14ac:dyDescent="0.25">
      <c r="A24" s="66"/>
      <c r="B24" s="105"/>
      <c r="C24" s="105"/>
      <c r="D24" s="105"/>
      <c r="E24" s="78"/>
      <c r="F24" s="14"/>
      <c r="G24" s="14"/>
      <c r="H24" s="62">
        <f>DISSEMINATION[[#This Row],[Unit Cost]]*DISSEMINATION[[#This Row],[No. of units]]</f>
        <v>0</v>
      </c>
    </row>
    <row r="25" spans="1:8" x14ac:dyDescent="0.25">
      <c r="A25" s="66"/>
      <c r="B25" s="105"/>
      <c r="C25" s="102"/>
      <c r="D25" s="105"/>
      <c r="E25" s="78"/>
      <c r="F25" s="14"/>
      <c r="G25" s="14"/>
      <c r="H25" s="62">
        <f>DISSEMINATION[[#This Row],[Unit Cost]]*DISSEMINATION[[#This Row],[No. of units]]</f>
        <v>0</v>
      </c>
    </row>
    <row r="26" spans="1:8" x14ac:dyDescent="0.25">
      <c r="A26" s="66"/>
      <c r="B26" s="105"/>
      <c r="C26" s="105"/>
      <c r="D26" s="105"/>
      <c r="E26" s="78"/>
      <c r="F26" s="14"/>
      <c r="G26" s="14"/>
      <c r="H26" s="62">
        <f>DISSEMINATION[[#This Row],[Unit Cost]]*DISSEMINATION[[#This Row],[No. of units]]</f>
        <v>0</v>
      </c>
    </row>
    <row r="27" spans="1:8" x14ac:dyDescent="0.25">
      <c r="A27" s="66"/>
      <c r="B27" s="105"/>
      <c r="C27" s="102"/>
      <c r="D27" s="105"/>
      <c r="E27" s="78"/>
      <c r="F27" s="14"/>
      <c r="G27" s="14"/>
      <c r="H27" s="62">
        <f>DISSEMINATION[[#This Row],[Unit Cost]]*DISSEMINATION[[#This Row],[No. of units]]</f>
        <v>0</v>
      </c>
    </row>
    <row r="28" spans="1:8" x14ac:dyDescent="0.25">
      <c r="A28" s="66"/>
      <c r="B28" s="105"/>
      <c r="C28" s="105"/>
      <c r="D28" s="105"/>
      <c r="E28" s="78"/>
      <c r="F28" s="14"/>
      <c r="G28" s="14"/>
      <c r="H28" s="62">
        <f>DISSEMINATION[[#This Row],[Unit Cost]]*DISSEMINATION[[#This Row],[No. of units]]</f>
        <v>0</v>
      </c>
    </row>
    <row r="29" spans="1:8" x14ac:dyDescent="0.25">
      <c r="A29" s="66"/>
      <c r="B29" s="105"/>
      <c r="C29" s="102"/>
      <c r="D29" s="105"/>
      <c r="E29" s="78"/>
      <c r="F29" s="14"/>
      <c r="G29" s="14"/>
      <c r="H29" s="62">
        <f>DISSEMINATION[[#This Row],[Unit Cost]]*DISSEMINATION[[#This Row],[No. of units]]</f>
        <v>0</v>
      </c>
    </row>
    <row r="30" spans="1:8" x14ac:dyDescent="0.25">
      <c r="A30" s="66"/>
      <c r="B30" s="105"/>
      <c r="C30" s="105"/>
      <c r="D30" s="105"/>
      <c r="E30" s="78"/>
      <c r="F30" s="14"/>
      <c r="G30" s="14"/>
      <c r="H30" s="62">
        <f>DISSEMINATION[[#This Row],[Unit Cost]]*DISSEMINATION[[#This Row],[No. of units]]</f>
        <v>0</v>
      </c>
    </row>
    <row r="31" spans="1:8" x14ac:dyDescent="0.25">
      <c r="A31" s="66"/>
      <c r="B31" s="105"/>
      <c r="C31" s="102"/>
      <c r="D31" s="105"/>
      <c r="E31" s="78"/>
      <c r="F31" s="14"/>
      <c r="G31" s="14"/>
      <c r="H31" s="62">
        <f>DISSEMINATION[[#This Row],[Unit Cost]]*DISSEMINATION[[#This Row],[No. of units]]</f>
        <v>0</v>
      </c>
    </row>
    <row r="32" spans="1:8" x14ac:dyDescent="0.25">
      <c r="A32" s="66"/>
      <c r="B32" s="105"/>
      <c r="C32" s="105"/>
      <c r="D32" s="105"/>
      <c r="E32" s="78"/>
      <c r="F32" s="14"/>
      <c r="G32" s="14"/>
      <c r="H32" s="62">
        <f>DISSEMINATION[[#This Row],[Unit Cost]]*DISSEMINATION[[#This Row],[No. of units]]</f>
        <v>0</v>
      </c>
    </row>
    <row r="33" spans="1:8" x14ac:dyDescent="0.25">
      <c r="A33" s="66"/>
      <c r="B33" s="105"/>
      <c r="C33" s="102"/>
      <c r="D33" s="105"/>
      <c r="E33" s="78"/>
      <c r="F33" s="14"/>
      <c r="G33" s="14"/>
      <c r="H33" s="62">
        <f>DISSEMINATION[[#This Row],[Unit Cost]]*DISSEMINATION[[#This Row],[No. of units]]</f>
        <v>0</v>
      </c>
    </row>
    <row r="34" spans="1:8" x14ac:dyDescent="0.25">
      <c r="A34" s="66"/>
      <c r="B34" s="105"/>
      <c r="C34" s="105"/>
      <c r="D34" s="105"/>
      <c r="E34" s="78"/>
      <c r="F34" s="14"/>
      <c r="G34" s="14"/>
      <c r="H34" s="62">
        <f>DISSEMINATION[[#This Row],[Unit Cost]]*DISSEMINATION[[#This Row],[No. of units]]</f>
        <v>0</v>
      </c>
    </row>
    <row r="35" spans="1:8" x14ac:dyDescent="0.25">
      <c r="A35" s="66"/>
      <c r="B35" s="105"/>
      <c r="C35" s="102"/>
      <c r="D35" s="105"/>
      <c r="E35" s="78"/>
      <c r="F35" s="14"/>
      <c r="G35" s="14"/>
      <c r="H35" s="62">
        <f>DISSEMINATION[[#This Row],[Unit Cost]]*DISSEMINATION[[#This Row],[No. of units]]</f>
        <v>0</v>
      </c>
    </row>
    <row r="36" spans="1:8" x14ac:dyDescent="0.25">
      <c r="A36" s="66"/>
      <c r="B36" s="105"/>
      <c r="C36" s="105"/>
      <c r="D36" s="105"/>
      <c r="E36" s="78"/>
      <c r="F36" s="14"/>
      <c r="G36" s="14"/>
      <c r="H36" s="62">
        <f>DISSEMINATION[[#This Row],[Unit Cost]]*DISSEMINATION[[#This Row],[No. of units]]</f>
        <v>0</v>
      </c>
    </row>
    <row r="37" spans="1:8" x14ac:dyDescent="0.25">
      <c r="A37" s="66"/>
      <c r="B37" s="105"/>
      <c r="C37" s="102"/>
      <c r="D37" s="105"/>
      <c r="E37" s="78"/>
      <c r="F37" s="14"/>
      <c r="G37" s="14"/>
      <c r="H37" s="62">
        <f>DISSEMINATION[[#This Row],[Unit Cost]]*DISSEMINATION[[#This Row],[No. of units]]</f>
        <v>0</v>
      </c>
    </row>
    <row r="38" spans="1:8" x14ac:dyDescent="0.25">
      <c r="A38" s="66"/>
      <c r="B38" s="105"/>
      <c r="C38" s="105"/>
      <c r="D38" s="105"/>
      <c r="E38" s="78"/>
      <c r="F38" s="14"/>
      <c r="G38" s="14"/>
      <c r="H38" s="62">
        <f>DISSEMINATION[[#This Row],[Unit Cost]]*DISSEMINATION[[#This Row],[No. of units]]</f>
        <v>0</v>
      </c>
    </row>
    <row r="39" spans="1:8" x14ac:dyDescent="0.25">
      <c r="A39" s="66"/>
      <c r="B39" s="105"/>
      <c r="C39" s="102"/>
      <c r="D39" s="105"/>
      <c r="E39" s="78"/>
      <c r="F39" s="14"/>
      <c r="G39" s="14"/>
      <c r="H39" s="62">
        <f>DISSEMINATION[[#This Row],[Unit Cost]]*DISSEMINATION[[#This Row],[No. of units]]</f>
        <v>0</v>
      </c>
    </row>
    <row r="40" spans="1:8" x14ac:dyDescent="0.25">
      <c r="A40" s="66"/>
      <c r="B40" s="105"/>
      <c r="C40" s="105"/>
      <c r="D40" s="105"/>
      <c r="E40" s="78"/>
      <c r="F40" s="14"/>
      <c r="G40" s="14"/>
      <c r="H40" s="62">
        <f>DISSEMINATION[[#This Row],[Unit Cost]]*DISSEMINATION[[#This Row],[No. of units]]</f>
        <v>0</v>
      </c>
    </row>
    <row r="41" spans="1:8" x14ac:dyDescent="0.25">
      <c r="A41" s="20" t="s">
        <v>32</v>
      </c>
      <c r="B41" s="19"/>
      <c r="C41" s="19"/>
      <c r="D41" s="19"/>
      <c r="E41" s="19"/>
      <c r="F41" s="29"/>
      <c r="G41" s="30"/>
      <c r="H41" s="28">
        <f>SUBTOTAL(109,DISSEMINATION[TOTAL])</f>
        <v>0</v>
      </c>
    </row>
  </sheetData>
  <sheetProtection algorithmName="SHA-512" hashValue="pn2cP1hkCB03AXWe/VtKK27cqkJhrBZcwy4CYV3u753yO/JLWq7ukrSQwBVpVsWWcoA7OKyF7eJdogysC4wjqg==" saltValue="VMgms8rIqCFsiLxNnJSOXA==" spinCount="100000" sheet="1" objects="1" scenarios="1"/>
  <mergeCells count="2">
    <mergeCell ref="A1:H1"/>
    <mergeCell ref="A2:H2"/>
  </mergeCells>
  <dataValidations xWindow="154" yWindow="442" count="4">
    <dataValidation type="list" allowBlank="1" showInputMessage="1" showErrorMessage="1" sqref="C4:C40" xr:uid="{00000000-0002-0000-0500-000000000000}">
      <formula1>"Design and Print, Production Cost,Reference Materials,Media service,Other [please specify]"</formula1>
    </dataValidation>
    <dataValidation showInputMessage="1" showErrorMessage="1" sqref="C3:D3" xr:uid="{00000000-0002-0000-0500-000001000000}"/>
    <dataValidation type="decimal" allowBlank="1" showInputMessage="1" showErrorMessage="1" errorTitle="Out of budget scope" error="Please only enter Activities within the pre-defined output. If the Outputs are not defined, please enter Outputs in the Summary Budget sheet. " promptTitle="Please enter number only" prompt="If you want to enter&quot;Activity 1.2&quot;, please enter &quot;1.2&quot; only" sqref="A4:A40" xr:uid="{00000000-0002-0000-0500-000002000000}">
      <formula1>MIN(INDIRECT("Summary_1[I. PROJECT ACTIVITIES ]"))</formula1>
      <formula2>MAX(INDIRECT("Summary_1[I. PROJECT ACTIVITIES ]"))+0.9</formula2>
    </dataValidation>
    <dataValidation type="decimal" operator="greaterThanOrEqual" allowBlank="1" showInputMessage="1" showErrorMessage="1" sqref="F4:G40" xr:uid="{00000000-0002-0000-0500-000003000000}">
      <formula1>0</formula1>
    </dataValidation>
  </dataValidations>
  <printOptions horizontalCentered="1" verticalCentered="1"/>
  <pageMargins left="0.70866141732283472" right="0.70866141732283472" top="0.74803149606299213" bottom="0.74803149606299213" header="0.31496062992125984" footer="0.31496062992125984"/>
  <pageSetup paperSize="9" scale="89" orientation="landscape"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84"/>
  <sheetViews>
    <sheetView showGridLines="0" topLeftCell="A28" zoomScaleNormal="100" workbookViewId="0">
      <selection activeCell="A47" sqref="A47:XFD64"/>
    </sheetView>
  </sheetViews>
  <sheetFormatPr defaultRowHeight="15" x14ac:dyDescent="0.25"/>
  <cols>
    <col min="1" max="1" width="16.7109375" customWidth="1"/>
    <col min="2" max="2" width="29.140625" bestFit="1" customWidth="1"/>
    <col min="3" max="3" width="25.5703125" customWidth="1"/>
    <col min="4" max="4" width="16.7109375" customWidth="1"/>
    <col min="5" max="5" width="10.28515625" customWidth="1"/>
    <col min="6" max="6" width="10.140625" customWidth="1"/>
    <col min="7" max="7" width="15.5703125" customWidth="1"/>
    <col min="8" max="8" width="14.85546875" customWidth="1"/>
  </cols>
  <sheetData>
    <row r="1" spans="1:8" ht="15" customHeight="1" x14ac:dyDescent="0.25">
      <c r="A1" s="149" t="s">
        <v>109</v>
      </c>
      <c r="B1" s="149"/>
      <c r="C1" s="149"/>
      <c r="D1" s="149"/>
      <c r="E1" s="149"/>
      <c r="F1" s="149"/>
      <c r="G1" s="149"/>
      <c r="H1" s="149"/>
    </row>
    <row r="2" spans="1:8" x14ac:dyDescent="0.25">
      <c r="A2" s="149" t="s">
        <v>30</v>
      </c>
      <c r="B2" s="149"/>
      <c r="C2" s="149"/>
      <c r="D2" s="149"/>
      <c r="E2" s="149"/>
      <c r="F2" s="149"/>
      <c r="G2" s="149"/>
      <c r="H2" s="149"/>
    </row>
    <row r="3" spans="1:8" ht="16.5" customHeight="1" x14ac:dyDescent="0.25">
      <c r="A3" s="146" t="s">
        <v>111</v>
      </c>
      <c r="B3" s="147"/>
      <c r="C3" s="147"/>
      <c r="D3" s="147"/>
      <c r="E3" s="147"/>
      <c r="F3" s="147"/>
      <c r="G3" s="147"/>
      <c r="H3" s="148"/>
    </row>
    <row r="4" spans="1:8" ht="45" x14ac:dyDescent="0.25">
      <c r="A4" s="24" t="s">
        <v>46</v>
      </c>
      <c r="B4" s="15" t="s">
        <v>45</v>
      </c>
      <c r="C4" s="15" t="s">
        <v>110</v>
      </c>
      <c r="D4" s="15" t="s">
        <v>33</v>
      </c>
      <c r="E4" s="15" t="s">
        <v>8</v>
      </c>
      <c r="F4" s="15" t="s">
        <v>9</v>
      </c>
      <c r="G4" s="15" t="s">
        <v>10</v>
      </c>
      <c r="H4" s="16" t="s">
        <v>11</v>
      </c>
    </row>
    <row r="5" spans="1:8" x14ac:dyDescent="0.25">
      <c r="A5" s="65"/>
      <c r="B5" s="108"/>
      <c r="C5" s="82"/>
      <c r="D5" s="97"/>
      <c r="E5" s="78"/>
      <c r="F5" s="14"/>
      <c r="G5" s="14"/>
      <c r="H5" s="88">
        <f>Assets[[#This Row],[Unit Cost]]*Assets[[#This Row],[No. of units]]</f>
        <v>0</v>
      </c>
    </row>
    <row r="6" spans="1:8" x14ac:dyDescent="0.25">
      <c r="A6" s="122"/>
      <c r="B6" s="87"/>
      <c r="C6" s="82"/>
      <c r="D6" s="97"/>
      <c r="E6" s="78"/>
      <c r="F6" s="123"/>
      <c r="G6" s="123"/>
      <c r="H6" s="124">
        <f>Assets[[#This Row],[Unit Cost]]*Assets[[#This Row],[No. of units]]</f>
        <v>0</v>
      </c>
    </row>
    <row r="7" spans="1:8" x14ac:dyDescent="0.25">
      <c r="A7" s="122"/>
      <c r="B7" s="87"/>
      <c r="C7" s="82"/>
      <c r="D7" s="97"/>
      <c r="E7" s="78"/>
      <c r="F7" s="123"/>
      <c r="G7" s="123"/>
      <c r="H7" s="124">
        <f>Assets[[#This Row],[Unit Cost]]*Assets[[#This Row],[No. of units]]</f>
        <v>0</v>
      </c>
    </row>
    <row r="8" spans="1:8" x14ac:dyDescent="0.25">
      <c r="A8" s="122"/>
      <c r="B8" s="87"/>
      <c r="C8" s="82"/>
      <c r="D8" s="97"/>
      <c r="E8" s="78"/>
      <c r="F8" s="123"/>
      <c r="G8" s="123"/>
      <c r="H8" s="124">
        <f>Assets[[#This Row],[Unit Cost]]*Assets[[#This Row],[No. of units]]</f>
        <v>0</v>
      </c>
    </row>
    <row r="9" spans="1:8" x14ac:dyDescent="0.25">
      <c r="A9" s="122"/>
      <c r="B9" s="87"/>
      <c r="C9" s="82"/>
      <c r="D9" s="97"/>
      <c r="E9" s="78"/>
      <c r="F9" s="123"/>
      <c r="G9" s="123"/>
      <c r="H9" s="124">
        <f>Assets[[#This Row],[Unit Cost]]*Assets[[#This Row],[No. of units]]</f>
        <v>0</v>
      </c>
    </row>
    <row r="10" spans="1:8" x14ac:dyDescent="0.25">
      <c r="A10" s="122"/>
      <c r="B10" s="87"/>
      <c r="C10" s="82"/>
      <c r="D10" s="97"/>
      <c r="E10" s="78"/>
      <c r="F10" s="123"/>
      <c r="G10" s="123"/>
      <c r="H10" s="124">
        <f>Assets[[#This Row],[Unit Cost]]*Assets[[#This Row],[No. of units]]</f>
        <v>0</v>
      </c>
    </row>
    <row r="11" spans="1:8" x14ac:dyDescent="0.25">
      <c r="A11" s="122"/>
      <c r="B11" s="87"/>
      <c r="C11" s="82"/>
      <c r="D11" s="97"/>
      <c r="E11" s="78"/>
      <c r="F11" s="123"/>
      <c r="G11" s="123"/>
      <c r="H11" s="124">
        <f>Assets[[#This Row],[Unit Cost]]*Assets[[#This Row],[No. of units]]</f>
        <v>0</v>
      </c>
    </row>
    <row r="12" spans="1:8" x14ac:dyDescent="0.25">
      <c r="A12" s="122"/>
      <c r="B12" s="87"/>
      <c r="C12" s="82"/>
      <c r="D12" s="97"/>
      <c r="E12" s="78"/>
      <c r="F12" s="123"/>
      <c r="G12" s="123"/>
      <c r="H12" s="124">
        <f>Assets[[#This Row],[Unit Cost]]*Assets[[#This Row],[No. of units]]</f>
        <v>0</v>
      </c>
    </row>
    <row r="13" spans="1:8" x14ac:dyDescent="0.25">
      <c r="A13" s="122"/>
      <c r="B13" s="87"/>
      <c r="C13" s="82"/>
      <c r="D13" s="97"/>
      <c r="E13" s="78"/>
      <c r="F13" s="123"/>
      <c r="G13" s="123"/>
      <c r="H13" s="124">
        <f>Assets[[#This Row],[Unit Cost]]*Assets[[#This Row],[No. of units]]</f>
        <v>0</v>
      </c>
    </row>
    <row r="14" spans="1:8" x14ac:dyDescent="0.25">
      <c r="A14" s="122"/>
      <c r="B14" s="87"/>
      <c r="C14" s="82"/>
      <c r="D14" s="97"/>
      <c r="E14" s="78"/>
      <c r="F14" s="123"/>
      <c r="G14" s="123"/>
      <c r="H14" s="124">
        <f>Assets[[#This Row],[Unit Cost]]*Assets[[#This Row],[No. of units]]</f>
        <v>0</v>
      </c>
    </row>
    <row r="15" spans="1:8" x14ac:dyDescent="0.25">
      <c r="A15" s="122"/>
      <c r="B15" s="87"/>
      <c r="C15" s="82"/>
      <c r="D15" s="97"/>
      <c r="E15" s="78"/>
      <c r="F15" s="123"/>
      <c r="G15" s="123"/>
      <c r="H15" s="124">
        <f>Assets[[#This Row],[Unit Cost]]*Assets[[#This Row],[No. of units]]</f>
        <v>0</v>
      </c>
    </row>
    <row r="16" spans="1:8" x14ac:dyDescent="0.25">
      <c r="A16" s="122"/>
      <c r="B16" s="87"/>
      <c r="C16" s="82"/>
      <c r="D16" s="97"/>
      <c r="E16" s="78"/>
      <c r="F16" s="123"/>
      <c r="G16" s="123"/>
      <c r="H16" s="124">
        <f>Assets[[#This Row],[Unit Cost]]*Assets[[#This Row],[No. of units]]</f>
        <v>0</v>
      </c>
    </row>
    <row r="17" spans="1:8" x14ac:dyDescent="0.25">
      <c r="A17" s="122"/>
      <c r="B17" s="87"/>
      <c r="C17" s="82"/>
      <c r="D17" s="97"/>
      <c r="E17" s="78"/>
      <c r="F17" s="123"/>
      <c r="G17" s="123"/>
      <c r="H17" s="124">
        <f>Assets[[#This Row],[Unit Cost]]*Assets[[#This Row],[No. of units]]</f>
        <v>0</v>
      </c>
    </row>
    <row r="18" spans="1:8" x14ac:dyDescent="0.25">
      <c r="A18" s="122"/>
      <c r="B18" s="87"/>
      <c r="C18" s="82"/>
      <c r="D18" s="97"/>
      <c r="E18" s="78"/>
      <c r="F18" s="123"/>
      <c r="G18" s="123"/>
      <c r="H18" s="124">
        <f>Assets[[#This Row],[Unit Cost]]*Assets[[#This Row],[No. of units]]</f>
        <v>0</v>
      </c>
    </row>
    <row r="19" spans="1:8" x14ac:dyDescent="0.25">
      <c r="A19" s="122"/>
      <c r="B19" s="87"/>
      <c r="C19" s="82"/>
      <c r="D19" s="97"/>
      <c r="E19" s="78"/>
      <c r="F19" s="123"/>
      <c r="G19" s="123"/>
      <c r="H19" s="124">
        <f>Assets[[#This Row],[Unit Cost]]*Assets[[#This Row],[No. of units]]</f>
        <v>0</v>
      </c>
    </row>
    <row r="20" spans="1:8" x14ac:dyDescent="0.25">
      <c r="A20" s="122"/>
      <c r="B20" s="87"/>
      <c r="C20" s="82"/>
      <c r="D20" s="97"/>
      <c r="E20" s="78"/>
      <c r="F20" s="123"/>
      <c r="G20" s="123"/>
      <c r="H20" s="124">
        <f>Assets[[#This Row],[Unit Cost]]*Assets[[#This Row],[No. of units]]</f>
        <v>0</v>
      </c>
    </row>
    <row r="21" spans="1:8" x14ac:dyDescent="0.25">
      <c r="A21" s="122"/>
      <c r="B21" s="87"/>
      <c r="C21" s="82"/>
      <c r="D21" s="97"/>
      <c r="E21" s="78"/>
      <c r="F21" s="123"/>
      <c r="G21" s="123"/>
      <c r="H21" s="124">
        <f>Assets[[#This Row],[Unit Cost]]*Assets[[#This Row],[No. of units]]</f>
        <v>0</v>
      </c>
    </row>
    <row r="22" spans="1:8" x14ac:dyDescent="0.25">
      <c r="A22" s="122"/>
      <c r="B22" s="87"/>
      <c r="C22" s="82"/>
      <c r="D22" s="97"/>
      <c r="E22" s="78"/>
      <c r="F22" s="123"/>
      <c r="G22" s="123"/>
      <c r="H22" s="124">
        <f>Assets[[#This Row],[Unit Cost]]*Assets[[#This Row],[No. of units]]</f>
        <v>0</v>
      </c>
    </row>
    <row r="23" spans="1:8" x14ac:dyDescent="0.25">
      <c r="A23" s="66"/>
      <c r="B23" s="87"/>
      <c r="C23" s="82"/>
      <c r="D23" s="82"/>
      <c r="E23" s="78"/>
      <c r="F23" s="14"/>
      <c r="G23" s="14"/>
      <c r="H23" s="88">
        <f>Assets[[#This Row],[Unit Cost]]*Assets[[#This Row],[No. of units]]</f>
        <v>0</v>
      </c>
    </row>
    <row r="24" spans="1:8" x14ac:dyDescent="0.25">
      <c r="A24" s="66"/>
      <c r="B24" s="87"/>
      <c r="C24" s="82"/>
      <c r="D24" s="82"/>
      <c r="E24" s="78"/>
      <c r="F24" s="14"/>
      <c r="G24" s="14"/>
      <c r="H24" s="88">
        <f>Assets[[#This Row],[Unit Cost]]*Assets[[#This Row],[No. of units]]</f>
        <v>0</v>
      </c>
    </row>
    <row r="25" spans="1:8" x14ac:dyDescent="0.25">
      <c r="A25" s="66"/>
      <c r="B25" s="87"/>
      <c r="C25" s="82"/>
      <c r="D25" s="82"/>
      <c r="E25" s="78"/>
      <c r="F25" s="14"/>
      <c r="G25" s="14"/>
      <c r="H25" s="88">
        <f>Assets[[#This Row],[Unit Cost]]*Assets[[#This Row],[No. of units]]</f>
        <v>0</v>
      </c>
    </row>
    <row r="26" spans="1:8" x14ac:dyDescent="0.25">
      <c r="A26" s="66"/>
      <c r="B26" s="87"/>
      <c r="C26" s="82"/>
      <c r="D26" s="82"/>
      <c r="E26" s="78"/>
      <c r="F26" s="14"/>
      <c r="G26" s="14"/>
      <c r="H26" s="88">
        <f>Assets[[#This Row],[Unit Cost]]*Assets[[#This Row],[No. of units]]</f>
        <v>0</v>
      </c>
    </row>
    <row r="27" spans="1:8" x14ac:dyDescent="0.25">
      <c r="A27" s="66"/>
      <c r="B27" s="87"/>
      <c r="C27" s="82"/>
      <c r="D27" s="82"/>
      <c r="E27" s="78"/>
      <c r="F27" s="14"/>
      <c r="G27" s="14"/>
      <c r="H27" s="71">
        <f>Assets[[#This Row],[Unit Cost]]*Assets[[#This Row],[No. of units]]</f>
        <v>0</v>
      </c>
    </row>
    <row r="28" spans="1:8" x14ac:dyDescent="0.25">
      <c r="A28" s="66"/>
      <c r="B28" s="87"/>
      <c r="C28" s="82"/>
      <c r="D28" s="82"/>
      <c r="E28" s="78"/>
      <c r="F28" s="14"/>
      <c r="G28" s="14"/>
      <c r="H28" s="72">
        <f>Assets[[#This Row],[Unit Cost]]*Assets[[#This Row],[No. of units]]</f>
        <v>0</v>
      </c>
    </row>
    <row r="29" spans="1:8" x14ac:dyDescent="0.25">
      <c r="A29" s="66"/>
      <c r="B29" s="87"/>
      <c r="C29" s="82"/>
      <c r="D29" s="82"/>
      <c r="E29" s="78"/>
      <c r="F29" s="14"/>
      <c r="G29" s="14"/>
      <c r="H29" s="72">
        <f>Assets[[#This Row],[Unit Cost]]*Assets[[#This Row],[No. of units]]</f>
        <v>0</v>
      </c>
    </row>
    <row r="30" spans="1:8" x14ac:dyDescent="0.25">
      <c r="A30" s="66"/>
      <c r="B30" s="87"/>
      <c r="C30" s="82"/>
      <c r="D30" s="82"/>
      <c r="E30" s="78"/>
      <c r="F30" s="14"/>
      <c r="G30" s="14"/>
      <c r="H30" s="72">
        <f>Assets[[#This Row],[Unit Cost]]*Assets[[#This Row],[No. of units]]</f>
        <v>0</v>
      </c>
    </row>
    <row r="31" spans="1:8" x14ac:dyDescent="0.25">
      <c r="A31" s="66"/>
      <c r="B31" s="87"/>
      <c r="C31" s="82"/>
      <c r="D31" s="82"/>
      <c r="E31" s="78"/>
      <c r="F31" s="14"/>
      <c r="G31" s="14"/>
      <c r="H31" s="72">
        <f>Assets[[#This Row],[Unit Cost]]*Assets[[#This Row],[No. of units]]</f>
        <v>0</v>
      </c>
    </row>
    <row r="32" spans="1:8" x14ac:dyDescent="0.25">
      <c r="A32" s="66"/>
      <c r="B32" s="87"/>
      <c r="C32" s="82"/>
      <c r="D32" s="82"/>
      <c r="E32" s="78"/>
      <c r="F32" s="14"/>
      <c r="G32" s="14"/>
      <c r="H32" s="72">
        <f>Assets[[#This Row],[Unit Cost]]*Assets[[#This Row],[No. of units]]</f>
        <v>0</v>
      </c>
    </row>
    <row r="33" spans="1:8" x14ac:dyDescent="0.25">
      <c r="A33" s="66"/>
      <c r="B33" s="87"/>
      <c r="C33" s="82"/>
      <c r="D33" s="82"/>
      <c r="E33" s="78"/>
      <c r="F33" s="14"/>
      <c r="G33" s="14"/>
      <c r="H33" s="72">
        <f>Assets[[#This Row],[Unit Cost]]*Assets[[#This Row],[No. of units]]</f>
        <v>0</v>
      </c>
    </row>
    <row r="34" spans="1:8" x14ac:dyDescent="0.25">
      <c r="A34" s="66"/>
      <c r="B34" s="87"/>
      <c r="C34" s="82"/>
      <c r="D34" s="82"/>
      <c r="E34" s="78"/>
      <c r="F34" s="14"/>
      <c r="G34" s="14"/>
      <c r="H34" s="72">
        <f>Assets[[#This Row],[Unit Cost]]*Assets[[#This Row],[No. of units]]</f>
        <v>0</v>
      </c>
    </row>
    <row r="35" spans="1:8" x14ac:dyDescent="0.25">
      <c r="A35" s="66"/>
      <c r="B35" s="87"/>
      <c r="C35" s="82"/>
      <c r="D35" s="82"/>
      <c r="E35" s="78"/>
      <c r="F35" s="14"/>
      <c r="G35" s="14"/>
      <c r="H35" s="72">
        <f>Assets[[#This Row],[Unit Cost]]*Assets[[#This Row],[No. of units]]</f>
        <v>0</v>
      </c>
    </row>
    <row r="36" spans="1:8" x14ac:dyDescent="0.25">
      <c r="A36" s="66"/>
      <c r="B36" s="87"/>
      <c r="C36" s="82"/>
      <c r="D36" s="82"/>
      <c r="E36" s="78"/>
      <c r="F36" s="14"/>
      <c r="G36" s="14"/>
      <c r="H36" s="72">
        <f>Assets[[#This Row],[Unit Cost]]*Assets[[#This Row],[No. of units]]</f>
        <v>0</v>
      </c>
    </row>
    <row r="37" spans="1:8" x14ac:dyDescent="0.25">
      <c r="A37" s="66"/>
      <c r="B37" s="87"/>
      <c r="C37" s="82"/>
      <c r="D37" s="82"/>
      <c r="E37" s="78"/>
      <c r="F37" s="14"/>
      <c r="G37" s="14"/>
      <c r="H37" s="72">
        <f>Assets[[#This Row],[Unit Cost]]*Assets[[#This Row],[No. of units]]</f>
        <v>0</v>
      </c>
    </row>
    <row r="38" spans="1:8" x14ac:dyDescent="0.25">
      <c r="A38" s="66"/>
      <c r="B38" s="87"/>
      <c r="C38" s="82"/>
      <c r="D38" s="82"/>
      <c r="E38" s="78"/>
      <c r="F38" s="14"/>
      <c r="G38" s="14"/>
      <c r="H38" s="72">
        <f>Assets[[#This Row],[Unit Cost]]*Assets[[#This Row],[No. of units]]</f>
        <v>0</v>
      </c>
    </row>
    <row r="39" spans="1:8" x14ac:dyDescent="0.25">
      <c r="A39" s="66"/>
      <c r="B39" s="87"/>
      <c r="C39" s="82"/>
      <c r="D39" s="82"/>
      <c r="E39" s="78"/>
      <c r="F39" s="14"/>
      <c r="G39" s="14"/>
      <c r="H39" s="72">
        <f>Assets[[#This Row],[Unit Cost]]*Assets[[#This Row],[No. of units]]</f>
        <v>0</v>
      </c>
    </row>
    <row r="40" spans="1:8" x14ac:dyDescent="0.25">
      <c r="A40" s="66"/>
      <c r="B40" s="87"/>
      <c r="C40" s="82"/>
      <c r="D40" s="82"/>
      <c r="E40" s="78"/>
      <c r="F40" s="14"/>
      <c r="G40" s="14"/>
      <c r="H40" s="72">
        <f>Assets[[#This Row],[Unit Cost]]*Assets[[#This Row],[No. of units]]</f>
        <v>0</v>
      </c>
    </row>
    <row r="41" spans="1:8" x14ac:dyDescent="0.25">
      <c r="A41" s="66"/>
      <c r="B41" s="87"/>
      <c r="C41" s="82"/>
      <c r="D41" s="82"/>
      <c r="E41" s="78"/>
      <c r="F41" s="14"/>
      <c r="G41" s="14"/>
      <c r="H41" s="72">
        <f>Assets[[#This Row],[Unit Cost]]*Assets[[#This Row],[No. of units]]</f>
        <v>0</v>
      </c>
    </row>
    <row r="42" spans="1:8" x14ac:dyDescent="0.25">
      <c r="A42" s="73" t="s">
        <v>32</v>
      </c>
      <c r="B42" s="74"/>
      <c r="C42" s="75"/>
      <c r="D42" s="75"/>
      <c r="E42" s="75"/>
      <c r="F42" s="75"/>
      <c r="G42" s="76"/>
      <c r="H42" s="77">
        <f>SUBTOTAL(109,Assets[TOTAL])</f>
        <v>0</v>
      </c>
    </row>
    <row r="44" spans="1:8" x14ac:dyDescent="0.25">
      <c r="A44" s="153" t="s">
        <v>40</v>
      </c>
      <c r="B44" s="154"/>
      <c r="C44" s="154"/>
      <c r="D44" s="154"/>
      <c r="E44" s="154"/>
      <c r="F44" s="154"/>
      <c r="G44" s="155"/>
    </row>
    <row r="45" spans="1:8" ht="30" x14ac:dyDescent="0.25">
      <c r="A45" s="24" t="s">
        <v>46</v>
      </c>
      <c r="B45" s="15" t="s">
        <v>45</v>
      </c>
      <c r="C45" s="15" t="s">
        <v>17</v>
      </c>
      <c r="D45" s="15" t="s">
        <v>8</v>
      </c>
      <c r="E45" s="15" t="s">
        <v>9</v>
      </c>
      <c r="F45" s="15" t="s">
        <v>10</v>
      </c>
      <c r="G45" s="16" t="s">
        <v>11</v>
      </c>
    </row>
    <row r="46" spans="1:8" x14ac:dyDescent="0.25">
      <c r="A46" s="65"/>
      <c r="B46" s="108"/>
      <c r="C46" s="106"/>
      <c r="D46" s="109"/>
      <c r="E46" s="14"/>
      <c r="F46" s="14"/>
      <c r="G46" s="25">
        <f>Others[[#This Row],[Unit Cost]]*Others[[#This Row],[No. of units]]</f>
        <v>0</v>
      </c>
    </row>
    <row r="47" spans="1:8" x14ac:dyDescent="0.25">
      <c r="A47" s="122"/>
      <c r="B47" s="121"/>
      <c r="C47" s="105"/>
      <c r="D47" s="110"/>
      <c r="E47" s="14"/>
      <c r="F47" s="14"/>
      <c r="G47" s="22">
        <f>Others[[#This Row],[Unit Cost]]*Others[[#This Row],[No. of units]]</f>
        <v>0</v>
      </c>
    </row>
    <row r="48" spans="1:8" x14ac:dyDescent="0.25">
      <c r="A48" s="122"/>
      <c r="B48" s="121"/>
      <c r="C48" s="105"/>
      <c r="D48" s="110"/>
      <c r="E48" s="14"/>
      <c r="F48" s="14"/>
      <c r="G48" s="22">
        <f>Others[[#This Row],[Unit Cost]]*Others[[#This Row],[No. of units]]</f>
        <v>0</v>
      </c>
    </row>
    <row r="49" spans="1:7" x14ac:dyDescent="0.25">
      <c r="A49" s="122"/>
      <c r="B49" s="121"/>
      <c r="C49" s="105"/>
      <c r="D49" s="110"/>
      <c r="E49" s="14"/>
      <c r="F49" s="14"/>
      <c r="G49" s="22">
        <f>Others[[#This Row],[Unit Cost]]*Others[[#This Row],[No. of units]]</f>
        <v>0</v>
      </c>
    </row>
    <row r="50" spans="1:7" x14ac:dyDescent="0.25">
      <c r="A50" s="122"/>
      <c r="B50" s="121"/>
      <c r="C50" s="105"/>
      <c r="D50" s="110"/>
      <c r="E50" s="14"/>
      <c r="F50" s="14"/>
      <c r="G50" s="22">
        <f>Others[[#This Row],[Unit Cost]]*Others[[#This Row],[No. of units]]</f>
        <v>0</v>
      </c>
    </row>
    <row r="51" spans="1:7" x14ac:dyDescent="0.25">
      <c r="A51" s="122"/>
      <c r="B51" s="121"/>
      <c r="C51" s="105"/>
      <c r="D51" s="110"/>
      <c r="E51" s="14"/>
      <c r="F51" s="14"/>
      <c r="G51" s="22">
        <f>Others[[#This Row],[Unit Cost]]*Others[[#This Row],[No. of units]]</f>
        <v>0</v>
      </c>
    </row>
    <row r="52" spans="1:7" x14ac:dyDescent="0.25">
      <c r="A52" s="122"/>
      <c r="B52" s="121"/>
      <c r="C52" s="105"/>
      <c r="D52" s="110"/>
      <c r="E52" s="14"/>
      <c r="F52" s="14"/>
      <c r="G52" s="22">
        <f>Others[[#This Row],[Unit Cost]]*Others[[#This Row],[No. of units]]</f>
        <v>0</v>
      </c>
    </row>
    <row r="53" spans="1:7" x14ac:dyDescent="0.25">
      <c r="A53" s="122"/>
      <c r="B53" s="121"/>
      <c r="C53" s="105"/>
      <c r="D53" s="110"/>
      <c r="E53" s="14"/>
      <c r="F53" s="14"/>
      <c r="G53" s="22">
        <f>Others[[#This Row],[Unit Cost]]*Others[[#This Row],[No. of units]]</f>
        <v>0</v>
      </c>
    </row>
    <row r="54" spans="1:7" x14ac:dyDescent="0.25">
      <c r="A54" s="122"/>
      <c r="B54" s="121"/>
      <c r="C54" s="105"/>
      <c r="D54" s="110"/>
      <c r="E54" s="14"/>
      <c r="F54" s="14"/>
      <c r="G54" s="22">
        <f>Others[[#This Row],[Unit Cost]]*Others[[#This Row],[No. of units]]</f>
        <v>0</v>
      </c>
    </row>
    <row r="55" spans="1:7" x14ac:dyDescent="0.25">
      <c r="A55" s="122"/>
      <c r="B55" s="121"/>
      <c r="C55" s="105"/>
      <c r="D55" s="110"/>
      <c r="E55" s="14"/>
      <c r="F55" s="14"/>
      <c r="G55" s="22">
        <f>Others[[#This Row],[Unit Cost]]*Others[[#This Row],[No. of units]]</f>
        <v>0</v>
      </c>
    </row>
    <row r="56" spans="1:7" x14ac:dyDescent="0.25">
      <c r="A56" s="122"/>
      <c r="B56" s="121"/>
      <c r="C56" s="105"/>
      <c r="D56" s="110"/>
      <c r="E56" s="14"/>
      <c r="F56" s="14"/>
      <c r="G56" s="22">
        <f>Others[[#This Row],[Unit Cost]]*Others[[#This Row],[No. of units]]</f>
        <v>0</v>
      </c>
    </row>
    <row r="57" spans="1:7" x14ac:dyDescent="0.25">
      <c r="A57" s="122"/>
      <c r="B57" s="121"/>
      <c r="C57" s="105"/>
      <c r="D57" s="110"/>
      <c r="E57" s="14"/>
      <c r="F57" s="14"/>
      <c r="G57" s="22">
        <f>Others[[#This Row],[Unit Cost]]*Others[[#This Row],[No. of units]]</f>
        <v>0</v>
      </c>
    </row>
    <row r="58" spans="1:7" x14ac:dyDescent="0.25">
      <c r="A58" s="122"/>
      <c r="B58" s="121"/>
      <c r="C58" s="105"/>
      <c r="D58" s="110"/>
      <c r="E58" s="14"/>
      <c r="F58" s="14"/>
      <c r="G58" s="22">
        <f>Others[[#This Row],[Unit Cost]]*Others[[#This Row],[No. of units]]</f>
        <v>0</v>
      </c>
    </row>
    <row r="59" spans="1:7" x14ac:dyDescent="0.25">
      <c r="A59" s="122"/>
      <c r="B59" s="121"/>
      <c r="C59" s="105"/>
      <c r="D59" s="110"/>
      <c r="E59" s="14"/>
      <c r="F59" s="14"/>
      <c r="G59" s="22">
        <f>Others[[#This Row],[Unit Cost]]*Others[[#This Row],[No. of units]]</f>
        <v>0</v>
      </c>
    </row>
    <row r="60" spans="1:7" x14ac:dyDescent="0.25">
      <c r="A60" s="122"/>
      <c r="B60" s="121"/>
      <c r="C60" s="105"/>
      <c r="D60" s="110"/>
      <c r="E60" s="14"/>
      <c r="F60" s="14"/>
      <c r="G60" s="22">
        <f>Others[[#This Row],[Unit Cost]]*Others[[#This Row],[No. of units]]</f>
        <v>0</v>
      </c>
    </row>
    <row r="61" spans="1:7" x14ac:dyDescent="0.25">
      <c r="A61" s="122"/>
      <c r="B61" s="121"/>
      <c r="C61" s="105"/>
      <c r="D61" s="110"/>
      <c r="E61" s="14"/>
      <c r="F61" s="14"/>
      <c r="G61" s="22">
        <f>Others[[#This Row],[Unit Cost]]*Others[[#This Row],[No. of units]]</f>
        <v>0</v>
      </c>
    </row>
    <row r="62" spans="1:7" x14ac:dyDescent="0.25">
      <c r="A62" s="122"/>
      <c r="B62" s="121"/>
      <c r="C62" s="105"/>
      <c r="D62" s="110"/>
      <c r="E62" s="14"/>
      <c r="F62" s="14"/>
      <c r="G62" s="22">
        <f>Others[[#This Row],[Unit Cost]]*Others[[#This Row],[No. of units]]</f>
        <v>0</v>
      </c>
    </row>
    <row r="63" spans="1:7" x14ac:dyDescent="0.25">
      <c r="A63" s="122"/>
      <c r="B63" s="121"/>
      <c r="C63" s="105"/>
      <c r="D63" s="110"/>
      <c r="E63" s="14"/>
      <c r="F63" s="14"/>
      <c r="G63" s="22">
        <f>Others[[#This Row],[Unit Cost]]*Others[[#This Row],[No. of units]]</f>
        <v>0</v>
      </c>
    </row>
    <row r="64" spans="1:7" x14ac:dyDescent="0.25">
      <c r="A64" s="122"/>
      <c r="B64" s="121"/>
      <c r="C64" s="105"/>
      <c r="D64" s="110"/>
      <c r="E64" s="14"/>
      <c r="F64" s="14"/>
      <c r="G64" s="22">
        <f>Others[[#This Row],[Unit Cost]]*Others[[#This Row],[No. of units]]</f>
        <v>0</v>
      </c>
    </row>
    <row r="65" spans="1:7" x14ac:dyDescent="0.25">
      <c r="A65" s="66"/>
      <c r="B65" s="105"/>
      <c r="C65" s="105"/>
      <c r="D65" s="110"/>
      <c r="E65" s="14"/>
      <c r="F65" s="14"/>
      <c r="G65" s="22">
        <f>Others[[#This Row],[Unit Cost]]*Others[[#This Row],[No. of units]]</f>
        <v>0</v>
      </c>
    </row>
    <row r="66" spans="1:7" x14ac:dyDescent="0.25">
      <c r="A66" s="66"/>
      <c r="B66" s="105"/>
      <c r="C66" s="105"/>
      <c r="D66" s="110"/>
      <c r="E66" s="14"/>
      <c r="F66" s="14"/>
      <c r="G66" s="22">
        <f>Others[[#This Row],[Unit Cost]]*Others[[#This Row],[No. of units]]</f>
        <v>0</v>
      </c>
    </row>
    <row r="67" spans="1:7" x14ac:dyDescent="0.25">
      <c r="A67" s="66"/>
      <c r="B67" s="105"/>
      <c r="C67" s="105"/>
      <c r="D67" s="110"/>
      <c r="E67" s="14"/>
      <c r="F67" s="14"/>
      <c r="G67" s="22">
        <f>Others[[#This Row],[Unit Cost]]*Others[[#This Row],[No. of units]]</f>
        <v>0</v>
      </c>
    </row>
    <row r="68" spans="1:7" x14ac:dyDescent="0.25">
      <c r="A68" s="66"/>
      <c r="B68" s="105"/>
      <c r="C68" s="105"/>
      <c r="D68" s="110"/>
      <c r="E68" s="14"/>
      <c r="F68" s="14"/>
      <c r="G68" s="22">
        <f>Others[[#This Row],[Unit Cost]]*Others[[#This Row],[No. of units]]</f>
        <v>0</v>
      </c>
    </row>
    <row r="69" spans="1:7" x14ac:dyDescent="0.25">
      <c r="A69" s="66"/>
      <c r="B69" s="105"/>
      <c r="C69" s="105"/>
      <c r="D69" s="110"/>
      <c r="E69" s="14"/>
      <c r="F69" s="14"/>
      <c r="G69" s="22">
        <f>Others[[#This Row],[Unit Cost]]*Others[[#This Row],[No. of units]]</f>
        <v>0</v>
      </c>
    </row>
    <row r="70" spans="1:7" x14ac:dyDescent="0.25">
      <c r="A70" s="66"/>
      <c r="B70" s="105"/>
      <c r="C70" s="105"/>
      <c r="D70" s="110"/>
      <c r="E70" s="14"/>
      <c r="F70" s="14"/>
      <c r="G70" s="22">
        <f>Others[[#This Row],[Unit Cost]]*Others[[#This Row],[No. of units]]</f>
        <v>0</v>
      </c>
    </row>
    <row r="71" spans="1:7" x14ac:dyDescent="0.25">
      <c r="A71" s="66"/>
      <c r="B71" s="105"/>
      <c r="C71" s="105"/>
      <c r="D71" s="110"/>
      <c r="E71" s="14"/>
      <c r="F71" s="14"/>
      <c r="G71" s="22">
        <f>Others[[#This Row],[Unit Cost]]*Others[[#This Row],[No. of units]]</f>
        <v>0</v>
      </c>
    </row>
    <row r="72" spans="1:7" x14ac:dyDescent="0.25">
      <c r="A72" s="66"/>
      <c r="B72" s="105"/>
      <c r="C72" s="105"/>
      <c r="D72" s="110"/>
      <c r="E72" s="14"/>
      <c r="F72" s="14"/>
      <c r="G72" s="22">
        <f>Others[[#This Row],[Unit Cost]]*Others[[#This Row],[No. of units]]</f>
        <v>0</v>
      </c>
    </row>
    <row r="73" spans="1:7" x14ac:dyDescent="0.25">
      <c r="A73" s="66"/>
      <c r="B73" s="105"/>
      <c r="C73" s="105"/>
      <c r="D73" s="110"/>
      <c r="E73" s="14"/>
      <c r="F73" s="14"/>
      <c r="G73" s="22">
        <f>Others[[#This Row],[Unit Cost]]*Others[[#This Row],[No. of units]]</f>
        <v>0</v>
      </c>
    </row>
    <row r="74" spans="1:7" x14ac:dyDescent="0.25">
      <c r="A74" s="66"/>
      <c r="B74" s="105"/>
      <c r="C74" s="105"/>
      <c r="D74" s="110"/>
      <c r="E74" s="14"/>
      <c r="F74" s="14"/>
      <c r="G74" s="22">
        <f>Others[[#This Row],[Unit Cost]]*Others[[#This Row],[No. of units]]</f>
        <v>0</v>
      </c>
    </row>
    <row r="75" spans="1:7" x14ac:dyDescent="0.25">
      <c r="A75" s="66"/>
      <c r="B75" s="105"/>
      <c r="C75" s="105"/>
      <c r="D75" s="110"/>
      <c r="E75" s="14"/>
      <c r="F75" s="14"/>
      <c r="G75" s="22">
        <f>Others[[#This Row],[Unit Cost]]*Others[[#This Row],[No. of units]]</f>
        <v>0</v>
      </c>
    </row>
    <row r="76" spans="1:7" x14ac:dyDescent="0.25">
      <c r="A76" s="66"/>
      <c r="B76" s="105"/>
      <c r="C76" s="105"/>
      <c r="D76" s="110"/>
      <c r="E76" s="14"/>
      <c r="F76" s="14"/>
      <c r="G76" s="22">
        <f>Others[[#This Row],[Unit Cost]]*Others[[#This Row],[No. of units]]</f>
        <v>0</v>
      </c>
    </row>
    <row r="77" spans="1:7" x14ac:dyDescent="0.25">
      <c r="A77" s="66"/>
      <c r="B77" s="105"/>
      <c r="C77" s="105"/>
      <c r="D77" s="110"/>
      <c r="E77" s="14"/>
      <c r="F77" s="14"/>
      <c r="G77" s="22">
        <f>Others[[#This Row],[Unit Cost]]*Others[[#This Row],[No. of units]]</f>
        <v>0</v>
      </c>
    </row>
    <row r="78" spans="1:7" x14ac:dyDescent="0.25">
      <c r="A78" s="66"/>
      <c r="B78" s="105"/>
      <c r="C78" s="105"/>
      <c r="D78" s="110"/>
      <c r="E78" s="14"/>
      <c r="F78" s="14"/>
      <c r="G78" s="22">
        <f>Others[[#This Row],[Unit Cost]]*Others[[#This Row],[No. of units]]</f>
        <v>0</v>
      </c>
    </row>
    <row r="79" spans="1:7" x14ac:dyDescent="0.25">
      <c r="A79" s="66"/>
      <c r="B79" s="105"/>
      <c r="C79" s="105"/>
      <c r="D79" s="110"/>
      <c r="E79" s="14"/>
      <c r="F79" s="14"/>
      <c r="G79" s="22">
        <f>Others[[#This Row],[Unit Cost]]*Others[[#This Row],[No. of units]]</f>
        <v>0</v>
      </c>
    </row>
    <row r="80" spans="1:7" x14ac:dyDescent="0.25">
      <c r="A80" s="66"/>
      <c r="B80" s="105"/>
      <c r="C80" s="105"/>
      <c r="D80" s="110"/>
      <c r="E80" s="14"/>
      <c r="F80" s="14"/>
      <c r="G80" s="22">
        <f>Others[[#This Row],[Unit Cost]]*Others[[#This Row],[No. of units]]</f>
        <v>0</v>
      </c>
    </row>
    <row r="81" spans="1:7" x14ac:dyDescent="0.25">
      <c r="A81" s="66"/>
      <c r="B81" s="105"/>
      <c r="C81" s="105"/>
      <c r="D81" s="110"/>
      <c r="E81" s="14"/>
      <c r="F81" s="14"/>
      <c r="G81" s="22">
        <f>Others[[#This Row],[Unit Cost]]*Others[[#This Row],[No. of units]]</f>
        <v>0</v>
      </c>
    </row>
    <row r="82" spans="1:7" x14ac:dyDescent="0.25">
      <c r="A82" s="66"/>
      <c r="B82" s="105"/>
      <c r="C82" s="105"/>
      <c r="D82" s="110"/>
      <c r="E82" s="14"/>
      <c r="F82" s="14"/>
      <c r="G82" s="22">
        <f>Others[[#This Row],[Unit Cost]]*Others[[#This Row],[No. of units]]</f>
        <v>0</v>
      </c>
    </row>
    <row r="83" spans="1:7" x14ac:dyDescent="0.25">
      <c r="A83" s="66"/>
      <c r="B83" s="105"/>
      <c r="C83" s="105"/>
      <c r="D83" s="110"/>
      <c r="E83" s="14"/>
      <c r="F83" s="14"/>
      <c r="G83" s="22">
        <f>Others[[#This Row],[Unit Cost]]*Others[[#This Row],[No. of units]]</f>
        <v>0</v>
      </c>
    </row>
    <row r="84" spans="1:7" x14ac:dyDescent="0.25">
      <c r="A84" s="20" t="s">
        <v>32</v>
      </c>
      <c r="B84" s="19"/>
      <c r="C84" s="19"/>
      <c r="D84" s="27"/>
      <c r="E84" s="19"/>
      <c r="F84" s="21"/>
      <c r="G84" s="26">
        <f>SUBTOTAL(109,Others[TOTAL])</f>
        <v>0</v>
      </c>
    </row>
  </sheetData>
  <sheetProtection algorithmName="SHA-512" hashValue="7gh78BagIGs6KFP3Tj9aj457EA48cjwTPjzyKTYRnhxtcSJK7uu6o4YRGHXTGRJCaj2wFUQt1woHHZNUOGrXUA==" saltValue="YubOPRns4r5K3OMiNJrRdg==" spinCount="100000" sheet="1" objects="1" scenarios="1"/>
  <mergeCells count="4">
    <mergeCell ref="A44:G44"/>
    <mergeCell ref="A1:H1"/>
    <mergeCell ref="A2:H2"/>
    <mergeCell ref="A3:H3"/>
  </mergeCells>
  <dataValidations xWindow="196" yWindow="553" count="2">
    <dataValidation type="decimal" allowBlank="1" showInputMessage="1" showErrorMessage="1" errorTitle="Out of budget scope" error="Please only enter Activities within the pre-defined output. If the Outputs are not defined, please enter Outputs in the Summary Budget sheet. " promptTitle="Please enter number only" prompt="If you want to enter&quot;Activity 1.2&quot;, please enter &quot;1.2&quot; only" sqref="A5:A41 A46:A83" xr:uid="{00000000-0002-0000-0600-000000000000}">
      <formula1>MIN(INDIRECT("Summary_1[I. PROJECT ACTIVITIES ]"))</formula1>
      <formula2>MAX(INDIRECT("Summary_1[I. PROJECT ACTIVITIES ]"))+0.9</formula2>
    </dataValidation>
    <dataValidation type="decimal" operator="greaterThanOrEqual" allowBlank="1" showInputMessage="1" showErrorMessage="1" sqref="F5:G41 E46:F83" xr:uid="{00000000-0002-0000-0600-000001000000}">
      <formula1>0</formula1>
    </dataValidation>
  </dataValidations>
  <pageMargins left="0.7" right="0.7" top="0.75" bottom="0.75" header="0.3" footer="0.3"/>
  <pageSetup scale="82" orientation="landscape" r:id="rId1"/>
  <tableParts count="2">
    <tablePart r:id="rId2"/>
    <tablePart r:id="rId3"/>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38"/>
  <sheetViews>
    <sheetView showGridLines="0" zoomScaleNormal="100" workbookViewId="0">
      <selection activeCell="A18" sqref="A18"/>
    </sheetView>
  </sheetViews>
  <sheetFormatPr defaultRowHeight="15" x14ac:dyDescent="0.25"/>
  <cols>
    <col min="1" max="1" width="59.7109375" customWidth="1"/>
    <col min="2" max="4" width="21.140625" customWidth="1"/>
  </cols>
  <sheetData>
    <row r="1" spans="1:4" x14ac:dyDescent="0.25">
      <c r="A1" s="149" t="s">
        <v>61</v>
      </c>
      <c r="B1" s="149"/>
      <c r="C1" s="149"/>
      <c r="D1" s="149"/>
    </row>
    <row r="2" spans="1:4" x14ac:dyDescent="0.25">
      <c r="A2" s="149" t="s">
        <v>30</v>
      </c>
      <c r="B2" s="149"/>
      <c r="C2" s="149"/>
      <c r="D2" s="149"/>
    </row>
    <row r="3" spans="1:4" x14ac:dyDescent="0.25">
      <c r="A3" s="24" t="s">
        <v>34</v>
      </c>
      <c r="B3" s="15" t="s">
        <v>35</v>
      </c>
      <c r="C3" s="15" t="s">
        <v>36</v>
      </c>
      <c r="D3" s="16" t="s">
        <v>11</v>
      </c>
    </row>
    <row r="4" spans="1:4" x14ac:dyDescent="0.25">
      <c r="A4" s="108"/>
      <c r="B4" s="23"/>
      <c r="C4" s="23"/>
      <c r="D4" s="17">
        <f>SUM(Co_Financing[[#This Row],[CASH]:[IN-KIND]])</f>
        <v>0</v>
      </c>
    </row>
    <row r="5" spans="1:4" x14ac:dyDescent="0.25">
      <c r="A5" s="125"/>
      <c r="B5" s="14"/>
      <c r="C5" s="23"/>
      <c r="D5" s="18">
        <f>SUM(Co_Financing[[#This Row],[CASH]:[IN-KIND]])</f>
        <v>0</v>
      </c>
    </row>
    <row r="6" spans="1:4" x14ac:dyDescent="0.25">
      <c r="A6" s="125"/>
      <c r="B6" s="14"/>
      <c r="C6" s="23"/>
      <c r="D6" s="18">
        <f>SUM(Co_Financing[[#This Row],[CASH]:[IN-KIND]])</f>
        <v>0</v>
      </c>
    </row>
    <row r="7" spans="1:4" x14ac:dyDescent="0.25">
      <c r="A7" s="125"/>
      <c r="B7" s="14"/>
      <c r="C7" s="23"/>
      <c r="D7" s="18">
        <f>SUM(Co_Financing[[#This Row],[CASH]:[IN-KIND]])</f>
        <v>0</v>
      </c>
    </row>
    <row r="8" spans="1:4" x14ac:dyDescent="0.25">
      <c r="A8" s="125"/>
      <c r="B8" s="14"/>
      <c r="C8" s="23"/>
      <c r="D8" s="18">
        <f>SUM(Co_Financing[[#This Row],[CASH]:[IN-KIND]])</f>
        <v>0</v>
      </c>
    </row>
    <row r="9" spans="1:4" x14ac:dyDescent="0.25">
      <c r="A9" s="125"/>
      <c r="B9" s="14"/>
      <c r="C9" s="23"/>
      <c r="D9" s="18">
        <f>SUM(Co_Financing[[#This Row],[CASH]:[IN-KIND]])</f>
        <v>0</v>
      </c>
    </row>
    <row r="10" spans="1:4" x14ac:dyDescent="0.25">
      <c r="A10" s="125"/>
      <c r="B10" s="14"/>
      <c r="C10" s="23"/>
      <c r="D10" s="18">
        <f>SUM(Co_Financing[[#This Row],[CASH]:[IN-KIND]])</f>
        <v>0</v>
      </c>
    </row>
    <row r="11" spans="1:4" x14ac:dyDescent="0.25">
      <c r="A11" s="125"/>
      <c r="B11" s="14"/>
      <c r="C11" s="23"/>
      <c r="D11" s="18">
        <f>SUM(Co_Financing[[#This Row],[CASH]:[IN-KIND]])</f>
        <v>0</v>
      </c>
    </row>
    <row r="12" spans="1:4" x14ac:dyDescent="0.25">
      <c r="A12" s="125"/>
      <c r="B12" s="14"/>
      <c r="C12" s="23"/>
      <c r="D12" s="18">
        <f>SUM(Co_Financing[[#This Row],[CASH]:[IN-KIND]])</f>
        <v>0</v>
      </c>
    </row>
    <row r="13" spans="1:4" x14ac:dyDescent="0.25">
      <c r="A13" s="125"/>
      <c r="B13" s="14"/>
      <c r="C13" s="23"/>
      <c r="D13" s="18">
        <f>SUM(Co_Financing[[#This Row],[CASH]:[IN-KIND]])</f>
        <v>0</v>
      </c>
    </row>
    <row r="14" spans="1:4" x14ac:dyDescent="0.25">
      <c r="A14" s="125"/>
      <c r="B14" s="14"/>
      <c r="C14" s="23"/>
      <c r="D14" s="18">
        <f>SUM(Co_Financing[[#This Row],[CASH]:[IN-KIND]])</f>
        <v>0</v>
      </c>
    </row>
    <row r="15" spans="1:4" x14ac:dyDescent="0.25">
      <c r="A15" s="125"/>
      <c r="B15" s="14"/>
      <c r="C15" s="23"/>
      <c r="D15" s="18">
        <f>SUM(Co_Financing[[#This Row],[CASH]:[IN-KIND]])</f>
        <v>0</v>
      </c>
    </row>
    <row r="16" spans="1:4" x14ac:dyDescent="0.25">
      <c r="A16" s="125"/>
      <c r="B16" s="14"/>
      <c r="C16" s="23"/>
      <c r="D16" s="18">
        <f>SUM(Co_Financing[[#This Row],[CASH]:[IN-KIND]])</f>
        <v>0</v>
      </c>
    </row>
    <row r="17" spans="1:4" x14ac:dyDescent="0.25">
      <c r="A17" s="125"/>
      <c r="B17" s="14"/>
      <c r="C17" s="23"/>
      <c r="D17" s="18">
        <f>SUM(Co_Financing[[#This Row],[CASH]:[IN-KIND]])</f>
        <v>0</v>
      </c>
    </row>
    <row r="18" spans="1:4" x14ac:dyDescent="0.25">
      <c r="A18" s="125"/>
      <c r="B18" s="14"/>
      <c r="C18" s="23"/>
      <c r="D18" s="18">
        <f>SUM(Co_Financing[[#This Row],[CASH]:[IN-KIND]])</f>
        <v>0</v>
      </c>
    </row>
    <row r="19" spans="1:4" x14ac:dyDescent="0.25">
      <c r="A19" s="111"/>
      <c r="B19" s="23"/>
      <c r="C19" s="23"/>
      <c r="D19" s="18">
        <f>SUM(Co_Financing[[#This Row],[CASH]:[IN-KIND]])</f>
        <v>0</v>
      </c>
    </row>
    <row r="20" spans="1:4" x14ac:dyDescent="0.25">
      <c r="A20" s="111"/>
      <c r="B20" s="23"/>
      <c r="C20" s="23"/>
      <c r="D20" s="18">
        <f>SUM(Co_Financing[[#This Row],[CASH]:[IN-KIND]])</f>
        <v>0</v>
      </c>
    </row>
    <row r="21" spans="1:4" x14ac:dyDescent="0.25">
      <c r="A21" s="111"/>
      <c r="B21" s="23"/>
      <c r="C21" s="23"/>
      <c r="D21" s="18">
        <f>SUM(Co_Financing[[#This Row],[CASH]:[IN-KIND]])</f>
        <v>0</v>
      </c>
    </row>
    <row r="22" spans="1:4" x14ac:dyDescent="0.25">
      <c r="A22" s="111"/>
      <c r="B22" s="23"/>
      <c r="C22" s="23"/>
      <c r="D22" s="18">
        <f>SUM(Co_Financing[[#This Row],[CASH]:[IN-KIND]])</f>
        <v>0</v>
      </c>
    </row>
    <row r="23" spans="1:4" x14ac:dyDescent="0.25">
      <c r="A23" s="111"/>
      <c r="B23" s="23"/>
      <c r="C23" s="23"/>
      <c r="D23" s="18">
        <f>SUM(Co_Financing[[#This Row],[CASH]:[IN-KIND]])</f>
        <v>0</v>
      </c>
    </row>
    <row r="24" spans="1:4" x14ac:dyDescent="0.25">
      <c r="A24" s="111"/>
      <c r="B24" s="23"/>
      <c r="C24" s="23"/>
      <c r="D24" s="18">
        <f>SUM(Co_Financing[[#This Row],[CASH]:[IN-KIND]])</f>
        <v>0</v>
      </c>
    </row>
    <row r="25" spans="1:4" x14ac:dyDescent="0.25">
      <c r="A25" s="111"/>
      <c r="B25" s="23"/>
      <c r="C25" s="23"/>
      <c r="D25" s="18">
        <f>SUM(Co_Financing[[#This Row],[CASH]:[IN-KIND]])</f>
        <v>0</v>
      </c>
    </row>
    <row r="26" spans="1:4" x14ac:dyDescent="0.25">
      <c r="A26" s="111"/>
      <c r="B26" s="23"/>
      <c r="C26" s="23"/>
      <c r="D26" s="18">
        <f>SUM(Co_Financing[[#This Row],[CASH]:[IN-KIND]])</f>
        <v>0</v>
      </c>
    </row>
    <row r="27" spans="1:4" x14ac:dyDescent="0.25">
      <c r="A27" s="111"/>
      <c r="B27" s="23"/>
      <c r="C27" s="23"/>
      <c r="D27" s="18">
        <f>SUM(Co_Financing[[#This Row],[CASH]:[IN-KIND]])</f>
        <v>0</v>
      </c>
    </row>
    <row r="28" spans="1:4" x14ac:dyDescent="0.25">
      <c r="A28" s="111"/>
      <c r="B28" s="23"/>
      <c r="C28" s="23"/>
      <c r="D28" s="18">
        <f>SUM(Co_Financing[[#This Row],[CASH]:[IN-KIND]])</f>
        <v>0</v>
      </c>
    </row>
    <row r="29" spans="1:4" x14ac:dyDescent="0.25">
      <c r="A29" s="111"/>
      <c r="B29" s="23"/>
      <c r="C29" s="23"/>
      <c r="D29" s="18">
        <f>SUM(Co_Financing[[#This Row],[CASH]:[IN-KIND]])</f>
        <v>0</v>
      </c>
    </row>
    <row r="30" spans="1:4" x14ac:dyDescent="0.25">
      <c r="A30" s="111"/>
      <c r="B30" s="23"/>
      <c r="C30" s="23"/>
      <c r="D30" s="18">
        <f>SUM(Co_Financing[[#This Row],[CASH]:[IN-KIND]])</f>
        <v>0</v>
      </c>
    </row>
    <row r="31" spans="1:4" x14ac:dyDescent="0.25">
      <c r="A31" s="111"/>
      <c r="B31" s="23"/>
      <c r="C31" s="23"/>
      <c r="D31" s="18">
        <f>SUM(Co_Financing[[#This Row],[CASH]:[IN-KIND]])</f>
        <v>0</v>
      </c>
    </row>
    <row r="32" spans="1:4" x14ac:dyDescent="0.25">
      <c r="A32" s="111"/>
      <c r="B32" s="23"/>
      <c r="C32" s="23"/>
      <c r="D32" s="18">
        <f>SUM(Co_Financing[[#This Row],[CASH]:[IN-KIND]])</f>
        <v>0</v>
      </c>
    </row>
    <row r="33" spans="1:4" x14ac:dyDescent="0.25">
      <c r="A33" s="111"/>
      <c r="B33" s="23"/>
      <c r="C33" s="23"/>
      <c r="D33" s="18">
        <f>SUM(Co_Financing[[#This Row],[CASH]:[IN-KIND]])</f>
        <v>0</v>
      </c>
    </row>
    <row r="34" spans="1:4" x14ac:dyDescent="0.25">
      <c r="A34" s="111"/>
      <c r="B34" s="23"/>
      <c r="C34" s="23"/>
      <c r="D34" s="18">
        <f>SUM(Co_Financing[[#This Row],[CASH]:[IN-KIND]])</f>
        <v>0</v>
      </c>
    </row>
    <row r="35" spans="1:4" x14ac:dyDescent="0.25">
      <c r="A35" s="111"/>
      <c r="B35" s="23"/>
      <c r="C35" s="23"/>
      <c r="D35" s="18">
        <f>SUM(Co_Financing[[#This Row],[CASH]:[IN-KIND]])</f>
        <v>0</v>
      </c>
    </row>
    <row r="36" spans="1:4" x14ac:dyDescent="0.25">
      <c r="A36" s="111"/>
      <c r="B36" s="23"/>
      <c r="C36" s="23"/>
      <c r="D36" s="18">
        <f>SUM(Co_Financing[[#This Row],[CASH]:[IN-KIND]])</f>
        <v>0</v>
      </c>
    </row>
    <row r="37" spans="1:4" x14ac:dyDescent="0.25">
      <c r="A37" s="111"/>
      <c r="B37" s="23"/>
      <c r="C37" s="23"/>
      <c r="D37" s="18">
        <f>SUM(Co_Financing[[#This Row],[CASH]:[IN-KIND]])</f>
        <v>0</v>
      </c>
    </row>
    <row r="38" spans="1:4" x14ac:dyDescent="0.25">
      <c r="A38" s="20" t="s">
        <v>32</v>
      </c>
      <c r="B38" s="29"/>
      <c r="C38" s="30"/>
      <c r="D38" s="28">
        <f>SUBTOTAL(109,Co_Financing[TOTAL])</f>
        <v>0</v>
      </c>
    </row>
  </sheetData>
  <sheetProtection algorithmName="SHA-512" hashValue="V08ZHmh04vgF4r9T+2vXkoBMpnALXNgKnb42Gn98NGAsPrBD42kVoo9rBQlX7/DFssrsZ5OaAc+N2nh4xV7vyA==" saltValue="P/ON7/a2mJMfuVA/gZhs/A==" spinCount="100000" sheet="1" objects="1" scenarios="1"/>
  <mergeCells count="2">
    <mergeCell ref="A1:D1"/>
    <mergeCell ref="A2:D2"/>
  </mergeCells>
  <dataValidations count="1">
    <dataValidation type="decimal" operator="greaterThanOrEqual" allowBlank="1" showInputMessage="1" showErrorMessage="1" sqref="B4:C37" xr:uid="{00000000-0002-0000-0700-000000000000}">
      <formula1>0</formula1>
    </dataValidation>
  </dataValidations>
  <printOptions horizontalCentered="1" verticalCentered="1"/>
  <pageMargins left="0.70866141732283472" right="0.70866141732283472" top="0.74803149606299213" bottom="0.74803149606299213" header="0.31496062992125984" footer="0.31496062992125984"/>
  <pageSetup paperSize="9" orientation="landscape"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141C1B040664B4096F9A8FB6E22DA78" ma:contentTypeVersion="14" ma:contentTypeDescription="Create a new document." ma:contentTypeScope="" ma:versionID="49be5e873a3b9cb9b98f6a963c2372e6">
  <xsd:schema xmlns:xsd="http://www.w3.org/2001/XMLSchema" xmlns:xs="http://www.w3.org/2001/XMLSchema" xmlns:p="http://schemas.microsoft.com/office/2006/metadata/properties" xmlns:ns2="f1fd7c36-4948-4822-ac08-0a5942bafef4" xmlns:ns3="8c79218e-16f1-4fff-9e9d-a617bdb16a4f" targetNamespace="http://schemas.microsoft.com/office/2006/metadata/properties" ma:root="true" ma:fieldsID="dfda85911a98c60755cd579aa796382b" ns2:_="" ns3:_="">
    <xsd:import namespace="f1fd7c36-4948-4822-ac08-0a5942bafef4"/>
    <xsd:import namespace="8c79218e-16f1-4fff-9e9d-a617bdb16a4f"/>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GiuliaMaci" minOccurs="0"/>
                <xsd:element ref="ns2:MediaServiceLocation" minOccurs="0"/>
                <xsd:element ref="ns3:SharedWithUsers" minOccurs="0"/>
                <xsd:element ref="ns3:SharedWithDetails" minOccurs="0"/>
                <xsd:element ref="ns2:Doc"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1fd7c36-4948-4822-ac08-0a5942bafef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GiuliaMaci" ma:index="17" nillable="true" ma:displayName="Giulia Maci" ma:default="1" ma:format="Dropdown" ma:internalName="GiuliaMaci">
      <xsd:simpleType>
        <xsd:restriction base="dms:Boolean"/>
      </xsd:simpleType>
    </xsd:element>
    <xsd:element name="MediaServiceLocation" ma:index="18" nillable="true" ma:displayName="Location" ma:internalName="MediaServiceLocation" ma:readOnly="true">
      <xsd:simpleType>
        <xsd:restriction base="dms:Text"/>
      </xsd:simpleType>
    </xsd:element>
    <xsd:element name="Doc" ma:index="21" nillable="true" ma:displayName="Doc" ma:format="Hyperlink" ma:internalName="Doc">
      <xsd:complexType>
        <xsd:complexContent>
          <xsd:extension base="dms:URL">
            <xsd:sequence>
              <xsd:element name="Url" type="dms:ValidUrl" minOccurs="0" nillable="true"/>
              <xsd:element name="Description" type="xsd:string"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8c79218e-16f1-4fff-9e9d-a617bdb16a4f"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GiuliaMaci xmlns="f1fd7c36-4948-4822-ac08-0a5942bafef4">true</GiuliaMaci>
    <Doc xmlns="f1fd7c36-4948-4822-ac08-0a5942bafef4">
      <Url xsi:nil="true"/>
      <Description xsi:nil="true"/>
    </Doc>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3B6513A-D438-42D5-8D83-0FBE259DD0E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1fd7c36-4948-4822-ac08-0a5942bafef4"/>
    <ds:schemaRef ds:uri="8c79218e-16f1-4fff-9e9d-a617bdb16a4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B630B23-D069-494D-9C1F-2318ADB802BD}">
  <ds:schemaRefs>
    <ds:schemaRef ds:uri="http://schemas.openxmlformats.org/package/2006/metadata/core-properties"/>
    <ds:schemaRef ds:uri="http://purl.org/dc/terms/"/>
    <ds:schemaRef ds:uri="http://schemas.microsoft.com/office/infopath/2007/PartnerControls"/>
    <ds:schemaRef ds:uri="http://schemas.microsoft.com/office/2006/documentManagement/types"/>
    <ds:schemaRef ds:uri="http://purl.org/dc/elements/1.1/"/>
    <ds:schemaRef ds:uri="http://schemas.microsoft.com/office/2006/metadata/properties"/>
    <ds:schemaRef ds:uri="8c79218e-16f1-4fff-9e9d-a617bdb16a4f"/>
    <ds:schemaRef ds:uri="f1fd7c36-4948-4822-ac08-0a5942bafef4"/>
    <ds:schemaRef ds:uri="http://www.w3.org/XML/1998/namespace"/>
    <ds:schemaRef ds:uri="http://purl.org/dc/dcmitype/"/>
  </ds:schemaRefs>
</ds:datastoreItem>
</file>

<file path=customXml/itemProps3.xml><?xml version="1.0" encoding="utf-8"?>
<ds:datastoreItem xmlns:ds="http://schemas.openxmlformats.org/officeDocument/2006/customXml" ds:itemID="{2E62C2CC-24DC-4E94-AE0B-1C90AE6A176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Instructions</vt:lpstr>
      <vt:lpstr>Summary Budget</vt:lpstr>
      <vt:lpstr>A - Staff Costs</vt:lpstr>
      <vt:lpstr>B - Goods Works Services</vt:lpstr>
      <vt:lpstr>C - Training Workshops Seminars</vt:lpstr>
      <vt:lpstr>D - Dissemination Costs</vt:lpstr>
      <vt:lpstr>E - Fixed Assets &amp; Other Costs</vt:lpstr>
      <vt:lpstr>III - Co-Financing</vt:lpstr>
      <vt:lpstr>ACTIVITIES</vt:lpstr>
      <vt:lpstr>'E - Fixed Assets &amp; Other Costs'!Print_Area</vt:lpstr>
      <vt:lpstr>Total_Activities</vt:lpstr>
      <vt:lpstr>Total_admin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Sandrine Capelle-Manuel</dc:creator>
  <cp:lastModifiedBy>Fitsum Bekele</cp:lastModifiedBy>
  <cp:lastPrinted>2020-01-10T13:01:10Z</cp:lastPrinted>
  <dcterms:created xsi:type="dcterms:W3CDTF">2018-12-06T13:19:04Z</dcterms:created>
  <dcterms:modified xsi:type="dcterms:W3CDTF">2024-11-28T12:58:28Z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r8>2509400</vt:r8>
  </property>
  <property fmtid="{D5CDD505-2E9C-101B-9397-08002B2CF9AE}" pid="3" name="ContentTypeId">
    <vt:lpwstr>0x0101004141C1B040664B4096F9A8FB6E22DA78</vt:lpwstr>
  </property>
</Properties>
</file>