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RBMENA-Iraq-Supply/Shared Documents/General/1-PROCUMENT/1- Baghdad Office/1. Cases/2024/TENDERS/All RFPs/544 RFP - Rohani and Aras School/2. Tender Docs/1. Soft copies/Revisions and Corrigendum/"/>
    </mc:Choice>
  </mc:AlternateContent>
  <xr:revisionPtr revIDLastSave="806" documentId="13_ncr:1_{0038DE63-9E30-4E8D-B31E-410240C995C6}" xr6:coauthVersionLast="47" xr6:coauthVersionMax="47" xr10:uidLastSave="{6ED0DA81-83B9-4ECF-ADDA-658F620CCF2B}"/>
  <bookViews>
    <workbookView xWindow="-110" yWindow="-110" windowWidth="19420" windowHeight="11500" xr2:uid="{00000000-000D-0000-FFFF-FFFF00000000}"/>
  </bookViews>
  <sheets>
    <sheet name="Financial Offer Form" sheetId="2" r:id="rId1"/>
  </sheets>
  <definedNames>
    <definedName name="_xlnm.Print_Area" localSheetId="0">'Financial Offer Form'!$A$1:$F$58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1" i="2" l="1"/>
  <c r="F160" i="2"/>
  <c r="F159" i="2"/>
  <c r="F158" i="2"/>
  <c r="F157" i="2"/>
  <c r="F156" i="2"/>
  <c r="F155" i="2"/>
  <c r="F154" i="2"/>
  <c r="F153" i="2"/>
  <c r="F152" i="2"/>
  <c r="F151" i="2"/>
  <c r="F150" i="2"/>
  <c r="F148" i="2"/>
  <c r="F147" i="2"/>
  <c r="F146" i="2"/>
  <c r="F145" i="2"/>
  <c r="F144" i="2"/>
  <c r="F143" i="2"/>
  <c r="F142" i="2"/>
  <c r="F141" i="2"/>
  <c r="F140" i="2"/>
  <c r="F139" i="2"/>
  <c r="F137" i="2"/>
  <c r="F136" i="2"/>
  <c r="F135" i="2"/>
  <c r="F133" i="2"/>
  <c r="F132" i="2"/>
  <c r="F131" i="2"/>
  <c r="F130" i="2"/>
  <c r="F129" i="2"/>
  <c r="F128" i="2"/>
  <c r="F126" i="2"/>
  <c r="F125" i="2"/>
  <c r="F123" i="2"/>
  <c r="F122" i="2"/>
  <c r="F121" i="2"/>
  <c r="F120" i="2"/>
  <c r="F119" i="2"/>
  <c r="F118" i="2"/>
  <c r="F117" i="2"/>
  <c r="F116" i="2"/>
  <c r="F115" i="2"/>
  <c r="F113" i="2"/>
  <c r="F108" i="2"/>
  <c r="F107" i="2"/>
  <c r="F106" i="2"/>
  <c r="F105" i="2"/>
  <c r="F104" i="2"/>
  <c r="F103" i="2"/>
  <c r="F102" i="2"/>
  <c r="F101" i="2"/>
  <c r="F100" i="2"/>
  <c r="F99" i="2"/>
  <c r="F97" i="2"/>
  <c r="F96" i="2"/>
  <c r="F94" i="2"/>
  <c r="F93" i="2"/>
  <c r="F92" i="2"/>
  <c r="F91" i="2"/>
  <c r="F90" i="2"/>
  <c r="F89" i="2"/>
  <c r="F88" i="2"/>
  <c r="F87" i="2"/>
  <c r="F86" i="2"/>
  <c r="F85" i="2"/>
  <c r="F84" i="2"/>
  <c r="F82" i="2"/>
  <c r="F81" i="2"/>
  <c r="F79" i="2"/>
  <c r="F78" i="2"/>
  <c r="F77" i="2"/>
  <c r="F76" i="2"/>
  <c r="F74" i="2"/>
  <c r="F73" i="2"/>
  <c r="F71" i="2"/>
  <c r="F70" i="2"/>
  <c r="F69" i="2"/>
  <c r="F68" i="2"/>
  <c r="F67" i="2"/>
  <c r="F66" i="2"/>
  <c r="F64" i="2"/>
  <c r="F63" i="2"/>
  <c r="F62" i="2"/>
  <c r="F109" i="2" l="1"/>
  <c r="F162" i="2"/>
  <c r="F10" i="2"/>
  <c r="F11" i="2"/>
  <c r="F12" i="2"/>
  <c r="F13" i="2"/>
  <c r="F14" i="2"/>
  <c r="F15" i="2"/>
  <c r="F16" i="2"/>
  <c r="F18" i="2"/>
  <c r="F19" i="2"/>
  <c r="F20" i="2"/>
  <c r="F22" i="2"/>
  <c r="F23" i="2"/>
  <c r="F24" i="2"/>
  <c r="F25" i="2"/>
  <c r="F26" i="2"/>
  <c r="F27" i="2"/>
  <c r="F29" i="2"/>
  <c r="F30" i="2"/>
  <c r="F32" i="2"/>
  <c r="F33" i="2"/>
  <c r="F34" i="2"/>
  <c r="F35" i="2"/>
  <c r="F36" i="2"/>
  <c r="F37" i="2"/>
  <c r="F38" i="2"/>
  <c r="F39" i="2"/>
  <c r="F40" i="2"/>
  <c r="F41" i="2"/>
  <c r="F42" i="2"/>
  <c r="F44" i="2"/>
  <c r="F45" i="2"/>
  <c r="F46" i="2"/>
  <c r="F47" i="2"/>
  <c r="F48" i="2"/>
  <c r="F49" i="2"/>
  <c r="F50" i="2"/>
  <c r="F51" i="2"/>
  <c r="F52" i="2"/>
  <c r="F53" i="2"/>
  <c r="F54" i="2"/>
  <c r="F55" i="2"/>
  <c r="F56" i="2"/>
  <c r="F57" i="2"/>
  <c r="F8" i="2"/>
  <c r="F5" i="2"/>
  <c r="F163" i="2" l="1"/>
  <c r="F58" i="2"/>
  <c r="F164" i="2" l="1"/>
</calcChain>
</file>

<file path=xl/sharedStrings.xml><?xml version="1.0" encoding="utf-8"?>
<sst xmlns="http://schemas.openxmlformats.org/spreadsheetml/2006/main" count="303" uniqueCount="184">
  <si>
    <t xml:space="preserve">Annex D: Financial Offer Form
REQUEST FOR PROPOSAL: UNHCR RFP 544 
Rehabilitation and Expansion works of Aras and Ronahi Schools in Zakho District, Duhok Governorate, Iraq 
</t>
  </si>
  <si>
    <t xml:space="preserve">1 All the work items should be done according to IRAQI General Technical Specifications (IGTS) that complies with ACI-Code 2005 applied according to the instructions of the supervisor Engineer.
2 All materials must be NEW, approved by the supervisor Engineer.
3 All construction materials should be tested according to Construction Works Specification by NCCL (1981 edition), and (ASTM) specifications for water supply pipes. Supplier to cover the cost of lab tests.
4 The contractor Shall provide samples for all materials to be used in the project prior to using them in order to get approval from supervisor Engineer.
5 It is the duty of the contractor to check the designs for accuracy and adequacy, otherwise the Employer take no risk of the contractors failure to accomplish the work.
6 The contractor shall provide all required manpower, transportation, equipment, tools, machinery …etc. unless otherwise stated below.
7 In case of any difference between BOQ, designs and/or drawings; the instruction of supervisor Engineer will govern.
8 After all works are finished the site must be cleaned from all debris and neglected materials must be removed to anywhere defined by municipality.
9 PREFABRICATED UNITS FOR THE ENGINEER: Constructing or providing caravans (with all necessary items) for Site Engineers’ Office, furniture, and office equipment, including consumable materials, stationery, internet, maintenance of office and all requirements according to the request of Engineer including the landscape, park areas and etc. Supplying electricity, heating features and water as well as well air-conditioning till the end of Project are also included in the Unit Price.
 </t>
  </si>
  <si>
    <t>PART A: Rehabilitation and Expansion works of Aras School in Zakho District, Duhok Governorate, Iraq</t>
  </si>
  <si>
    <t>No.</t>
  </si>
  <si>
    <t>Item Description</t>
  </si>
  <si>
    <t>Unit</t>
  </si>
  <si>
    <t>Qty.</t>
  </si>
  <si>
    <t>Price IQD</t>
  </si>
  <si>
    <t>Amount IQD</t>
  </si>
  <si>
    <r>
      <rPr>
        <b/>
        <sz val="11"/>
        <rFont val="Calibri"/>
        <family val="2"/>
        <scheme val="minor"/>
      </rPr>
      <t>Cleaning and removing:</t>
    </r>
    <r>
      <rPr>
        <sz val="11"/>
        <rFont val="Calibri"/>
        <family val="2"/>
        <scheme val="minor"/>
      </rPr>
      <t xml:space="preserve"> cleaning the roof of the main building from dirt and remove all the debris to a location designated by local municipality, the work include clean and open drainage pipes.
all the work to be done according to instructions of supervisor Engineer.</t>
    </r>
  </si>
  <si>
    <t>L.S</t>
  </si>
  <si>
    <r>
      <rPr>
        <b/>
        <sz val="11"/>
        <rFont val="Calibri"/>
        <family val="2"/>
        <scheme val="minor"/>
      </rPr>
      <t xml:space="preserve">Concrete Work: </t>
    </r>
    <r>
      <rPr>
        <sz val="11"/>
        <rFont val="Calibri"/>
        <family val="2"/>
        <scheme val="minor"/>
      </rPr>
      <t>All concrete works  includes provision of materials (sand, gravel, cement, steel of grad 60, plastic cover ,plastic sheet (nylon), water,  curing, shuttering (faire face for the roof (slab) and side of footings with steel columns and supports)… etc.), vibrators, manpower and equipment. All work should be done according to I.G.T.S  section 600 and instructions of supervisor Engineer.</t>
    </r>
  </si>
  <si>
    <t>m²</t>
  </si>
  <si>
    <r>
      <rPr>
        <b/>
        <sz val="11"/>
        <rFont val="Calibri"/>
        <family val="2"/>
        <scheme val="minor"/>
      </rPr>
      <t xml:space="preserve">Building works: </t>
    </r>
    <r>
      <rPr>
        <sz val="11"/>
        <rFont val="Calibri"/>
        <family val="2"/>
        <scheme val="minor"/>
      </rPr>
      <t>All works includes provision of materials (sand, blocks, cement, curing, pointing works, manpower, equipment and other requirement of works. All work should be done according to I.G.T.S  section 500 and instructions of supervisor Engineer.</t>
    </r>
  </si>
  <si>
    <r>
      <rPr>
        <b/>
        <sz val="11"/>
        <rFont val="Calibri"/>
        <family val="2"/>
        <scheme val="minor"/>
      </rPr>
      <t>Concrete blocks work for the fence</t>
    </r>
    <r>
      <rPr>
        <sz val="11"/>
        <rFont val="Calibri"/>
        <family val="2"/>
        <scheme val="minor"/>
      </rPr>
      <t>: Provide materials and all requirements for building by solid block (15x20x40) cm, 20 cm thickness, required height, above the existing fence, using cement sand mortar 1:3, filling spaces between joint (horizontal and vertically), the work include plastering and well painting for both sides of the wall. All the works should be conducted according to IGTS and instructions of supervisor Engineers.</t>
    </r>
  </si>
  <si>
    <t xml:space="preserve">Metal  Works </t>
  </si>
  <si>
    <r>
      <rPr>
        <b/>
        <sz val="11"/>
        <rFont val="Calibri"/>
        <family val="2"/>
        <scheme val="minor"/>
      </rPr>
      <t>Main Steel Gate maintenance</t>
    </r>
    <r>
      <rPr>
        <sz val="11"/>
        <rFont val="Calibri"/>
        <family val="2"/>
        <scheme val="minor"/>
      </rPr>
      <t>: Providing materials, manpower for fixing the main gate by welding, with painting all steel structure by antirust paint and two layers of oil paint, and install new locks for closing. All works should be conducted according  instructions of supervisor Engineers.</t>
    </r>
  </si>
  <si>
    <t>no</t>
  </si>
  <si>
    <r>
      <t>Supply &amp; install (PVC) Windows:</t>
    </r>
    <r>
      <rPr>
        <sz val="11"/>
        <rFont val="Calibri"/>
        <family val="2"/>
        <scheme val="minor"/>
      </rPr>
      <t xml:space="preserve"> Provide and install reinforced PVC windows, the standard cross-section, double glass 4mm and the filters between 4 mm. The price includes supplying and fixing of all required, washers, locks, hinges, handles, anti-fly mesh and opening holes for discharging water, filling the gap in between the windows frame and walls using the silicon sealant, furthermore. All the works should be conducted according to  instructions of supervising Engineer.</t>
    </r>
  </si>
  <si>
    <r>
      <t xml:space="preserve">Repairing the existed PVC Windows: </t>
    </r>
    <r>
      <rPr>
        <sz val="11"/>
        <rFont val="Calibri"/>
        <family val="2"/>
        <scheme val="minor"/>
      </rPr>
      <t xml:space="preserve">Provide materials, manpower and equipment to repair existing PVC windows the work include replacing the broken glasses, applying required re adjustment, washers, locks, hinges, handles, filling the gap in between the windows frame and walls using the approved type of silicon sealant. All the works should be conducted according to  instructions of supervising Engineer.
note: most of the window have 2 movable wings </t>
    </r>
  </si>
  <si>
    <r>
      <rPr>
        <b/>
        <sz val="11"/>
        <rFont val="Calibri"/>
        <family val="2"/>
        <scheme val="minor"/>
      </rPr>
      <t xml:space="preserve">Repairing the existed wooden Doors: </t>
    </r>
    <r>
      <rPr>
        <sz val="11"/>
        <rFont val="Calibri"/>
        <family val="2"/>
        <scheme val="minor"/>
      </rPr>
      <t>Provide materials, manpower and equipment to repair the existing wooden doors of calssrooms. The work includes supplying, replacing and installing of all required, washers, locks, hinges, handles, Kylon, latch hole, slide locks (Sakata), switch, and re-painting the door with oil paint and to change the damaged glass of the upper part if required, the work to be done as per the insturction of supervisor Engineers.</t>
    </r>
  </si>
  <si>
    <r>
      <rPr>
        <b/>
        <sz val="11"/>
        <rFont val="Calibri"/>
        <family val="2"/>
        <scheme val="minor"/>
      </rPr>
      <t xml:space="preserve">Repairing the existed Iron Doors: </t>
    </r>
    <r>
      <rPr>
        <sz val="11"/>
        <rFont val="Calibri"/>
        <family val="2"/>
        <scheme val="minor"/>
      </rPr>
      <t>Provide materials, manpower and equipment to repair the existing iron doors, The work includes supplying, replacing and installing of all required, washers, locks, hinges, handles, Kylon, latch hole, slide locks (Sakata), switch, and re-painting with oil paint, as per the insturction of supervisor Engineers.</t>
    </r>
  </si>
  <si>
    <r>
      <rPr>
        <b/>
        <sz val="11"/>
        <rFont val="Calibri"/>
        <family val="2"/>
        <scheme val="minor"/>
      </rPr>
      <t xml:space="preserve">Repairing the existed PVC Doors: </t>
    </r>
    <r>
      <rPr>
        <sz val="11"/>
        <rFont val="Calibri"/>
        <family val="2"/>
        <scheme val="minor"/>
      </rPr>
      <t>Provide materials, manpower and equipment to repair the existing PVC doors of the toilets, The work includes supplying, replacing and installing of all required, locks, hinges, handles, Kylon, latch hole, re-adjustments as per the insturction of supervisor Engineers.</t>
    </r>
  </si>
  <si>
    <r>
      <rPr>
        <b/>
        <sz val="11"/>
        <rFont val="Calibri"/>
        <family val="2"/>
        <scheme val="minor"/>
      </rPr>
      <t>Fly mesh</t>
    </r>
    <r>
      <rPr>
        <sz val="11"/>
        <rFont val="Calibri"/>
        <family val="2"/>
        <scheme val="minor"/>
      </rPr>
      <t>: supply and install new aluminum frame with fiber fly mesh for the movable wings of the PVC windows (0.5*1.1) m using screws for fixing. the work include removing the existing damaged parts, all work to be done according to the instruction of supervisor Engineers.</t>
    </r>
  </si>
  <si>
    <r>
      <rPr>
        <b/>
        <sz val="11"/>
        <rFont val="Calibri"/>
        <family val="2"/>
        <scheme val="minor"/>
      </rPr>
      <t>Tilling floor works</t>
    </r>
    <r>
      <rPr>
        <sz val="11"/>
        <rFont val="Calibri"/>
        <family val="2"/>
        <scheme val="minor"/>
      </rPr>
      <t>: Provide materials, labors, equipment, machines and all requirements according to IGTS 600 ,900 and instructions of supervising Engineer.</t>
    </r>
  </si>
  <si>
    <r>
      <rPr>
        <b/>
        <sz val="11"/>
        <rFont val="Calibri"/>
        <family val="2"/>
        <scheme val="minor"/>
      </rPr>
      <t>Tilling works</t>
    </r>
    <r>
      <rPr>
        <sz val="11"/>
        <rFont val="Calibri"/>
        <family val="2"/>
        <scheme val="minor"/>
      </rPr>
      <t>: supply materials, labors and equipment for tilling the roof of the main building and the lab and art building, with mosaic Tiles (40x40) cm and cement sand mortar 1:3, with filing the tile joints with necessary white Cementous materials, with leveling the surface to the drainage pipes, the work include to construct expansion joints each 4 meter length to be filled with proper and approved mastic materials, the work include cleaning the roof from reseduales. All the work to be excuted according to the drawing and instructions of supervisor Engineer.</t>
    </r>
  </si>
  <si>
    <r>
      <rPr>
        <b/>
        <sz val="11"/>
        <color theme="1"/>
        <rFont val="Calibri"/>
        <family val="2"/>
        <scheme val="minor"/>
      </rPr>
      <t xml:space="preserve">Repairing the facade:  </t>
    </r>
    <r>
      <rPr>
        <sz val="11"/>
        <color theme="1"/>
        <rFont val="Calibri"/>
        <family val="2"/>
        <scheme val="minor"/>
      </rPr>
      <t>Supply materials, tools, manpower to fix the prevously installed decorative stone (Hillan) at the front side of the school (the facade) properly with steel pins or screws and adhesive material, with all requirements, the work include replacing the damaged parts (same thickness of the existing stone). all the work should be done according to the instructions of the supervisor Engineer.</t>
    </r>
  </si>
  <si>
    <r>
      <rPr>
        <b/>
        <sz val="11"/>
        <rFont val="Calibri"/>
        <family val="2"/>
        <scheme val="minor"/>
      </rPr>
      <t>Marble skirtings</t>
    </r>
    <r>
      <rPr>
        <sz val="11"/>
        <rFont val="Calibri"/>
        <family val="2"/>
        <scheme val="minor"/>
      </rPr>
      <t>: Supply materials, tools, manpower for installing the marble of skirting (10 cm) inside the building, with cement sand mortar (1:3), all the work should be done according to the instructions of supervisor Engineers.</t>
    </r>
  </si>
  <si>
    <t>m.l</t>
  </si>
  <si>
    <r>
      <rPr>
        <b/>
        <sz val="11"/>
        <rFont val="Calibri"/>
        <family val="2"/>
        <scheme val="minor"/>
      </rPr>
      <t>Finishing works</t>
    </r>
    <r>
      <rPr>
        <sz val="11"/>
        <rFont val="Calibri"/>
        <family val="2"/>
        <scheme val="minor"/>
      </rPr>
      <t>: Provide materials, labors, equipment, machines, curing and all requirements  according to IGTS 100,1400,600 ,900  and instructions of supervising Engineer.</t>
    </r>
  </si>
  <si>
    <r>
      <rPr>
        <b/>
        <sz val="11"/>
        <rFont val="Calibri"/>
        <family val="2"/>
        <scheme val="minor"/>
      </rPr>
      <t>Repair cracks of wall</t>
    </r>
    <r>
      <rPr>
        <sz val="11"/>
        <rFont val="Calibri"/>
        <family val="2"/>
        <scheme val="minor"/>
      </rPr>
      <t>: Provide materials and all requirements for repairing the wall cracks by demolishing exist plaster 20cm, install mesh, and re-plastering, if required re-painting the crack places by emolshin paint. All the works should be conducted according to instructions of supervisor Engineers.</t>
    </r>
  </si>
  <si>
    <r>
      <rPr>
        <b/>
        <sz val="11"/>
        <rFont val="Calibri"/>
        <family val="2"/>
        <scheme val="minor"/>
      </rPr>
      <t>Painting</t>
    </r>
    <r>
      <rPr>
        <sz val="11"/>
        <rFont val="Calibri"/>
        <family val="2"/>
        <scheme val="minor"/>
      </rPr>
      <t>: Provide materials and all requirements for painting outside of building, by silicon based paint (moisture blocker) include the paint for fence (Betek, Polisan, or equivalent) in three layer or more until final appearance is accepted by the supervisor engineers. All the works should be conducted according to IGTS and instructions of supervising Engineer.</t>
    </r>
  </si>
  <si>
    <r>
      <rPr>
        <b/>
        <sz val="11"/>
        <rFont val="Calibri"/>
        <family val="2"/>
        <scheme val="minor"/>
      </rPr>
      <t>False Ceiling</t>
    </r>
    <r>
      <rPr>
        <sz val="11"/>
        <rFont val="Calibri"/>
        <family val="2"/>
        <scheme val="minor"/>
      </rPr>
      <t xml:space="preserve">: Supply materials, tools, manpower for covering the ceiling by Gypsum Board </t>
    </r>
    <r>
      <rPr>
        <b/>
        <sz val="11"/>
        <rFont val="Calibri"/>
        <family val="2"/>
        <scheme val="minor"/>
      </rPr>
      <t>(60x60) cmx1.0 cm thickness</t>
    </r>
    <r>
      <rPr>
        <sz val="11"/>
        <rFont val="Calibri"/>
        <family val="2"/>
        <scheme val="minor"/>
      </rPr>
      <t>, the price include fixing of rail (Sikka) with metal rods 38 mm, 120 cm by screws, rod steel fisher, rod 3mm with all requirements, installation of plastic skirting panel for ceiling (10x2) cm under the false ceiling on the circumference of all rooms for the existed and new part, connecting the beams by Skka 120cm,60cm long (32mm height ), the measurement will be engineering square meter only all the work should be done according to the drawing and instructions of supervisor Engineer.</t>
    </r>
  </si>
  <si>
    <r>
      <t>Replace missing part of gypsum false ceiling:</t>
    </r>
    <r>
      <rPr>
        <sz val="11"/>
        <rFont val="Calibri"/>
        <family val="2"/>
        <scheme val="minor"/>
      </rPr>
      <t xml:space="preserve"> Supply materials, tools, manpower for install gypsum (60x60) false ceiling parts, cmx1.0 cm thickness, same as exist type,  all the work should be done according to the drawing and instructions of supervisor Engineer.</t>
    </r>
  </si>
  <si>
    <r>
      <rPr>
        <b/>
        <sz val="11"/>
        <rFont val="Calibri"/>
        <family val="2"/>
        <scheme val="minor"/>
      </rPr>
      <t>Repair gypsum plastering</t>
    </r>
    <r>
      <rPr>
        <sz val="11"/>
        <rFont val="Calibri"/>
        <family val="2"/>
        <scheme val="minor"/>
      </rPr>
      <t>: Provide materials and all requirements for repair the Gypsum plaster of interior walls, roofs existed, new part and the cracked places. All the works should be conducted according to instructions of supervising Engineer.</t>
    </r>
  </si>
  <si>
    <r>
      <rPr>
        <b/>
        <sz val="11"/>
        <rFont val="Calibri"/>
        <family val="2"/>
        <scheme val="minor"/>
      </rPr>
      <t>Repair expansion joints</t>
    </r>
    <r>
      <rPr>
        <sz val="11"/>
        <rFont val="Calibri"/>
        <family val="2"/>
        <scheme val="minor"/>
      </rPr>
      <t>: Provide materials and all requirements for repair the expansion joints both vertically and horizontally for walls and ceilings using Hypalon tape plus Epoxy paste (Sagging vertical type) with a width of tape 15 cm and 1.5mm thickness. The price includes using an special 18 cm width Aluminum sheet or stainless steel brackets with elastic (intermediate rubber) inserts . Styrofoam, special pasty mastic according to the details and instruction of site engineer.</t>
    </r>
  </si>
  <si>
    <t xml:space="preserve">External  Works </t>
  </si>
  <si>
    <r>
      <rPr>
        <b/>
        <sz val="11"/>
        <rFont val="Calibri"/>
        <family val="2"/>
        <scheme val="minor"/>
      </rPr>
      <t>Painting for the play yards</t>
    </r>
    <r>
      <rPr>
        <sz val="11"/>
        <rFont val="Calibri"/>
        <family val="2"/>
        <scheme val="minor"/>
      </rPr>
      <t>: Provide materials and all requirements for painting using colored roads paint type (Betek, Polisan, or equivalent) width 5 cm for the yard of volleyball, football, and basketball according to standard dimensions in three layers or more until final appearance is accepted. All the works should be conducted according to IGTS and instructions of supervisor Engineers.</t>
    </r>
  </si>
  <si>
    <t>LS</t>
  </si>
  <si>
    <r>
      <rPr>
        <b/>
        <sz val="11"/>
        <rFont val="Calibri"/>
        <family val="2"/>
        <scheme val="minor"/>
      </rPr>
      <t>Supply and install Volleyball and flag poles and handball goals frame:</t>
    </r>
    <r>
      <rPr>
        <sz val="11"/>
        <rFont val="Calibri"/>
        <family val="2"/>
        <scheme val="minor"/>
      </rPr>
      <t xml:space="preserve"> Supply materials, labors and equipment to install two poles for Volleyball net using galvanized pipe 55 mm diameter, 3 mm thickness with hooks and seat, and a pole from Galvanized pipe 7.5 cm will be movable 6 m for the flag, to be fixed with the ground by excavating (50*50*60) cm for footing and casting with ordenary concrete. two handball goals frame from galvanized pipe 55 mm diameter, 3 mm thickness, 600 mm width with net and hooks. All the works should be conducted according to the instructions of supervising Engineer.</t>
    </r>
  </si>
  <si>
    <t xml:space="preserve">Sanitary  Works </t>
  </si>
  <si>
    <r>
      <rPr>
        <b/>
        <sz val="11"/>
        <rFont val="Calibri"/>
        <family val="2"/>
        <scheme val="minor"/>
      </rPr>
      <t>PPR pipe for liquid soap</t>
    </r>
    <r>
      <rPr>
        <sz val="11"/>
        <rFont val="Calibri"/>
        <family val="2"/>
        <scheme val="minor"/>
      </rPr>
      <t>: Supply materials, provide and installation and connect PPR pipe(size  ¾ inch) for liquid soap, special soap tank, and stainless steel wall-mounted push taps, the work include using clamps and screws for installation with all necessary works and according to specifications and instructions of Supervisor Engineers.</t>
    </r>
  </si>
  <si>
    <r>
      <t>Maintenance of Eastern Latrine base:</t>
    </r>
    <r>
      <rPr>
        <sz val="11"/>
        <rFont val="Calibri"/>
        <family val="2"/>
        <scheme val="minor"/>
      </rPr>
      <t xml:space="preserve"> Provide all the materials, machines, and manpower needed to maintain existing eastern latrine (Ceramic pan Eastern type), the work include demolish and remove the existing toilet base and the ceramic of the floor (1.2*1.4) and reinstall new ceramic for the floor with all necessary fittings (gully trap, chromium water Valve No. 1, pipes fittings, special glue,....etc.), according to the specifications and instructions of the supervisor Engineer. </t>
    </r>
  </si>
  <si>
    <r>
      <rPr>
        <b/>
        <sz val="11"/>
        <rFont val="Calibri"/>
        <family val="2"/>
        <scheme val="minor"/>
      </rPr>
      <t>Water Pipe PPR</t>
    </r>
    <r>
      <rPr>
        <sz val="11"/>
        <rFont val="Calibri"/>
        <family val="2"/>
        <scheme val="minor"/>
      </rPr>
      <t xml:space="preserve">: Provision of materials and manpower to install </t>
    </r>
    <r>
      <rPr>
        <b/>
        <sz val="11"/>
        <rFont val="Calibri"/>
        <family val="2"/>
        <scheme val="minor"/>
      </rPr>
      <t>water pipes</t>
    </r>
    <r>
      <rPr>
        <sz val="11"/>
        <rFont val="Calibri"/>
        <family val="2"/>
        <scheme val="minor"/>
      </rPr>
      <t xml:space="preserve"> from the roof to the corridor using PPR Composite Water Pipes (size ¾ inch). All materials to be from approved quality &amp; sample, and the supplier should provide certificate of origin and quality of all supplied materials. The work also include fixing valve 20mm, float valve of the tank, and connecting to the existed water tanks with all fitting and necessary work.</t>
    </r>
  </si>
  <si>
    <r>
      <rPr>
        <b/>
        <sz val="11"/>
        <rFont val="Calibri"/>
        <family val="2"/>
        <scheme val="minor"/>
      </rPr>
      <t>Ductile Iron manholes (300x300)cm cover</t>
    </r>
    <r>
      <rPr>
        <sz val="11"/>
        <rFont val="Calibri"/>
        <family val="2"/>
        <scheme val="minor"/>
      </rPr>
      <t>: Provision of materials and manpower to install ductile iron manhole cover (30x30) cm, for gray &amp; rain water. The work also includes removing the exist covers with all required work. The contractor is required to clean and wash all the existed manholes with water as per the instruction of the supervisor Engineers</t>
    </r>
  </si>
  <si>
    <r>
      <rPr>
        <b/>
        <sz val="11"/>
        <rFont val="Calibri"/>
        <family val="2"/>
        <scheme val="minor"/>
      </rPr>
      <t>Siphon replacement:</t>
    </r>
    <r>
      <rPr>
        <sz val="11"/>
        <rFont val="Calibri"/>
        <family val="2"/>
        <scheme val="minor"/>
      </rPr>
      <t xml:space="preserve"> provide material and manpower to replace and install the plastic flushing system (Siphon) of the eastern toiles base, the work include all required connection with water source. All work should be done according to the instructions of supervisor engineers.</t>
    </r>
  </si>
  <si>
    <r>
      <rPr>
        <b/>
        <sz val="11"/>
        <rFont val="Calibri"/>
        <family val="2"/>
        <scheme val="minor"/>
      </rPr>
      <t>Chromium water taps</t>
    </r>
    <r>
      <rPr>
        <sz val="11"/>
        <rFont val="Calibri"/>
        <family val="2"/>
        <scheme val="minor"/>
      </rPr>
      <t>: Provision of materials and manpower to install new chromium taps size 1/2" with all fitting and necessary work.</t>
    </r>
  </si>
  <si>
    <r>
      <rPr>
        <b/>
        <sz val="11"/>
        <rFont val="Calibri"/>
        <family val="2"/>
        <scheme val="minor"/>
      </rPr>
      <t>Galvanized Steel pipe 3"</t>
    </r>
    <r>
      <rPr>
        <sz val="11"/>
        <rFont val="Calibri"/>
        <family val="2"/>
        <scheme val="minor"/>
      </rPr>
      <t>: Provision of materials, manpower and equipment to install galvanized steel pipe diameter 3" ,heavy weight not less than ( 9 Kg/m.l) for roof drainage including the required fittings, elbow, connecting joints ,The price including removing the old pipes and install the new pipes according to the specification and instruction of supervisor Engineer.</t>
    </r>
  </si>
  <si>
    <r>
      <rPr>
        <b/>
        <sz val="11"/>
        <rFont val="Calibri"/>
        <family val="2"/>
        <scheme val="minor"/>
      </rPr>
      <t>Floor drain</t>
    </r>
    <r>
      <rPr>
        <sz val="11"/>
        <rFont val="Calibri"/>
        <family val="2"/>
        <scheme val="minor"/>
      </rPr>
      <t>: Provision of materials, manpower and equipment to install stainless steel floor drain size (15x15) cm, The work is according to the specification and instruction of supervisor Engineer.</t>
    </r>
  </si>
  <si>
    <r>
      <rPr>
        <b/>
        <sz val="11"/>
        <color theme="1"/>
        <rFont val="Calibri"/>
        <family val="2"/>
        <scheme val="minor"/>
      </rPr>
      <t>Filter operation:</t>
    </r>
    <r>
      <rPr>
        <sz val="11"/>
        <color theme="1"/>
        <rFont val="Calibri"/>
        <family val="2"/>
        <scheme val="minor"/>
      </rPr>
      <t xml:space="preserve"> Supply manpower of professional crew to install and test the RO water filter system for the water coolers, the work includes all required connections to water source and drainage. Sample to be provided for approval prior the installation.</t>
    </r>
  </si>
  <si>
    <r>
      <rPr>
        <b/>
        <sz val="11"/>
        <rFont val="Calibri"/>
        <family val="2"/>
        <scheme val="minor"/>
      </rPr>
      <t>Galvanized steel Garbage Bines</t>
    </r>
    <r>
      <rPr>
        <sz val="11"/>
        <rFont val="Calibri"/>
        <family val="2"/>
        <scheme val="minor"/>
      </rPr>
      <t>: Supply materials, provide and transportation of Galvanized Garbage bins with rollers 10 cm diameter capacity 300 Liters for outside buildings with all necessary works and according to specifications and instructions of Supervisor Engineer.</t>
    </r>
  </si>
  <si>
    <r>
      <rPr>
        <b/>
        <sz val="11"/>
        <rFont val="Calibri"/>
        <family val="2"/>
        <scheme val="minor"/>
      </rPr>
      <t>Plastic Garbage Bines</t>
    </r>
    <r>
      <rPr>
        <sz val="11"/>
        <rFont val="Calibri"/>
        <family val="2"/>
        <scheme val="minor"/>
      </rPr>
      <t>: Supply materials, provide and transportation of plastic Garbage bins with rollers 5 cm diameter capacity 100 Liters for inside buildings with all necessary works and according to specifications and instructions of Supervisor Engineer.</t>
    </r>
  </si>
  <si>
    <t xml:space="preserve">Electrical work: Electrical points including provision and installation of all materials and labor, wires 2x2.5 mm2 for powering and 2x1.5 mm2 for lighting, galvanized boxes, switch 15 amp. All the works shall be according to British Standards, Drawings and Section 1600 of I.G.T.S. </t>
  </si>
  <si>
    <r>
      <rPr>
        <b/>
        <sz val="11"/>
        <color theme="1"/>
        <rFont val="Calibri"/>
        <family val="2"/>
        <scheme val="minor"/>
      </rPr>
      <t>Electricity</t>
    </r>
    <r>
      <rPr>
        <sz val="11"/>
        <color theme="1"/>
        <rFont val="Calibri"/>
        <family val="2"/>
        <scheme val="minor"/>
      </rPr>
      <t xml:space="preserve"> </t>
    </r>
    <r>
      <rPr>
        <b/>
        <sz val="11"/>
        <color theme="1"/>
        <rFont val="Calibri"/>
        <family val="2"/>
        <scheme val="minor"/>
      </rPr>
      <t>Water Cooler</t>
    </r>
    <r>
      <rPr>
        <sz val="11"/>
        <color theme="1"/>
        <rFont val="Calibri"/>
        <family val="2"/>
        <scheme val="minor"/>
      </rPr>
      <t>: Provide all the materials, machines, and manpower needed to install Electricity water cooler Galvanized metals, two taps Storage Capacit 80 L, Cooling Capacity 60 L/Hr. The work includes all necessary fitting and connection with main drinking water network &amp; electricity using cable 2x2.5 mm, and drainage pipe. The supplier should provide certificate of origin and quality of all supplied materials according to IGTS and instructions of supervisor Engineers.</t>
    </r>
  </si>
  <si>
    <r>
      <t xml:space="preserve">Supplying, installing, connecting, exchanging and checking spot light panel </t>
    </r>
    <r>
      <rPr>
        <b/>
        <sz val="11"/>
        <color theme="1"/>
        <rFont val="Calibri"/>
        <family val="2"/>
        <scheme val="minor"/>
      </rPr>
      <t>led type 18 watts</t>
    </r>
    <r>
      <rPr>
        <sz val="11"/>
        <color theme="1"/>
        <rFont val="Calibri"/>
        <family val="2"/>
        <scheme val="minor"/>
      </rPr>
      <t xml:space="preserve">  (85v-265v) for the</t>
    </r>
    <r>
      <rPr>
        <sz val="11"/>
        <color rgb="FFFF0000"/>
        <rFont val="Calibri"/>
        <family val="2"/>
        <scheme val="minor"/>
      </rPr>
      <t xml:space="preserve"> </t>
    </r>
    <r>
      <rPr>
        <sz val="11"/>
        <color theme="1"/>
        <rFont val="Calibri"/>
        <family val="2"/>
        <scheme val="minor"/>
      </rPr>
      <t>WaSH</t>
    </r>
    <r>
      <rPr>
        <sz val="11"/>
        <color rgb="FFFF0000"/>
        <rFont val="Calibri"/>
        <family val="2"/>
        <scheme val="minor"/>
      </rPr>
      <t xml:space="preserve"> </t>
    </r>
    <r>
      <rPr>
        <sz val="11"/>
        <color theme="1"/>
        <rFont val="Calibri"/>
        <family val="2"/>
        <scheme val="minor"/>
      </rPr>
      <t>facilities, If needed using a cable (2*1.5) mm2 inside a</t>
    </r>
    <r>
      <rPr>
        <sz val="11"/>
        <color rgb="FFFF0000"/>
        <rFont val="Calibri"/>
        <family val="2"/>
        <scheme val="minor"/>
      </rPr>
      <t xml:space="preserve"> </t>
    </r>
    <r>
      <rPr>
        <sz val="11"/>
        <color theme="1"/>
        <rFont val="Calibri"/>
        <family val="2"/>
        <scheme val="minor"/>
      </rPr>
      <t>plastic trank size (25) mm with a switch on/off and the price includes all requirements work according to the instructions and directives  of the supervisor engineers.</t>
    </r>
  </si>
  <si>
    <r>
      <t xml:space="preserve">Supplying, installing, testing and connecting </t>
    </r>
    <r>
      <rPr>
        <b/>
        <sz val="11"/>
        <rFont val="Calibri"/>
        <family val="2"/>
        <scheme val="minor"/>
      </rPr>
      <t>LED Light panel (60x60)cm (54w-72</t>
    </r>
    <r>
      <rPr>
        <sz val="11"/>
        <rFont val="Calibri"/>
        <family val="2"/>
        <scheme val="minor"/>
      </rPr>
      <t xml:space="preserve">), operate range is </t>
    </r>
    <r>
      <rPr>
        <sz val="11"/>
        <color theme="1"/>
        <rFont val="Calibri"/>
        <family val="2"/>
        <scheme val="minor"/>
      </rPr>
      <t>(85-265</t>
    </r>
    <r>
      <rPr>
        <sz val="11"/>
        <rFont val="Calibri"/>
        <family val="2"/>
        <scheme val="minor"/>
      </rPr>
      <t>)v both choke and led ,the price include changing switches (if needed) and wires using standard copper wires (2 x 1.5) mm (if needed) ,t ype and model should be selected according to supervisor engineer instructions</t>
    </r>
  </si>
  <si>
    <r>
      <t>Supplying, installing, connecting and checking a</t>
    </r>
    <r>
      <rPr>
        <b/>
        <sz val="11"/>
        <color theme="1"/>
        <rFont val="Calibri"/>
        <family val="2"/>
        <scheme val="minor"/>
      </rPr>
      <t xml:space="preserve"> 4 inch exhaust fan</t>
    </r>
    <r>
      <rPr>
        <sz val="11"/>
        <color theme="1"/>
        <rFont val="Calibri"/>
        <family val="2"/>
        <scheme val="minor"/>
      </rPr>
      <t xml:space="preserve"> using wire (2 * 1.5) mm² inside 25mm plastic trank with a switch on/off, and the price includes all work requirements and according to the instructions and directions of the supervisor engineers.</t>
    </r>
  </si>
  <si>
    <r>
      <t xml:space="preserve">Supplying, installing, connecting and checking a </t>
    </r>
    <r>
      <rPr>
        <b/>
        <sz val="11"/>
        <color theme="1"/>
        <rFont val="Calibri"/>
        <family val="2"/>
        <scheme val="minor"/>
      </rPr>
      <t>6 inch exhaust fan</t>
    </r>
    <r>
      <rPr>
        <sz val="11"/>
        <color theme="1"/>
        <rFont val="Calibri"/>
        <family val="2"/>
        <scheme val="minor"/>
      </rPr>
      <t xml:space="preserve"> using wire (2 * 1.5) mm² inside 25mm plastic trank with a switch on/off, and the price includes all work requirements and according to the instructions and directions of the supervising engineer.</t>
    </r>
  </si>
  <si>
    <r>
      <t xml:space="preserve">Supplying, installing, testing  exchanging and connecting </t>
    </r>
    <r>
      <rPr>
        <b/>
        <sz val="11"/>
        <color theme="1"/>
        <rFont val="Calibri"/>
        <family val="2"/>
        <scheme val="minor"/>
      </rPr>
      <t>LED lights outdoor and waterproof</t>
    </r>
    <r>
      <rPr>
        <sz val="11"/>
        <color theme="1"/>
        <rFont val="Calibri"/>
        <family val="2"/>
        <scheme val="minor"/>
      </rPr>
      <t xml:space="preserve"> min (20w-24w) ,operate range is (85-265)v both choke and  led, the price include wires using standard copper wires(2 x 1.5) mm² if needed, type and model should be selected according to supervisor engineer instructions. </t>
    </r>
  </si>
  <si>
    <r>
      <rPr>
        <b/>
        <sz val="11"/>
        <rFont val="Calibri"/>
        <family val="2"/>
        <scheme val="minor"/>
      </rPr>
      <t>Ceiling Fan Switch Exchange:</t>
    </r>
    <r>
      <rPr>
        <sz val="11"/>
        <rFont val="Calibri"/>
        <family val="2"/>
        <scheme val="minor"/>
      </rPr>
      <t xml:space="preserve"> Replacing and installing a switch of fan according to the exist fan's specifications, with all its accessories and wiring too, if needed. According to the instructions of supervisor engineer. </t>
    </r>
  </si>
  <si>
    <r>
      <rPr>
        <b/>
        <sz val="11"/>
        <color theme="1"/>
        <rFont val="Calibri"/>
        <family val="2"/>
        <scheme val="minor"/>
      </rPr>
      <t>Ceiling Fan Exchange:</t>
    </r>
    <r>
      <rPr>
        <sz val="11"/>
        <color theme="1"/>
        <rFont val="Calibri"/>
        <family val="2"/>
        <scheme val="minor"/>
      </rPr>
      <t xml:space="preserve"> Supplying, installing, testing and connecting ceiling fan, the price include regulator switch and wires using standard copper wires (2 x 1.5) mm inside plastic Trank if required, type and model should be selected according to supervisor engineer's instructions.</t>
    </r>
  </si>
  <si>
    <r>
      <t xml:space="preserve">Supplying, installing, connecting and inspecting </t>
    </r>
    <r>
      <rPr>
        <b/>
        <sz val="11"/>
        <color theme="1"/>
        <rFont val="Calibri"/>
        <family val="2"/>
        <scheme val="minor"/>
      </rPr>
      <t>switch plug and sockets (13 amps)</t>
    </r>
    <r>
      <rPr>
        <sz val="11"/>
        <color theme="1"/>
        <rFont val="Calibri"/>
        <family val="2"/>
        <scheme val="minor"/>
      </rPr>
      <t xml:space="preserve"> using a wire (3 * 2.5)mm² inside (25)mm plc. trank, and the price includes all work requirements and according to the instructions and directions of the supervising engineer.</t>
    </r>
  </si>
  <si>
    <r>
      <t xml:space="preserve">Supplying, installing, connecting and operating the </t>
    </r>
    <r>
      <rPr>
        <b/>
        <sz val="11"/>
        <color theme="1"/>
        <rFont val="Calibri"/>
        <family val="2"/>
        <scheme val="minor"/>
      </rPr>
      <t>split units (inverter type</t>
    </r>
    <r>
      <rPr>
        <sz val="11"/>
        <color theme="1"/>
        <rFont val="Calibri"/>
        <family val="2"/>
        <scheme val="minor"/>
      </rPr>
      <t xml:space="preserve"> Wall Mounted Split Unit)  (T3 compressor), type (Gree, Samsung, LG or equivalent) capacity of (1.5) tons of heating and cooling , using standard copper wires, (3 ×4) mm² inside a PVC  pipe or Trank, the price  include the on/off switch capacity (45) ampere with an indication lamp  with the installation of the outdoor unit with plastic dampers floor on iron base with anti-rust paint and greasy dye, and with the establishment of pipes for condensation water and drainage to the nearest point of drainage, with a warranty for the conditioner for a period of 6 years and with all that is required to work according to the instruction of the supervising engineer </t>
    </r>
  </si>
  <si>
    <r>
      <t xml:space="preserve">Supply materials and manpower for </t>
    </r>
    <r>
      <rPr>
        <b/>
        <sz val="11"/>
        <color theme="1"/>
        <rFont val="Calibri"/>
        <family val="2"/>
        <scheme val="minor"/>
      </rPr>
      <t>Maintenance of all size AC split unit</t>
    </r>
    <r>
      <rPr>
        <sz val="11"/>
        <color theme="1"/>
        <rFont val="Calibri"/>
        <family val="2"/>
        <scheme val="minor"/>
      </rPr>
      <t xml:space="preserve"> including (Refrigerant leakage in split AC, adding Refrigerant or AC gas, cu pipe, washing choked filter, clear out the drainage system, PCB of the AC unit, capacitor, thermostat)</t>
    </r>
  </si>
  <si>
    <t>Connect the WaSH facilities building with the electrical source by using CU cable 2*10 mm², about  the price including extending the cable, demolishing of concrete floor, excavation, backfilling and recasting the floor with new concrete. All the work to be done according to the isntruction of the supervisor Enginners.</t>
  </si>
  <si>
    <r>
      <rPr>
        <b/>
        <sz val="11"/>
        <color theme="1"/>
        <rFont val="Calibri"/>
        <family val="2"/>
        <scheme val="minor"/>
      </rPr>
      <t>Checking and repair the electrical secondary distribution board</t>
    </r>
    <r>
      <rPr>
        <sz val="11"/>
        <color theme="1"/>
        <rFont val="Calibri"/>
        <family val="2"/>
        <scheme val="minor"/>
      </rPr>
      <t xml:space="preserve"> of the corridor at the meeting hall and replace the damaged item with new one such as circuit breakers, cables.
Note: All board components must be ABB, Schneider, Fanar or equivalent type assembled by specialist with proper installation with inspection and commissioning.    </t>
    </r>
  </si>
  <si>
    <t>9.14</t>
  </si>
  <si>
    <r>
      <t xml:space="preserve">Supplying, installing, and connecting new </t>
    </r>
    <r>
      <rPr>
        <b/>
        <sz val="11"/>
        <color theme="1"/>
        <rFont val="Calibri"/>
        <family val="2"/>
        <scheme val="minor"/>
      </rPr>
      <t>fluorescent led light</t>
    </r>
    <r>
      <rPr>
        <sz val="11"/>
        <color theme="1"/>
        <rFont val="Calibri"/>
        <family val="2"/>
        <scheme val="minor"/>
      </rPr>
      <t>, (85v-265v) 72 watt, to replace the not working ones. if needed to using a cable (3*1.5) mm² with a switch on/off and the price includes all requirements work according to the instructions and directives of the supervisor engineers.</t>
    </r>
  </si>
  <si>
    <t>PART A - Total Amount for the Rehabilitation and expansion of Aras School in IQD</t>
  </si>
  <si>
    <t>PART B: Rehabilitation and Expansion works of Ronahi Schoolin Zakho District, Duhok Governorate, Iraq</t>
  </si>
  <si>
    <t>Part B.1 ( Construction of Two new classroom)</t>
  </si>
  <si>
    <t>Price in IQD</t>
  </si>
  <si>
    <t>Amount in IQD</t>
  </si>
  <si>
    <r>
      <rPr>
        <b/>
        <sz val="11"/>
        <rFont val="Calibri"/>
        <family val="2"/>
        <scheme val="minor"/>
      </rPr>
      <t xml:space="preserve">Demarcation, Clearing and Grubbing up Plots: </t>
    </r>
    <r>
      <rPr>
        <sz val="11"/>
        <rFont val="Calibri"/>
        <family val="2"/>
        <scheme val="minor"/>
      </rPr>
      <t xml:space="preserve">Providing survey equipment and instrument (Total station is recommended) to demarcate main building  as shown in the drawings and to be used throughout the construction duration. The contractor shall demolish, break up and remove all temporary  buildings, cabinate, structures and superficial obstructions on the Site to place indicated by Municipality, , repairing the damages caused by works for the existed infrastructures (Electricity poles, wires, sewerage pipe, water pipes, etc...)  </t>
    </r>
    <r>
      <rPr>
        <b/>
        <i/>
        <sz val="11"/>
        <rFont val="Calibri"/>
        <family val="2"/>
        <scheme val="minor"/>
      </rPr>
      <t>(according to the requirement of Section R2 of S.O.R.B. and  I.G.T.S section 200  )</t>
    </r>
    <r>
      <rPr>
        <i/>
        <sz val="11"/>
        <rFont val="Calibri"/>
        <family val="2"/>
        <scheme val="minor"/>
      </rPr>
      <t xml:space="preserve">. </t>
    </r>
    <r>
      <rPr>
        <sz val="11"/>
        <rFont val="Calibri"/>
        <family val="2"/>
        <scheme val="minor"/>
      </rPr>
      <t>The works include removing of topsoil with a depth not less than 30 cm for to the 1.2 m depth for  all types of soil (clay, rocky, Asphalt, concrete) . The price includes cleaning the site from the debris as per instruction of engineers representative to a location identified by the  local municipality, opening the access road to location of construction. Furthermore, for the area contains high moisture percentage, the work includes replacing of the soil by a boulder (oversize aggregates) including construction of the required filter with dimension 50 X50 cm  cross section with all the works should be conducted according to instructions of supervisor Engineer.</t>
    </r>
  </si>
  <si>
    <r>
      <rPr>
        <vertAlign val="subscript"/>
        <sz val="11"/>
        <rFont val="Calibri"/>
        <family val="2"/>
        <scheme val="minor"/>
      </rPr>
      <t>m</t>
    </r>
    <r>
      <rPr>
        <sz val="11"/>
        <rFont val="Calibri"/>
        <family val="2"/>
        <scheme val="minor"/>
      </rPr>
      <t>2</t>
    </r>
  </si>
  <si>
    <r>
      <rPr>
        <b/>
        <sz val="11"/>
        <rFont val="Calibri"/>
        <family val="2"/>
        <scheme val="minor"/>
      </rPr>
      <t xml:space="preserve">Excavation works: </t>
    </r>
    <r>
      <rPr>
        <sz val="11"/>
        <rFont val="Calibri"/>
        <family val="2"/>
        <scheme val="minor"/>
      </rPr>
      <t>Provision of materials, manpower, and equipment to excavate the foundation of the all building ( as Box shape), according to the measurements described in the drawings for  sections and according to SORB R5, the work includes:
1. Excavation in (all types of soil, concrete and rocky soil).
2.  Compacting subgrade.
3. Backfilling by boulders (oversize) for the places required to be filled: for the areas with high water content or poor quality if soil, minimum with 50 cm depth.
4. A compacted layer of sub-base type A with 15 cm thickness under the concrete layer.
5. Backfilling the sides with compacted sub-base type B.
6. Repairing all accrued damage to existing infrastructures due to implementation.
7. Demarcation, surveying, removing of the debris to the outside of the camp, to an area allocated by the municipality, cleaning the existing box culverts in six locations under the main road.
All the work should be done according to drawings, technical specifications, and instruction of the supervisor
Engineer.</t>
    </r>
  </si>
  <si>
    <r>
      <rPr>
        <vertAlign val="subscript"/>
        <sz val="11"/>
        <rFont val="Calibri"/>
        <family val="2"/>
        <scheme val="minor"/>
      </rPr>
      <t>m</t>
    </r>
    <r>
      <rPr>
        <sz val="11"/>
        <rFont val="Calibri"/>
        <family val="2"/>
        <scheme val="minor"/>
      </rPr>
      <t>3</t>
    </r>
  </si>
  <si>
    <r>
      <rPr>
        <b/>
        <sz val="11"/>
        <rFont val="Calibri"/>
        <family val="2"/>
        <scheme val="minor"/>
      </rPr>
      <t xml:space="preserve">Backfilling Works: </t>
    </r>
    <r>
      <rPr>
        <sz val="11"/>
        <rFont val="Calibri"/>
        <family val="2"/>
        <scheme val="minor"/>
      </rPr>
      <t>Provide materials, machines and all other requirements to backfilling the main building using  sub-base type A, in layers each one  20 cm after compaction according to R6  S.O.R.B  with variable width indicated in cross section drawings  for sections, . The works include spreading the final layer by Chlorine or equivalent materials ,watering (moisturizing) and compaction of  and all works should be according to supervisor Engineer instructions.</t>
    </r>
  </si>
  <si>
    <r>
      <rPr>
        <b/>
        <sz val="11"/>
        <rFont val="Calibri"/>
        <family val="2"/>
        <scheme val="minor"/>
      </rPr>
      <t xml:space="preserve">Concrete Work: </t>
    </r>
    <r>
      <rPr>
        <sz val="11"/>
        <rFont val="Calibri"/>
        <family val="2"/>
        <scheme val="minor"/>
      </rPr>
      <t>All concrete works  includes provision of materials of materials (sand, gravel, cement, steel of grad 60, plastic cover ,plastic sheet (nylon), water,  curing, shuttering (faire face for the roof (slab) and side of footings with steel columns and supports)… etc.),vibrators, painting adhesive materials between columns, beams and slabs with finishing  , manpower and equipment. All work should be done according to I.G.T.S  section 600 and instructions of supervisor Engineer.</t>
    </r>
  </si>
  <si>
    <r>
      <rPr>
        <b/>
        <sz val="11"/>
        <rFont val="Calibri"/>
        <family val="2"/>
        <scheme val="minor"/>
      </rPr>
      <t xml:space="preserve">Reinforced Concrete for Foundation: </t>
    </r>
    <r>
      <rPr>
        <sz val="11"/>
        <rFont val="Calibri"/>
        <family val="2"/>
        <scheme val="minor"/>
      </rPr>
      <t>Supply material and cast Reinforced concrete 40 cm thickness, different widths, (210 Kg/cm2), for the foundation of walls and columns bases including reinforcement of steel bars, shuttering works, grading and levelling of the foundation . According to the specifications and instructions of supervisor engineers.</t>
    </r>
  </si>
  <si>
    <r>
      <t>Lean concrete:</t>
    </r>
    <r>
      <rPr>
        <sz val="11"/>
        <rFont val="Calibri"/>
        <family val="2"/>
        <scheme val="minor"/>
      </rPr>
      <t xml:space="preserve"> Supply material and manpower to cast a lean concrete 10 cm and a layer of plastic sheet. According to specification and instruction of supervisor Engineers. </t>
    </r>
  </si>
  <si>
    <t>m2</t>
  </si>
  <si>
    <r>
      <rPr>
        <b/>
        <sz val="11"/>
        <rFont val="Calibri"/>
        <family val="2"/>
        <scheme val="minor"/>
      </rPr>
      <t xml:space="preserve">Reinforced Concrete for Beam:  </t>
    </r>
    <r>
      <rPr>
        <sz val="11"/>
        <rFont val="Calibri"/>
        <family val="2"/>
        <scheme val="minor"/>
      </rPr>
      <t>Supply material and cast Reinforced concrete for the Tie beam under DPC, beams, Lintels, and the lover around windows and doors (210 Kg/cm2),   including reinforcement, shuttering works, grading, and levelling of the caste concrete. According to specifications, drawings, and instructions of supervisor Engineers.</t>
    </r>
  </si>
  <si>
    <r>
      <rPr>
        <b/>
        <sz val="11"/>
        <rFont val="Calibri"/>
        <family val="2"/>
        <scheme val="minor"/>
      </rPr>
      <t xml:space="preserve">Reinforced Concrete for Columns: </t>
    </r>
    <r>
      <rPr>
        <sz val="11"/>
        <rFont val="Calibri"/>
        <family val="2"/>
        <scheme val="minor"/>
      </rPr>
      <t>Supply material and cast Reinforced concrete for the columns under and above DPC (250 Kg/cm2), including reinforcement steel bars to be bent 40 cm to slab reinforcement, shuttering works, grading and levelling of the caste concrete. According to specifications, drawings and
instruction of supervisor Engineers.</t>
    </r>
  </si>
  <si>
    <r>
      <rPr>
        <b/>
        <sz val="11"/>
        <rFont val="Calibri"/>
        <family val="2"/>
        <scheme val="minor"/>
      </rPr>
      <t xml:space="preserve">Reinforced Concrete for slab: </t>
    </r>
    <r>
      <rPr>
        <sz val="11"/>
        <rFont val="Calibri"/>
        <family val="2"/>
        <scheme val="minor"/>
      </rPr>
      <t>Supply material and cast Reinforced concrete for the slabs, stairs, parapet, and decorations parts  (210 Kg/cm2),   including reinforcement steel bars diameter 12 mm, c/c 17.5 cm, shuttering works, grading and levelling of the caste concrete, furthermore laying a layer of high-density Styrofoam (35kg/m3) under the roof for Isolation for the final floor roofs. According to specifications, drawings and instructions of supervisor Engineers.</t>
    </r>
  </si>
  <si>
    <r>
      <rPr>
        <b/>
        <sz val="11"/>
        <rFont val="Calibri"/>
        <family val="2"/>
        <scheme val="minor"/>
      </rPr>
      <t xml:space="preserve">Ordinary Concrete for walkway: </t>
    </r>
    <r>
      <rPr>
        <sz val="11"/>
        <rFont val="Calibri"/>
        <family val="2"/>
        <scheme val="minor"/>
      </rPr>
      <t>Supply material and cast ordinary concrete 10 cm thickness and reinforce with BRC 150x150x5mm, (210 Kg/cm2) for walkways, paths, floor under tiles, and ramps the final surface should be smooth including layers of compacted crushed stone 10 cm, shuttering works were needed, and expansion joint each 4 m length. According to specifications, drawings, and instructions of supervisor Engineers.</t>
    </r>
  </si>
  <si>
    <r>
      <rPr>
        <b/>
        <sz val="11"/>
        <rFont val="Calibri"/>
        <family val="2"/>
        <scheme val="minor"/>
      </rPr>
      <t xml:space="preserve">Building works: </t>
    </r>
    <r>
      <rPr>
        <sz val="11"/>
        <rFont val="Calibri"/>
        <family val="2"/>
        <scheme val="minor"/>
      </rPr>
      <t>All  works  includes provision of materials of materials (sand, blocks, cement,  curing, pointing works  , manpower , equipment and other requirement of works. All work should be done according to I.G.T.S  section 500 and instructions of supervisor Engineer.</t>
    </r>
  </si>
  <si>
    <r>
      <rPr>
        <b/>
        <sz val="11"/>
        <rFont val="Calibri"/>
        <family val="2"/>
        <scheme val="minor"/>
      </rPr>
      <t>Concrete blocks work under DPC</t>
    </r>
    <r>
      <rPr>
        <sz val="11"/>
        <rFont val="Calibri"/>
        <family val="2"/>
        <scheme val="minor"/>
      </rPr>
      <t>: Provide materials and all requirements for building by solid block (15x20x40) cm, required height, (40-100) cm thickness, using cement sand mortar 1:3, filling spaces between walls for buildings, The works include Styrofoam 2.5 cm thickness, PVC pipes 4 " and filling behind by oversize for retaining walls every 5 m. All the work should be conducted
according to instructions of the supervising Engineer.</t>
    </r>
  </si>
  <si>
    <r>
      <rPr>
        <b/>
        <sz val="11"/>
        <rFont val="Calibri"/>
        <family val="2"/>
        <scheme val="minor"/>
      </rPr>
      <t xml:space="preserve">Concrete blocks work above DPC </t>
    </r>
    <r>
      <rPr>
        <sz val="11"/>
        <rFont val="Calibri"/>
        <family val="2"/>
        <scheme val="minor"/>
      </rPr>
      <t>: Provide materials and all requirements for building walls by Hollow concrete block (20x20x40) cm,  height to the roof, 40 cm thickness, using cement sand mortar 1:3, filling spaces between joint (horizontal and vertically) and foam for the reinforced concrete part with walls  for Exterior  walls and 20 cm thick for interior walls . All the works should be conducted according to IGTS and
instructions of supervising Engineer.</t>
    </r>
  </si>
  <si>
    <r>
      <rPr>
        <b/>
        <sz val="11"/>
        <rFont val="Calibri"/>
        <family val="2"/>
        <scheme val="minor"/>
      </rPr>
      <t>Metal works</t>
    </r>
    <r>
      <rPr>
        <sz val="11"/>
        <rFont val="Calibri"/>
        <family val="2"/>
        <scheme val="minor"/>
      </rPr>
      <t>: Provide materials, labours, equipment, machines and all requirements according to IGTS and instructions of supervising Engineer.</t>
    </r>
  </si>
  <si>
    <r>
      <rPr>
        <b/>
        <sz val="11"/>
        <rFont val="Calibri"/>
        <family val="2"/>
        <scheme val="minor"/>
      </rPr>
      <t xml:space="preserve">Aluminium Windows: </t>
    </r>
    <r>
      <rPr>
        <sz val="11"/>
        <rFont val="Calibri"/>
        <family val="2"/>
        <scheme val="minor"/>
      </rPr>
      <t>Provide and install  reinforced Aluminium windows, the standard cross-section G-60, double glass 6 mm and the filters between 4 mm . The price includes supplying and fixing of all required, washers, locks, hinges, handles, anti-fly mesh and opening holes for discharging water ,furthermore, installing of protection steel from square bars 12 mm @ 15 cm c/painting one layer of anti- rust paint and two layer of oil paint. All the works should be conducted according to instructions of supervising Engineer.</t>
    </r>
  </si>
  <si>
    <r>
      <rPr>
        <b/>
        <sz val="11"/>
        <rFont val="Calibri"/>
        <family val="2"/>
        <scheme val="minor"/>
      </rPr>
      <t xml:space="preserve">Windows protection: </t>
    </r>
    <r>
      <rPr>
        <sz val="11"/>
        <rFont val="Calibri"/>
        <family val="2"/>
        <scheme val="minor"/>
      </rPr>
      <t>Supply materials and manpower to install iron protection for windows using square bars (solid) 1x1 cm, the spacing between vertical bars are 20 cm, the work includes painting with anti-rust paint and oil paint. .All the works should be conducted according to  instructions of supervising Engineer.</t>
    </r>
  </si>
  <si>
    <r>
      <rPr>
        <b/>
        <sz val="11"/>
        <rFont val="Calibri"/>
        <family val="2"/>
        <scheme val="minor"/>
      </rPr>
      <t xml:space="preserve">Iron Doors: </t>
    </r>
    <r>
      <rPr>
        <sz val="11"/>
        <rFont val="Calibri"/>
        <family val="2"/>
        <scheme val="minor"/>
      </rPr>
      <t>Provide and install iron hinged door with  different dimension made of square pipe 1.5" X 1.5" with thickness between (1.8 to 2)mm. Covered with 1.25mm (thickness) iron plate from both side. The frame made of  2”x2” 3mm thickness iron angle or double charchobe ((25x5) cmx3 mm). The price includes protecting all iron surface by anti-rust paint, finished with two coat of oil base paint. Moreover, supplying and installing all required parts like handles, locks, three 8cm hinges, slide locks (Sakata),..etc. All the works should be conducted according to  instructions of supervising Engineer.</t>
    </r>
  </si>
  <si>
    <r>
      <rPr>
        <b/>
        <sz val="11"/>
        <rFont val="Calibri"/>
        <family val="2"/>
        <scheme val="minor"/>
      </rPr>
      <t xml:space="preserve">Supply and install Stairs: </t>
    </r>
    <r>
      <rPr>
        <sz val="11"/>
        <rFont val="Calibri"/>
        <family val="2"/>
        <scheme val="minor"/>
      </rPr>
      <t>Supply materials, labours and equipment to install steel stair (50 cm width), from steel pipe 8x8 cm,1.8 mm with 30 cm  vertical partition interval from pipe 5x5x1.8 mm materials No. 2 and Two poles from Galvanized pipe 7.5 cm one of them will fix on the roof of building (4 m)  and the other will be movable 6 m for the flag . The price includes protecting all iron surface by anti-rust paint, finished with two coat of oil base paint. All the works should be conducted according to  instructions of supervising
Engineer.</t>
    </r>
  </si>
  <si>
    <r>
      <rPr>
        <b/>
        <sz val="11"/>
        <rFont val="Calibri"/>
        <family val="2"/>
        <scheme val="minor"/>
      </rPr>
      <t>Tilling floor  works</t>
    </r>
    <r>
      <rPr>
        <sz val="11"/>
        <rFont val="Calibri"/>
        <family val="2"/>
        <scheme val="minor"/>
      </rPr>
      <t>: Provide materials, labours, equipment, machines and all requirements according to IGTS 600 ,900 and instructions of supervising Engineer.</t>
    </r>
  </si>
  <si>
    <r>
      <rPr>
        <b/>
        <sz val="11"/>
        <rFont val="Calibri"/>
        <family val="2"/>
        <scheme val="minor"/>
      </rPr>
      <t>Ceramic skirtings</t>
    </r>
    <r>
      <rPr>
        <sz val="11"/>
        <rFont val="Calibri"/>
        <family val="2"/>
        <scheme val="minor"/>
      </rPr>
      <t>: Supply materials, tools, and manpower for installing the ceramic tile for skirting 12 cm height, with cement sand mortar (1:3), with all requirements, all the work should be done according to the drawing and instructions of the supervisor Engineer.</t>
    </r>
  </si>
  <si>
    <r>
      <rPr>
        <b/>
        <sz val="11"/>
        <rFont val="Calibri"/>
        <family val="2"/>
        <scheme val="minor"/>
      </rPr>
      <t>Finishing works</t>
    </r>
    <r>
      <rPr>
        <sz val="11"/>
        <rFont val="Calibri"/>
        <family val="2"/>
        <scheme val="minor"/>
      </rPr>
      <t>: Provide materials, labours, equipment, machines, curing and all requirements  according to IGTS 100,1400,600 ,900  and instructions of supervising Engineer.</t>
    </r>
  </si>
  <si>
    <r>
      <rPr>
        <b/>
        <sz val="11"/>
        <rFont val="Calibri"/>
        <family val="2"/>
        <scheme val="minor"/>
      </rPr>
      <t>Plastering by cement</t>
    </r>
    <r>
      <rPr>
        <sz val="11"/>
        <rFont val="Calibri"/>
        <family val="2"/>
        <scheme val="minor"/>
      </rPr>
      <t>: Provide materials and all requirements for plastering using cement: sand mortar 1:3 for walls, outside slab, by three layers (filling joint and spray layer, plastering layer with layer (kavmal) then final layer which should be smooth) the thickness not less than 2 cm, straight angle using Aluminium rule 3 m, covering the intersection of columns and beams with walls by mech wire . All the work should be conducted according to the instructions of the supervising Engineer.</t>
    </r>
  </si>
  <si>
    <r>
      <rPr>
        <b/>
        <sz val="11"/>
        <rFont val="Calibri"/>
        <family val="2"/>
        <scheme val="minor"/>
      </rPr>
      <t>Plastering by Gypsum</t>
    </r>
    <r>
      <rPr>
        <sz val="11"/>
        <rFont val="Calibri"/>
        <family val="2"/>
        <scheme val="minor"/>
      </rPr>
      <t>: Provide materials and all requirements for plastering by Gypsum for interior walls, roofs existed, new part and the cracked places. The price include  plastering  one layer of  cement using cement: sand mortar 1:3 for (kavmal) then final layer which should be smooth) the thickness not more than 3 cm, covering intersection of columns and beams with walls by  plastic mech wire . All the works should be conducted according to instructions of supervising Engineer.</t>
    </r>
  </si>
  <si>
    <r>
      <rPr>
        <b/>
        <sz val="11"/>
        <color theme="1"/>
        <rFont val="Calibri"/>
        <family val="2"/>
        <scheme val="minor"/>
      </rPr>
      <t>Outside Painting</t>
    </r>
    <r>
      <rPr>
        <sz val="11"/>
        <color theme="1"/>
        <rFont val="Calibri"/>
        <family val="2"/>
        <scheme val="minor"/>
      </rPr>
      <t>: Provide materials and all requirements for painting  the school using emulsion for outside of Building, rooms corridors for existed and fence, anti humidity (moisture blocker) for out side walls in three layers (one layer of prime coat and two layers of colour paint) or more until final appearance is accepted by the supervising engineer. All the works should be conducted according to IGTS and instructions of supervisor Engineers.</t>
    </r>
  </si>
  <si>
    <r>
      <rPr>
        <b/>
        <sz val="11"/>
        <rFont val="Calibri"/>
        <family val="2"/>
        <scheme val="minor"/>
      </rPr>
      <t>Inside Painting</t>
    </r>
    <r>
      <rPr>
        <sz val="11"/>
        <rFont val="Calibri"/>
        <family val="2"/>
        <scheme val="minor"/>
      </rPr>
      <t>: Provide materials and all requirements for painting using emulsion for inside the Building, rooms corridors for existed in three layers (one layer of prime coat and two layers of colour paint) or more until final appearance is accepted by the supervising engineer. All the works should be conducted according to IGTS and instructions of supervisor Engineers.</t>
    </r>
  </si>
  <si>
    <r>
      <rPr>
        <b/>
        <sz val="11"/>
        <rFont val="Calibri"/>
        <family val="2"/>
        <scheme val="minor"/>
      </rPr>
      <t>Oil Painting</t>
    </r>
    <r>
      <rPr>
        <sz val="11"/>
        <rFont val="Calibri"/>
        <family val="2"/>
        <scheme val="minor"/>
      </rPr>
      <t>: Provide materials and all requirements for painting using oil paint for 150 cm skirting inside of rooms corridors for existed  and new part and  (Betek, Polisan or equivalent) in three layer or more until final appearance is accepted by the supervising engineer. All the works should be conducted according to IGTS and instructions of the supervising Engineer.</t>
    </r>
  </si>
  <si>
    <r>
      <rPr>
        <b/>
        <sz val="11"/>
        <rFont val="Calibri"/>
        <family val="2"/>
        <scheme val="minor"/>
      </rPr>
      <t>Covering interior of windows</t>
    </r>
    <r>
      <rPr>
        <sz val="11"/>
        <rFont val="Calibri"/>
        <family val="2"/>
        <scheme val="minor"/>
      </rPr>
      <t xml:space="preserve">: Supply materials, tools, manpower for covering the face of windows by single </t>
    </r>
    <r>
      <rPr>
        <b/>
        <sz val="11"/>
        <rFont val="Calibri"/>
        <family val="2"/>
        <scheme val="minor"/>
      </rPr>
      <t>marble 2</t>
    </r>
    <r>
      <rPr>
        <sz val="11"/>
        <rFont val="Calibri"/>
        <family val="2"/>
        <scheme val="minor"/>
      </rPr>
      <t xml:space="preserve"> cm according to width of walls 25 using cement mortar 1:3 (cement: sand)  and adhesive materials with all requirements, filling the joints   with suitable Cementous, smoothing and circling the face of copen materials, all the work should be done according to the drawing and instructions of supervisor Engineer.</t>
    </r>
  </si>
  <si>
    <r>
      <rPr>
        <b/>
        <sz val="11"/>
        <rFont val="Calibri"/>
        <family val="2"/>
        <scheme val="minor"/>
      </rPr>
      <t>Covering Exterior windows</t>
    </r>
    <r>
      <rPr>
        <sz val="11"/>
        <rFont val="Calibri"/>
        <family val="2"/>
        <scheme val="minor"/>
      </rPr>
      <t>:  Supply materials, tools, and manpower for covering the face of windows with single stone copen  5 cm using cement mortar 1:3 (cement: sand)  and adhesive materials with all requirements, filling the joints with suitable Cementous materials, the measurement will be the circumference of windows, one time only. All the work should be done according to the drawing and instructions of supervisor Engineer.</t>
    </r>
  </si>
  <si>
    <r>
      <rPr>
        <b/>
        <sz val="11"/>
        <rFont val="Calibri"/>
        <family val="2"/>
        <scheme val="minor"/>
      </rPr>
      <t>Marble for doors</t>
    </r>
    <r>
      <rPr>
        <sz val="11"/>
        <rFont val="Calibri"/>
        <family val="2"/>
        <scheme val="minor"/>
      </rPr>
      <t xml:space="preserve">: Supply materials, tools, and manpower for covering the face of doors with </t>
    </r>
    <r>
      <rPr>
        <b/>
        <sz val="11"/>
        <rFont val="Calibri"/>
        <family val="2"/>
        <scheme val="minor"/>
      </rPr>
      <t xml:space="preserve">single marble copen </t>
    </r>
    <r>
      <rPr>
        <sz val="11"/>
        <rFont val="Calibri"/>
        <family val="2"/>
        <scheme val="minor"/>
      </rPr>
      <t>according to the width of walls 25 cm,2 cm thickness, using cement mortar 1:3 (cement: sand)  and adhesive materials with all requirements, filling the joints with suitable Cementous materials, smoothing and circling the face of copen, all the work should be done according to the drawing, and instructions of supervisor Engineer.</t>
    </r>
  </si>
  <si>
    <r>
      <rPr>
        <b/>
        <sz val="11"/>
        <rFont val="Calibri"/>
        <family val="2"/>
        <scheme val="minor"/>
      </rPr>
      <t>False Ceiling</t>
    </r>
    <r>
      <rPr>
        <sz val="11"/>
        <rFont val="Calibri"/>
        <family val="2"/>
        <scheme val="minor"/>
      </rPr>
      <t xml:space="preserve">: Supply materials, tools, and manpower for covering the roof with by Gypsum Board </t>
    </r>
    <r>
      <rPr>
        <b/>
        <sz val="11"/>
        <rFont val="Calibri"/>
        <family val="2"/>
        <scheme val="minor"/>
      </rPr>
      <t xml:space="preserve">(60x60) cmx1.0 cm thickness </t>
    </r>
    <r>
      <rPr>
        <sz val="11"/>
        <rFont val="Calibri"/>
        <family val="2"/>
        <scheme val="minor"/>
      </rPr>
      <t>for existing and new parts, the price includes fixing rail with rod volt, screws, washers with all requirements, installation of plastic copen (10x2) cm under the false ceiling on the circumference of all rooms for the existed and new part, the measurement will be engineering square meter only all the work should be done according to the drawing and instructions of supervisor Engineer.</t>
    </r>
  </si>
  <si>
    <r>
      <rPr>
        <b/>
        <sz val="11"/>
        <rFont val="Calibri"/>
        <family val="2"/>
        <scheme val="minor"/>
      </rPr>
      <t xml:space="preserve">Galvanized Steel pipe 3": </t>
    </r>
    <r>
      <rPr>
        <sz val="11"/>
        <rFont val="Calibri"/>
        <family val="2"/>
        <scheme val="minor"/>
      </rPr>
      <t>Provision of materials, manpower and equipment to install galvanized steel pipe diameter 3" ,heavy weight not less than  ( 9 Kg/m.l)  for roof drainage including the required fittings, elbow, connecting joints ,According to the specification and instruction of supervisor Engineer.</t>
    </r>
  </si>
  <si>
    <r>
      <rPr>
        <b/>
        <sz val="11"/>
        <rFont val="Calibri"/>
        <family val="2"/>
        <scheme val="minor"/>
      </rPr>
      <t>Covering walls by MDF</t>
    </r>
    <r>
      <rPr>
        <sz val="11"/>
        <rFont val="Calibri"/>
        <family val="2"/>
        <scheme val="minor"/>
      </rPr>
      <t>:- Supply materials and covering the class room walls with colourful wood MDF 200 mm length, thickness ( 18 mm ),the price include covering the edge of wood with Aluminium angle. according to the specifications and instruction of the site engineer.</t>
    </r>
  </si>
  <si>
    <r>
      <t xml:space="preserve">External works: </t>
    </r>
    <r>
      <rPr>
        <sz val="11"/>
        <rFont val="Calibri"/>
        <family val="2"/>
        <scheme val="minor"/>
      </rPr>
      <t>Provide materials, labours, equipment, machines, curing and all requirements  according to IGTS  and instructions of supervising engineer.</t>
    </r>
  </si>
  <si>
    <r>
      <t xml:space="preserve">White board: </t>
    </r>
    <r>
      <rPr>
        <sz val="11"/>
        <color rgb="FF000000"/>
        <rFont val="Calibri"/>
        <family val="2"/>
        <scheme val="minor"/>
      </rPr>
      <t>Supply materials, provide and installation of white board size of (2.2*1.2)m and 3 mm thickness for class rooms using screws and washers with all accessories (set of pens and rubbers (2 No)) with all accessories according to the instruction of site engineer.</t>
    </r>
  </si>
  <si>
    <t xml:space="preserve">NO. </t>
  </si>
  <si>
    <r>
      <rPr>
        <b/>
        <sz val="11"/>
        <rFont val="Calibri"/>
        <family val="2"/>
        <scheme val="minor"/>
      </rPr>
      <t xml:space="preserve">Electrical work </t>
    </r>
    <r>
      <rPr>
        <sz val="11"/>
        <rFont val="Calibri"/>
        <family val="2"/>
        <scheme val="minor"/>
      </rPr>
      <t>: Electrical points including provision and installation of all materials and labour, wires 2x2.5 mm2 for powering and 2x1.5 mm2 for lighting, galvanized boxes, switch 15 amp. All the works shall be according to British Standards, Drawings and Section 1600  of I.G.T.S.</t>
    </r>
  </si>
  <si>
    <t>Supplying, extending and connecting a cable made of pure copper of size (4 x 10) mm², with all needed accessories from main Gride  to the Main  board  according to the instruction of the electrical engineer supervising the work with the test and all that is necessary to work.</t>
  </si>
  <si>
    <t>M.l</t>
  </si>
  <si>
    <r>
      <t xml:space="preserve">Supplying and installing a secondary distribution board  of capacity (6) lines with the main circuit breaker three-phase (100)amp and with circuit breakers of 20 amp  size of Single Pole  MCB with all necessary to work 
</t>
    </r>
    <r>
      <rPr>
        <b/>
        <sz val="11"/>
        <rFont val="Calibri"/>
        <family val="2"/>
        <scheme val="minor"/>
      </rPr>
      <t xml:space="preserve">Note: </t>
    </r>
    <r>
      <rPr>
        <sz val="11"/>
        <rFont val="Calibri"/>
        <family val="2"/>
        <scheme val="minor"/>
      </rPr>
      <t>All board components must be  ABB, Schneider, Fanar or equivalent type  assembled  by specialist With professional  installation with inspection, commissioning .</t>
    </r>
  </si>
  <si>
    <t>Supplying, extending and connecting a cable made of pure copper of size (4 x 6) mm², with all needed accessories from main board  to the 6 line  board  according to the instruction of the electrical engineer supervising the work with the test and all that is necessary to work.</t>
  </si>
  <si>
    <t>Supplying, extending and connecting a cable made of pure copper of size (2 x 6) mm², with all needed accessories from  6 line  board  to the each class according to the instruction of the electrical engineer supervising the work with the test and all that is necessary to work.</t>
  </si>
  <si>
    <t>Supplying, installing, testing and connecting ceiling fan, the price include regulator switch and wires using standard copper wires(2 x 1.5) mm inside  plastic Trank ,type and model should be selected according to supervisor engineer instructions</t>
  </si>
  <si>
    <t>each</t>
  </si>
  <si>
    <t>Supplying, installing, testing, and connecting LED light panels 60x60 cm, 96W, operating range is  (85-240)v both choke and led, the price includes switches and wires using standard copper wires(2 x 1.5) mm inside plastic Trank/ pipe, type, and model should be selected according to supervisor engineer instructions.</t>
  </si>
  <si>
    <t>Supplying, installing, testing and connecting  LED lights  outdoor and waterproof min (20w-24w) ,operate range is  (85-240)v both choke and  led ,the price include wires using standard copper wires(2 x 1.5) mm2 , connecting to 2*4mm2 cable  type and model should be selected according to supervisor engineer instructions</t>
  </si>
  <si>
    <t>Supplying, installing, connecting and checking a 12 inch exhaust fan  using  wire (2 * 1.5) mm 2 inside  25mm plastic pipe  with a switch on/off, and the price includes all work requirements and according to the instructions and directions of the supervisor engineers.</t>
  </si>
  <si>
    <t>Supplying, establishing and connecting an electrical outlet with a (13) amp switch plug, using standard copper wires (2 x 2.5) mm² , according to supervisor engineer instructions, operation and all that is necessary to work.</t>
  </si>
  <si>
    <t xml:space="preserve">Supplying, installing, connecting and operating the split units (inverter type Wall Mounted Split Unit)  (T3 compressor), type (Gree, Samsung, LG or equivalent) capacity of (1.5) tons of heating and cooling , using standard copper wires, (3 ×4) mm² inside a PVC  pipe or Trank, the price  include the on/off switch capacity (45) ampere with an indication lamp  with the installation of the outdoor unit with plastic dampers floor on iron base with anti-rust paint and greasy dye, and with the establishment of pipes for condensation water and drainage to the nearest point of drainage, with a warranty for the conditioner for a period of 6 years and with all that is required to work according to the instruction of the supervising engineer </t>
  </si>
  <si>
    <t>Sub-total of Part B.1</t>
  </si>
  <si>
    <t>Part B.2  (Rehabilitation works)</t>
  </si>
  <si>
    <r>
      <rPr>
        <b/>
        <sz val="11"/>
        <rFont val="Calibri"/>
        <family val="2"/>
        <scheme val="minor"/>
      </rPr>
      <t xml:space="preserve">Concrete blocks work above DPC for the fence </t>
    </r>
    <r>
      <rPr>
        <sz val="11"/>
        <rFont val="Calibri"/>
        <family val="2"/>
        <scheme val="minor"/>
      </rPr>
      <t>: Provide materials and all requirements for building walls block (20x20x40) cm,  height 50 cm, 20 cm thickness, above the existing fence, using cement sand mortar 1:3, filling spaces between joint (horizontal and vertically). All the works should be conducted according to IGTS and instructions of supervising Engineer.</t>
    </r>
  </si>
  <si>
    <r>
      <rPr>
        <b/>
        <sz val="11"/>
        <color rgb="FF000000"/>
        <rFont val="Calibri"/>
        <family val="2"/>
        <scheme val="minor"/>
      </rPr>
      <t>Metal works:</t>
    </r>
    <r>
      <rPr>
        <sz val="11"/>
        <color rgb="FF000000"/>
        <rFont val="Calibri"/>
        <family val="2"/>
        <scheme val="minor"/>
      </rPr>
      <t xml:space="preserve"> Provide materials, labours, equipment, machines and all requirements according to IGTS and instructions of supervising Engineer.</t>
    </r>
  </si>
  <si>
    <t>Shade works for the interial Yard: Supply materials and labours for constructing truss shade for the interial yard and above the slab. The work includes:
A.The columns to be made using iron square pipe 100 * 100 mm, 3 mm thickness. The height of the column is minimum 1.0 m height above the existing roof, and the column will be fixed on the slab with steel base 20x20cm from plate, 4mm thickness.
C.The truss will be fixed to columns with steel base 15x15cm from plate, 4mm thickness, main truss from square pipe 5x10cm, (2) mm thickness, bracing bars between trusses and columns as per drawings m c/c, square pipe 4x8cm, (1.8) mm thickness (75-85) cm c/c (Taraheya).
D.All steel structure is fixing by welding, covering steel structure by Galvanized corrugated sheet 0.6mm thickness, fixing the sheet with steel structure by using screws.
E. Installing the drainage channel from galvanized plate 1.25mm U-shape dimension (30x22x18)cm, for drainage the rains water with good fixing, installing Galvanized pipes 4 inch diameter, min. 1.0m height at the ends and the center of drainage channels, fixing with iron column  until the ground and to open channel. The channel should be drained to manholes and then through plastic pipes 4 inches, casted by 8 cm concrete around pipes and manholes to be drains to the roof drainage.
F.All metallic materials to be painted with anti-corrosion paint, and two layers of oil paint. G.Measurement of quantities will be the top view/top area of the Shade (not inclined).
All works to be executed according to specifications, drawings, and instructions of supervising Engineer.</t>
  </si>
  <si>
    <r>
      <t>M</t>
    </r>
    <r>
      <rPr>
        <sz val="11"/>
        <color indexed="8"/>
        <rFont val="Calibri"/>
        <family val="2"/>
        <scheme val="minor"/>
      </rPr>
      <t>²</t>
    </r>
  </si>
  <si>
    <r>
      <rPr>
        <b/>
        <sz val="11"/>
        <color rgb="FF000000"/>
        <rFont val="Calibri"/>
        <family val="2"/>
        <scheme val="minor"/>
      </rPr>
      <t>Supply and Install hand rail around the stairs and garden</t>
    </r>
    <r>
      <rPr>
        <sz val="11"/>
        <color rgb="FF000000"/>
        <rFont val="Calibri"/>
        <family val="2"/>
        <scheme val="minor"/>
      </rPr>
      <t>: Supply materias, labors and equipments to install steel hand rail with all requirements (90 cm hieght), from steel pipe 8*4 cm and 2 mm thicknees with 20 cm c/c vertical partition invertal from pipe 5*5 cm and 2 mm thicknees. The price includes protecting all iron surface by inti-rust paint, finished with two coat of oil base paint. All the works should be conducted according to instruction of supervisor engineers.</t>
    </r>
  </si>
  <si>
    <t>M.L</t>
  </si>
  <si>
    <r>
      <rPr>
        <b/>
        <sz val="11"/>
        <rFont val="Calibri"/>
        <family val="2"/>
        <scheme val="minor"/>
      </rPr>
      <t>Covering walls by MDF</t>
    </r>
    <r>
      <rPr>
        <sz val="11"/>
        <rFont val="Calibri"/>
        <family val="2"/>
        <scheme val="minor"/>
      </rPr>
      <t>:- Supply materials and covering the class room walls with colorful wood MDF 200 mm length, thickness ( 18 mm ),the price include covering the edge of wood with Aluminum angle. according to the specifications and instruction of the site engineer.</t>
    </r>
  </si>
  <si>
    <r>
      <t>Supply &amp; install (PVC) Windows:</t>
    </r>
    <r>
      <rPr>
        <sz val="11"/>
        <rFont val="Calibri"/>
        <family val="2"/>
        <scheme val="minor"/>
      </rPr>
      <t xml:space="preserve"> Provide and install  reinforced PVC windows, the standard cross-section, double glass 4mm and the filters between 4 mm . The price includes supplying and fixing of all required, washers, locks, hinges, handles, anti-fly mesh and opening holes for discharging water, filling the gap in between the windows frame and walls using silicon sealant, furthermore. All the works should be conducted according to  instructions of supervising Engineer.</t>
    </r>
  </si>
  <si>
    <r>
      <t xml:space="preserve">Repairing the existed Iron Windows: </t>
    </r>
    <r>
      <rPr>
        <sz val="11"/>
        <rFont val="Calibri"/>
        <family val="2"/>
        <scheme val="minor"/>
      </rPr>
      <t>Provide materials, manpower and equipment to repair the existing iron windows. The work includes supplying and fixing of all required, washers, locks, hinges, handles, filling the gap in between the windows frame and walls using silicon sealant and also paint all iron even protection steel bars with surface by anti-rust paint, finished with two coat of oil base paint . The price also include remove the existing glass paste and put a new layer to fix glasses and also replacing the broken glasses. All the works should be conducted according to  instructions of supervising Engineer.</t>
    </r>
  </si>
  <si>
    <r>
      <t xml:space="preserve">Repairing the existed PVC Windows: </t>
    </r>
    <r>
      <rPr>
        <sz val="11"/>
        <rFont val="Calibri"/>
        <family val="2"/>
        <scheme val="minor"/>
      </rPr>
      <t>Provide materials, manpower and equipment  to repair existing PVC windows the work  include replacing the brocken glasses, applying  required, washers, locks, hinges, handles, filling the gap in between the windows frame and walls using silicon sealant. All the works should be conducted according to  instructions of supervising Engineer.</t>
    </r>
  </si>
  <si>
    <r>
      <rPr>
        <b/>
        <sz val="11"/>
        <rFont val="Calibri"/>
        <family val="2"/>
        <scheme val="minor"/>
      </rPr>
      <t xml:space="preserve">Repairing the existed Iron Doors: </t>
    </r>
    <r>
      <rPr>
        <sz val="11"/>
        <rFont val="Calibri"/>
        <family val="2"/>
        <scheme val="minor"/>
      </rPr>
      <t>Provide materials, manpower and equipment the existing doors in different sizes. The work includes supplying and fixing of all required, washers, locks, hinges, handles, Kylon, latch hole, slide locks (Sakata), switch, protecting all iron surface by anti-rust paint, finished with two coat of oil base paint .All the works should be conducted according to  instructions of supervising Engineer.</t>
    </r>
  </si>
  <si>
    <t xml:space="preserve">No. </t>
  </si>
  <si>
    <r>
      <t xml:space="preserve">Iron Doors: </t>
    </r>
    <r>
      <rPr>
        <sz val="11"/>
        <color rgb="FF000000"/>
        <rFont val="Calibri"/>
        <family val="2"/>
        <scheme val="minor"/>
      </rPr>
      <t>Provide and install iron hinged door with  different dimension made of square pipe 1.5" X 1.5" with thickness between (1.8 to 2)mm. Covered with 1.25mm (thickness) iron plate from both side. The frame made of  2”x2” 3mm thickness iron angle or double charchobe ((25x5) cmx3 mm). The price includes protecting all iron surface by anti-rust paint, finished with two coat of oil base paint. Moreover, supplying and installing all required parts like handles, locks (switch), three 8cm hinges, slide locks (Sakata),..etc. The work includes removing the old wooden doors, fixing the new iron doors and repairing the walls. All the works should be conducted according to  instructions of supervising Engineer.</t>
    </r>
  </si>
  <si>
    <r>
      <t xml:space="preserve">Aluminum Doors for latrine: </t>
    </r>
    <r>
      <rPr>
        <sz val="11"/>
        <color rgb="FF000000"/>
        <rFont val="Calibri"/>
        <family val="2"/>
        <scheme val="minor"/>
      </rPr>
      <t>Provide and install reinforced Aluminum doors, the standard cross-section G-60, glass tined wooded 6 mm and the filters between 6 mm. The work includes removing the existing doors repairing the door copen. The price includes supplying and fixing of all required, washers, locks, hinges, handles, Kylon, switch, anti-fly mesh and opening holes for discharging water. Also the work includes removing the old wooden doors. All the works should be conducted according to instructions of supervising Engineer.</t>
    </r>
  </si>
  <si>
    <r>
      <rPr>
        <b/>
        <sz val="11"/>
        <rFont val="Calibri"/>
        <family val="2"/>
        <scheme val="minor"/>
      </rPr>
      <t>Tilling floor  works</t>
    </r>
    <r>
      <rPr>
        <sz val="11"/>
        <rFont val="Calibri"/>
        <family val="2"/>
        <scheme val="minor"/>
      </rPr>
      <t>: Provide materials, labors, equipment, machines and all requirements according to IGTS 600 ,900 and instructions of supervising Engineer.</t>
    </r>
  </si>
  <si>
    <r>
      <rPr>
        <b/>
        <sz val="11"/>
        <rFont val="Calibri"/>
        <family val="2"/>
        <scheme val="minor"/>
      </rPr>
      <t>Tilling polish works</t>
    </r>
    <r>
      <rPr>
        <sz val="11"/>
        <rFont val="Calibri"/>
        <family val="2"/>
        <scheme val="minor"/>
      </rPr>
      <t>: supply materials, labors and equipment for polishing the floors of the rooms (mosaic Tiles 40x40 cm), with filing the tile joints (if necessary) with white cementous materials, the work includes cleaning the tile and smoothing it by mechanical machines (Chely) in site , the price includes polishing the stairs and all measurements will be by M2 .According to  instructions of supervisor Engineer.</t>
    </r>
  </si>
  <si>
    <r>
      <rPr>
        <b/>
        <sz val="11"/>
        <rFont val="Calibri"/>
        <family val="2"/>
        <scheme val="minor"/>
      </rPr>
      <t>Ceramic skirtings</t>
    </r>
    <r>
      <rPr>
        <sz val="11"/>
        <rFont val="Calibri"/>
        <family val="2"/>
        <scheme val="minor"/>
      </rPr>
      <t>: Supply materials, tools, manpower for installing the ceramic tile for skirting 12 cm height, with cement sand mortar (1:3) ,using straight Aluminum rule 3 m with all requirements, all the work should be done according to the drawing and instructions of supervisor Engineer.</t>
    </r>
  </si>
  <si>
    <r>
      <rPr>
        <b/>
        <sz val="11"/>
        <rFont val="Calibri"/>
        <family val="2"/>
        <scheme val="minor"/>
      </rPr>
      <t>Plastering by cement</t>
    </r>
    <r>
      <rPr>
        <sz val="11"/>
        <rFont val="Calibri"/>
        <family val="2"/>
        <scheme val="minor"/>
      </rPr>
      <t>: Provide materials and all requirements for plastering using cement: sand mortar 1:3 for walls, outside slab, fence by three layer (filling joint and spray layer, plastering layer with layer (kavmal) then final layer which should be smooth) the thickness not less than 2 cm, straight angle using Aluminum rule 3 m ,covering intersection of columns and beams with walls by mech wire . All the works should be conducted according to instructions of supervisor Engineers.</t>
    </r>
  </si>
  <si>
    <r>
      <rPr>
        <b/>
        <sz val="11"/>
        <color theme="1"/>
        <rFont val="Calibri"/>
        <family val="2"/>
        <scheme val="minor"/>
      </rPr>
      <t>Outside Painting</t>
    </r>
    <r>
      <rPr>
        <sz val="11"/>
        <color theme="1"/>
        <rFont val="Calibri"/>
        <family val="2"/>
        <scheme val="minor"/>
      </rPr>
      <t>: Provide materials and all requirements for painting  the school using emulsion for outside of Building, rooms corridors for existed and fence, anti humidity (moisture blocker) for out side walls in three layers (one layer of prime coat and two layers of color paint) or more until final appearance is accepted by the supervising engineer. All the works should be conducted according to IGTS and instructions of supervisor Engineers.</t>
    </r>
  </si>
  <si>
    <r>
      <t xml:space="preserve">Inside Painting: </t>
    </r>
    <r>
      <rPr>
        <sz val="11"/>
        <rFont val="Calibri"/>
        <family val="2"/>
        <scheme val="minor"/>
      </rPr>
      <t>Provide materials and all requirements for painting using emulsion for inside the Building, rooms corridors for existed in three layers (one layer of prime coat and two layers of color paint) or more until final appearance is accepted by the supervising engineer. All the works should be conducted according to IGTS and instructions of supervisor Engineers.</t>
    </r>
  </si>
  <si>
    <t>M²</t>
  </si>
  <si>
    <r>
      <rPr>
        <b/>
        <sz val="11"/>
        <rFont val="Calibri"/>
        <family val="2"/>
        <scheme val="minor"/>
      </rPr>
      <t>Oil Painting</t>
    </r>
    <r>
      <rPr>
        <sz val="11"/>
        <rFont val="Calibri"/>
        <family val="2"/>
        <scheme val="minor"/>
      </rPr>
      <t>: Provide materials and all requirements for painting using oil paint 150cm height, for skirting inside of rooms corridors for existed and new part in three layers or more until final appearance is accepted by the supervising engineer. All the works should be conducted according to IGTS and instructions of supervising Engineer.</t>
    </r>
  </si>
  <si>
    <r>
      <rPr>
        <b/>
        <sz val="11"/>
        <rFont val="Calibri"/>
        <family val="2"/>
        <scheme val="minor"/>
      </rPr>
      <t xml:space="preserve">False Ceiling: </t>
    </r>
    <r>
      <rPr>
        <sz val="11"/>
        <rFont val="Calibri"/>
        <family val="2"/>
        <scheme val="minor"/>
      </rPr>
      <t>Supply materials, tools, manpower for covering the ceiling by Gypsum Board (60x60) cmx1.0 cm thickness, the price include fixing of rail/ hanging beams (Skka 38 mm height) every 120cm by screw, rod steel fisher, rod 3mm, connecting the beams by Skka every 120cm, 60cm long (32mm height ), by screws, rod steel fisher, rod 3mm with all requirements, installation of plastic skirting panel for ceiling (10x2) cm under the false ceiling on the circumference of all rooms for the existed and new part, the measurement will be engineering square meter only all the work should be done according to the drawing and instructions of supervisor Engineer.</t>
    </r>
  </si>
  <si>
    <r>
      <t xml:space="preserve">External works: </t>
    </r>
    <r>
      <rPr>
        <sz val="11"/>
        <rFont val="Calibri"/>
        <family val="2"/>
        <scheme val="minor"/>
      </rPr>
      <t>Provide materials, labors, equipment, machines, curing and all requirements  according to IGTS  and instructions of supervising engineer.</t>
    </r>
  </si>
  <si>
    <r>
      <rPr>
        <b/>
        <sz val="11"/>
        <rFont val="Calibri"/>
        <family val="2"/>
        <scheme val="minor"/>
      </rPr>
      <t>Painting for the play yards</t>
    </r>
    <r>
      <rPr>
        <sz val="11"/>
        <rFont val="Calibri"/>
        <family val="2"/>
        <scheme val="minor"/>
      </rPr>
      <t>: Provide materials and all requirements for painting using colored roads/ pavement paint type width 5 cm for the yard of volleyball, basketball and handball according to standard dimensions in three layer or more until final appearance is accepted by the supervising engineer. All the works should be conducted according to IGTS and instructions of supervising Engineer.</t>
    </r>
  </si>
  <si>
    <r>
      <rPr>
        <b/>
        <sz val="11"/>
        <rFont val="Calibri"/>
        <family val="2"/>
        <scheme val="minor"/>
      </rPr>
      <t xml:space="preserve">Supply and install Counter: </t>
    </r>
    <r>
      <rPr>
        <sz val="11"/>
        <rFont val="Calibri"/>
        <family val="2"/>
        <scheme val="minor"/>
      </rPr>
      <t>Supply materials, labor, and equipment to install Aluminum counter size (60 cm width x85 cm Height )  covered from the top by artificial marble  (3 cm thickness,65 cm width ) with skirting one basin two wings with all accessories, connection with water supply (cold &amp;hot) stainless steel mixture with valves, supply and install electricity exhaust fan above the cooker with tube for discharging gazes outside inside the above extension top counter. Supplying and installing Aluminum doors same color, and a bench inside each one with locks, hinges handles, and more. All the work should be conducted according to the instructions of the supervising Engineer.</t>
    </r>
  </si>
  <si>
    <r>
      <rPr>
        <b/>
        <sz val="11"/>
        <rFont val="Calibri"/>
        <family val="2"/>
        <scheme val="minor"/>
      </rPr>
      <t>Supply and install Basketball, Volleyball ,handball and flag poles :</t>
    </r>
    <r>
      <rPr>
        <sz val="11"/>
        <rFont val="Calibri"/>
        <family val="2"/>
        <scheme val="minor"/>
      </rPr>
      <t xml:space="preserve"> Supply materials, labors and equipment to install two basketball boards  from main pipes 4" ,5 mm  No. 2 while the board from steel angle 38x38x5 mm as frame covered by standard boards ,base plate (400x400x50mm , two for Volleyball  from galvanized pipe 55 mm diameter ,3 mm thickness with hooks and seat, two handball goals from galvanized pipe 55 mm diameter ,3 mm thickness,600 mm width, with net and  hooks, and Two poles from Galvanized pipe 7.5 cm one of them will fix on the roof of building (4 m)  and the other will be movable 6 m for the flag . The price includes casting the concrete  for the bases of the facilities (210 Kg/cm2) and  protecting all iron surface by anti-rust paint, finished with two coat of oil base paint. All the works should be conducted according to  drawings and instructions of supervising Engineer.</t>
    </r>
  </si>
  <si>
    <r>
      <rPr>
        <b/>
        <sz val="11"/>
        <rFont val="Calibri"/>
        <family val="2"/>
        <scheme val="minor"/>
      </rPr>
      <t>Sanitation works</t>
    </r>
    <r>
      <rPr>
        <sz val="11"/>
        <rFont val="Calibri"/>
        <family val="2"/>
        <scheme val="minor"/>
      </rPr>
      <t>: Provide materials, labors, equipment, machines, curing and all requirements  according
to IGTS 1500 and instructions of supervising engineer.</t>
    </r>
  </si>
  <si>
    <r>
      <rPr>
        <b/>
        <sz val="11"/>
        <rFont val="Calibri"/>
        <family val="2"/>
        <scheme val="minor"/>
      </rPr>
      <t xml:space="preserve">Connection with main source of water: </t>
    </r>
    <r>
      <rPr>
        <sz val="11"/>
        <rFont val="Calibri"/>
        <family val="2"/>
        <scheme val="minor"/>
      </rPr>
      <t>Provision of materials, manpower and equipment to install water pipes from main source to main water tanks, using PPR, PN20, Composite Water Pipes (size 25mm) with Min. 3 Layers side walls (PPR/GF or AL/PE), PPR-C inner layer and a special mixture of GF PP or Aluminum middle layer and should be coated with an external layer of LDPE (Low Density of Polyethylene Layer) dark grey color to provide protection against ultraviolet rays, including excavation (30*60) cm, layer of soft sand and back filling including all fitting, valves, hoses. Following the specification and instruction of supervisor engineer. All materials to be from approved quality &amp; sample, and the supplier should provide certificate of origin and quality of all supplied materials.</t>
    </r>
  </si>
  <si>
    <r>
      <t xml:space="preserve">PVC Pipe 4":  </t>
    </r>
    <r>
      <rPr>
        <sz val="11"/>
        <rFont val="Calibri"/>
        <family val="2"/>
        <scheme val="minor"/>
      </rPr>
      <t xml:space="preserve">Supply and install PVC pipe 4" for  gray water, PVC wall thickness about 3.2mm SN4; including connecting gray water with existing sewerage pipe,  excavation works, removing existing, casting around pipe 8 cm concrete, required fittings  and 3 plastic manholes (30x30) according to the specifications and instructions of supervisor Engineers </t>
    </r>
  </si>
  <si>
    <r>
      <rPr>
        <b/>
        <sz val="11"/>
        <rFont val="Calibri"/>
        <family val="2"/>
        <scheme val="minor"/>
      </rPr>
      <t>PVC manholes (400x400)mm</t>
    </r>
    <r>
      <rPr>
        <sz val="11"/>
        <rFont val="Calibri"/>
        <family val="2"/>
        <scheme val="minor"/>
      </rPr>
      <t>: Provision of materials and manpower to install PVC manholes (40x40) cm with heavy plastic  cover, for black gray &amp; water from building to main manholes. The work also includes excavation, , covering the manholes  by concrete 7 cm thickness (40 cm width), with all fitting and necessary work.</t>
    </r>
  </si>
  <si>
    <r>
      <rPr>
        <b/>
        <sz val="11"/>
        <rFont val="Calibri"/>
        <family val="2"/>
        <scheme val="minor"/>
      </rPr>
      <t>WATER TANK</t>
    </r>
    <r>
      <rPr>
        <sz val="11"/>
        <rFont val="Calibri"/>
        <family val="2"/>
        <scheme val="minor"/>
      </rPr>
      <t xml:space="preserve">: Provision and installation of (HDPE) water tanks with capacity of 2000 liters, approved sample vertical water tank with top/open cover, the walls with 3 Layers, The tanks also should be Anti -ultra violet (U.V.) resistance  The work includes provision of float valve ,  also the work includes connection form the tank to the source of water using PPR Composite Water Pipes (size 25 mm) with Min. 3 Layers side walls (PPR/GF or AL/PE), PPR-C inner layer and a special mixture of GF PP or Aluminum middle layer and should be coated with an external layer of LDPE (Low Density of Polyethylene Layer)  PN25 and also installation of a valve with size 25 mm on the main pipe with 4 pieces of  Styrofoam and wood 100x20x1000 mm as abase  . All materials to be from approved quality &amp; sample, and the supplier should provide certificate of origin and quality of all supplied materials. The work also includes fixing the tanks using a metallic chain or band, with all necessary work. 
</t>
    </r>
    <r>
      <rPr>
        <b/>
        <sz val="11"/>
        <rFont val="Calibri"/>
        <family val="2"/>
        <scheme val="minor"/>
      </rPr>
      <t xml:space="preserve">Two tanks to be added to the students' bathrooms, and two other tanks to be added to the administration’s bathrooms. The price include Suppling and exchanging four Float Valves for galvinized Water Tank (existing ones), As well as organizing all administration's bath and kitchen tanks at one place as one straight line and re-connect with new water network pipes. </t>
    </r>
  </si>
  <si>
    <r>
      <rPr>
        <b/>
        <sz val="11"/>
        <rFont val="Calibri"/>
        <family val="2"/>
        <scheme val="minor"/>
      </rPr>
      <t xml:space="preserve">Galvanized Steel pipe 3": </t>
    </r>
    <r>
      <rPr>
        <sz val="11"/>
        <rFont val="Calibri"/>
        <family val="2"/>
        <scheme val="minor"/>
      </rPr>
      <t>Provision of materials, manpower and equipment to install galvanized steel pipe diameter 3" ,heavy weight not less than  ( 9 Kg/m.l)  for roof drainage including the required fittings, elbow, connecting joints ,The price including removing the old pipes and install the new pipes according to the specification and instruction of supervisor Engineer.</t>
    </r>
  </si>
  <si>
    <r>
      <t>Stainless steel taps:</t>
    </r>
    <r>
      <rPr>
        <sz val="11"/>
        <rFont val="Calibri"/>
        <family val="2"/>
        <scheme val="minor"/>
      </rPr>
      <t xml:space="preserve"> Provide materials and manpower to install stainless steel taps size 1/2" with all fitting and necessary work.</t>
    </r>
  </si>
  <si>
    <r>
      <t>Stainless steel mixture (with connection):</t>
    </r>
    <r>
      <rPr>
        <sz val="11"/>
        <rFont val="Calibri"/>
        <family val="2"/>
        <scheme val="minor"/>
      </rPr>
      <t xml:space="preserve"> Provision of materials, manpower, and equipment to install stainless steel mixer, The work includes fixing stainless steel mixture on the wall with connection to the water tanks using PPR Composite Water Pipes 20 mm with Min. 3 Layers side walls (PPR/GF or AL/PE), The work is according to the specification and instruction of supervisor Engineer. </t>
    </r>
  </si>
  <si>
    <r>
      <rPr>
        <b/>
        <sz val="11"/>
        <rFont val="Calibri"/>
        <family val="2"/>
        <scheme val="minor"/>
      </rPr>
      <t xml:space="preserve">Water pipe: </t>
    </r>
    <r>
      <rPr>
        <sz val="11"/>
        <rFont val="Calibri"/>
        <family val="2"/>
        <scheme val="minor"/>
      </rPr>
      <t>Provision of materials and manpower to install and exchange gelvenize water pipes by new PPR water pipes 3/4" from the water tanks to kitchens, shower and toilet, Lab and also exchanging pipes inside laterin facilitie wall if needed using PPR Composite Water Pipes (20 mm) ) with minimum 3 Layers side walls (PPR/GF or AL/PE), PPR-C inner layer and a special mixture of GF PP or Aluminum middle layer and should be coated with an external layer of LDPE (Low Density of Polyethylene Layer) Dark gray color to provide protection against ultraviolet rays, PN25 PPR80 UV resistant (approved sample and suitable for drinking purpose/food grade. All materials to be from approved quality and sample, the supplier should provide certificate of origin and quality of all materials supplied). The work also includes installation of existing water tanks with float valve and chromium water tap (3) inside, shower and toilet and fixing two 20mm valves with all fitting and necessary work.</t>
    </r>
  </si>
  <si>
    <r>
      <t>WESTREN LATRINE WORK:</t>
    </r>
    <r>
      <rPr>
        <sz val="11"/>
        <color rgb="FF000000"/>
        <rFont val="Calibri"/>
        <family val="2"/>
        <scheme val="minor"/>
      </rPr>
      <t xml:space="preserve"> Provision of materials, manpower and equipment to install western latrine base (ceramic type) with flush tank and all requirement Gulley trap 4" and other 4"fitting,, the work includes providing and fixing chromium Valves 12 mm fix on wall. The work must be done according to the specification and instruction of supervising Engineer. The price include removing the old exist laterin with all its accessories. </t>
    </r>
  </si>
  <si>
    <r>
      <t>Eastern Latrine Base and Siphon Exchange:</t>
    </r>
    <r>
      <rPr>
        <sz val="11"/>
        <color rgb="FF000000"/>
        <rFont val="Calibri"/>
        <family val="2"/>
        <scheme val="minor"/>
      </rPr>
      <t xml:space="preserve"> Provide all the materials, machines, and manpower needed to Check, maintain and gully trap re-opening for 'Ceramic Eastern type' by exchanging the flushing system (Siphon) (Turkuaz, Tota or equivalent) with all necessary fittings (gully trap, chromium water Valve No. 1, pipes fittings, special glue, etc.), the price include removing the existing Siphons</t>
    </r>
  </si>
  <si>
    <t>Electrical work : Electrical points including provision and installation of all materials and labor. All the works shall be according to British Standards, Drawings and Section 1600  of I.G.T.S.</t>
  </si>
  <si>
    <r>
      <rPr>
        <b/>
        <sz val="11"/>
        <rFont val="Calibri"/>
        <family val="2"/>
        <scheme val="minor"/>
      </rPr>
      <t>Ceiling Fan Exchange:</t>
    </r>
    <r>
      <rPr>
        <sz val="11"/>
        <rFont val="Calibri"/>
        <family val="2"/>
        <scheme val="minor"/>
      </rPr>
      <t xml:space="preserve"> Supplying, installing, testing and connecting ceiling fan, the price include regulator switch and wires using standard copper wires(2 x 1.5) mm inside plastic Trank, type and model should be selected according to supervisor engineer's instructions.</t>
    </r>
  </si>
  <si>
    <r>
      <rPr>
        <b/>
        <sz val="11"/>
        <rFont val="Calibri"/>
        <family val="2"/>
        <scheme val="minor"/>
      </rPr>
      <t>Exhausting fan:</t>
    </r>
    <r>
      <rPr>
        <sz val="11"/>
        <rFont val="Calibri"/>
        <family val="2"/>
        <scheme val="minor"/>
      </rPr>
      <t xml:space="preserve"> Supplying, installing and connecting an exhaust fan (6 inches) using copper wires of size (2 × 1.5) mm² inside a plastic conduit or Trunk , the price also include on/off switches with cutting the window glass if needed, according to instruction of supervisor engineers.</t>
    </r>
  </si>
  <si>
    <r>
      <rPr>
        <b/>
        <sz val="11"/>
        <rFont val="Calibri"/>
        <family val="2"/>
        <scheme val="minor"/>
      </rPr>
      <t>Exhausting fan 12 inch:</t>
    </r>
    <r>
      <rPr>
        <sz val="11"/>
        <rFont val="Calibri"/>
        <family val="2"/>
        <scheme val="minor"/>
      </rPr>
      <t xml:space="preserve"> Supplying, installing and connecting an exhaust fan (12 inches) using copper wires of size (2 × 1.5) mm² inside a plastic conduit or Trunk , the price also include on/off switches with cutting the window glass if needed, according to instruction of supervisor engineers.</t>
    </r>
  </si>
  <si>
    <r>
      <rPr>
        <b/>
        <sz val="11"/>
        <rFont val="Calibri"/>
        <family val="2"/>
        <scheme val="minor"/>
      </rPr>
      <t>Electricity Boiler</t>
    </r>
    <r>
      <rPr>
        <sz val="11"/>
        <rFont val="Calibri"/>
        <family val="2"/>
        <scheme val="minor"/>
      </rPr>
      <t>: Supplying, installing and establishing an electric boiler, capacity of (200) liters and power of (3000) watts, the price include on/off switch with an indication lamp capacity (45) ampere, using standard copper wires. (3 x 4) mm² inside  plastic pipe or trunk  and connected to an separate circuit breaker and a separate line with connection to feeders of hot and cold water with inspection, operation and all that is necessary to work.</t>
    </r>
  </si>
  <si>
    <r>
      <rPr>
        <b/>
        <sz val="11"/>
        <rFont val="Calibri"/>
        <family val="2"/>
        <scheme val="minor"/>
      </rPr>
      <t xml:space="preserve">Replace AC split Unit: 
</t>
    </r>
    <r>
      <rPr>
        <sz val="11"/>
        <rFont val="Calibri"/>
        <family val="2"/>
        <scheme val="minor"/>
      </rPr>
      <t xml:space="preserve">- Dismantling and removing the old split outside the work site. 
- Supplying, installing, connecting and operating the split units (inverter Wall Mounted Split Unit)  (T3 compressor), type (Gree, Samsung, LG or equivalent) capacity of (2) tons of heating and cooling, using standard copper wires (3×4) mm² inside a PVC  pipe or Trank. The price include the on/off switch capacity (45) ampere with an indication lamp with the installation of the outdoor unit with plastic dampers floor on iron base with anti-rust paint and greasy dye, and with the establishment of pipes for condensation water and drainage to the nearest point of drainage, with a warranty for the conditioner for a period of 6 year and with all that is required to work the instruction of the supervising engineer.                                                                                                                         </t>
    </r>
  </si>
  <si>
    <r>
      <t xml:space="preserve">Split Repair: </t>
    </r>
    <r>
      <rPr>
        <sz val="11"/>
        <rFont val="Calibri"/>
        <family val="2"/>
        <scheme val="minor"/>
      </rPr>
      <t xml:space="preserve">Repairing the old splits, in terms of filling gas and finding the leakage problem in AC units, and when there is any other defect or need to replace the items, the contractor is obligated to repair them according to the supervision and observations of the supervising engineer. </t>
    </r>
  </si>
  <si>
    <t>unit</t>
  </si>
  <si>
    <t>Supplying, installing, testing and connecting LED  Lamp 220V Fluorescent Light (54w-72) Wall Lamp, operate range is  (85-240)v both choke and  led ,the price include switches and wires using standard copper wires(2 x 1.5) mm inside  plastic Trank ,type and model should be selected according to supervisor engineer instructions</t>
  </si>
  <si>
    <t>Supplying, installing, connecting, exchanging and checking  spot light panel led type 18 watts  (85v-265v), If needed using a cable (2*1.5) mm2 inside a plastic pipe size (25) mm with a switch on/off, and the price includes all requirements Work according to the instructions and directives  of the supervisor engineers.</t>
  </si>
  <si>
    <t xml:space="preserve">Supplying, installing, testing  exchanging and connecting  LED lights outdoor and waterproof min (20w-24w) ,operate range is  (85-240)v both choke and  led ,the price include wires using standard copper wires(2 x 1.5) mm2  if needed, connecting to 2*4mm2 cable  type and model should be selected according to supervisor engineer instructions. </t>
  </si>
  <si>
    <t xml:space="preserve">The exist main electrical board or ATS for the school  need supplying and exchanging a three phase watt meter the work should be done according to the instructions of supervisor engineers. </t>
  </si>
  <si>
    <t>Ls</t>
  </si>
  <si>
    <r>
      <t xml:space="preserve">Supplying and installing a secondary distribution board  of capacity (6) lines with the main circuit breaker three-phase (200)amp and with circuit breakers of 30 amp  size of Single Pole  MCB and contains two  copper rails or connector, one for neutral  and the second for ground   with all necessary to work 
</t>
    </r>
    <r>
      <rPr>
        <b/>
        <sz val="11"/>
        <rFont val="Calibri"/>
        <family val="2"/>
        <scheme val="minor"/>
      </rPr>
      <t xml:space="preserve">Note: </t>
    </r>
    <r>
      <rPr>
        <sz val="11"/>
        <rFont val="Calibri"/>
        <family val="2"/>
        <scheme val="minor"/>
      </rPr>
      <t>All board components must be  ABB, Schneider, Fanar or equivalent type  assembled  by specialist With proper  installation with inspection, commissioning .</t>
    </r>
  </si>
  <si>
    <t>Supplying, extending and connecting a cable made of pure copper of size (4 x 16) mm², with all needed accessories from main source to distribution box according to the instruction of the electrical engineer supervising the work with the test and all that is necessary to work.</t>
  </si>
  <si>
    <t>Sub-total of Part B.2</t>
  </si>
  <si>
    <t>PART B - Total Amount for the Rehabilitation and Expansion of Ronahi School in IQD (Part B.1 + Part B.2)</t>
  </si>
  <si>
    <t>Grand Total for the Rehabilitation and Expansion works of Aras and Ronahi School in IQD (PART A + PART B)</t>
  </si>
  <si>
    <t>Note: Bidders are requested to submit Financial Offer in PDF format duly signed and stamped along with the soft version of Excel Sheet 
Company Name:                                                                       Authorized Person:
Signature:                                                                                   Stamp:  
email address:                                                                           Phone Number: 
Address:                                                                                      Date:</t>
  </si>
  <si>
    <r>
      <rPr>
        <b/>
        <sz val="11"/>
        <rFont val="Calibri"/>
        <family val="2"/>
        <scheme val="minor"/>
      </rPr>
      <t>Tilling works</t>
    </r>
    <r>
      <rPr>
        <sz val="11"/>
        <rFont val="Calibri"/>
        <family val="2"/>
        <scheme val="minor"/>
      </rPr>
      <t>: supply materials, labours and equipment for tilling the floor of the rooms with mosaic Tiles (40x40) cm, and cement sand mortar 1:3, with filing the tile joints with necessary white Cementous materials, the price include, cleaning the tile and smoothing it by mechanical machines (Chely) in site, the measurement will be just in m2 .According to the drawing and instructions of supervisor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</si>
</sst>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3"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b/>
      <sz val="11"/>
      <name val="Calibri"/>
      <family val="2"/>
      <scheme val="minor"/>
    </font>
    <font>
      <sz val="8"/>
      <name val="Calibri"/>
      <family val="2"/>
      <scheme val="minor"/>
    </font>
    <font>
      <sz val="11"/>
      <color rgb="FF000000"/>
      <name val="Calibri"/>
      <family val="2"/>
      <scheme val="minor"/>
    </font>
    <font>
      <b/>
      <sz val="11"/>
      <color theme="1"/>
      <name val="Calibri"/>
      <family val="2"/>
      <scheme val="minor"/>
    </font>
    <font>
      <sz val="11"/>
      <name val="Calibri"/>
      <family val="2"/>
      <scheme val="minor"/>
    </font>
    <font>
      <sz val="11"/>
      <color rgb="FFFF0000"/>
      <name val="Calibri"/>
      <family val="2"/>
      <scheme val="minor"/>
    </font>
    <font>
      <b/>
      <shadow/>
      <sz val="11"/>
      <color indexed="8"/>
      <name val="Calibri"/>
      <family val="2"/>
      <scheme val="minor"/>
    </font>
    <font>
      <shadow/>
      <sz val="11"/>
      <color indexed="8"/>
      <name val="Calibri"/>
      <family val="2"/>
      <scheme val="minor"/>
    </font>
    <font>
      <b/>
      <sz val="11"/>
      <color indexed="8"/>
      <name val="Calibri"/>
      <family val="2"/>
      <scheme val="minor"/>
    </font>
    <font>
      <b/>
      <sz val="11"/>
      <color rgb="FFFF0000"/>
      <name val="Calibri"/>
      <family val="2"/>
      <scheme val="minor"/>
    </font>
    <font>
      <b/>
      <i/>
      <sz val="11"/>
      <name val="Calibri"/>
      <family val="2"/>
      <scheme val="minor"/>
    </font>
    <font>
      <i/>
      <sz val="11"/>
      <name val="Calibri"/>
      <family val="2"/>
      <scheme val="minor"/>
    </font>
    <font>
      <vertAlign val="subscript"/>
      <sz val="11"/>
      <name val="Calibri"/>
      <family val="2"/>
      <scheme val="minor"/>
    </font>
    <font>
      <b/>
      <sz val="11"/>
      <color rgb="FF000000"/>
      <name val="Calibri"/>
      <family val="2"/>
      <scheme val="minor"/>
    </font>
    <font>
      <sz val="11"/>
      <color indexed="8"/>
      <name val="Calibri"/>
      <family val="2"/>
      <scheme val="minor"/>
    </font>
    <font>
      <b/>
      <sz val="14"/>
      <color rgb="FF000000"/>
      <name val="Calibri"/>
      <family val="2"/>
      <scheme val="minor"/>
    </font>
    <font>
      <b/>
      <sz val="16"/>
      <color rgb="FF000000"/>
      <name val="Calibri"/>
      <family val="2"/>
      <scheme val="minor"/>
    </font>
    <font>
      <b/>
      <sz val="12"/>
      <name val="Calibri"/>
      <family val="2"/>
      <scheme val="minor"/>
    </font>
    <font>
      <b/>
      <sz val="12"/>
      <color rgb="FF000000"/>
      <name val="Calibri"/>
      <family val="2"/>
      <scheme val="minor"/>
    </font>
  </fonts>
  <fills count="11">
    <fill>
      <patternFill patternType="none"/>
    </fill>
    <fill>
      <patternFill patternType="gray125"/>
    </fill>
    <fill>
      <patternFill patternType="solid">
        <fgColor rgb="FFA5A5A5"/>
      </patternFill>
    </fill>
    <fill>
      <patternFill patternType="solid">
        <fgColor theme="0" tint="-0.14999847407452621"/>
        <bgColor indexed="64"/>
      </patternFill>
    </fill>
    <fill>
      <patternFill patternType="solid">
        <fgColor theme="0"/>
        <bgColor indexed="64"/>
      </patternFill>
    </fill>
    <fill>
      <patternFill patternType="solid">
        <fgColor rgb="FFD9D9D9"/>
      </patternFill>
    </fill>
    <fill>
      <patternFill patternType="solid">
        <fgColor theme="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2" tint="-9.9978637043366805E-2"/>
        <bgColor indexed="64"/>
      </patternFill>
    </fill>
  </fills>
  <borders count="26">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70C0"/>
      </right>
      <top style="thin">
        <color rgb="FF0070C0"/>
      </top>
      <bottom style="thin">
        <color rgb="FF0070C0"/>
      </bottom>
      <diagonal/>
    </border>
    <border>
      <left style="thin">
        <color rgb="FF000000"/>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s>
  <cellStyleXfs count="6">
    <xf numFmtId="0" fontId="0" fillId="0" borderId="0"/>
    <xf numFmtId="0" fontId="2" fillId="2" borderId="1" applyNumberFormat="0" applyAlignment="0" applyProtection="0"/>
    <xf numFmtId="0" fontId="3" fillId="0" borderId="0"/>
    <xf numFmtId="0" fontId="1" fillId="0" borderId="0"/>
    <xf numFmtId="43" fontId="3" fillId="0" borderId="0" applyFont="0" applyFill="0" applyBorder="0" applyAlignment="0" applyProtection="0"/>
    <xf numFmtId="43" fontId="1" fillId="0" borderId="0" applyFont="0" applyFill="0" applyBorder="0" applyAlignment="0" applyProtection="0"/>
  </cellStyleXfs>
  <cellXfs count="198">
    <xf numFmtId="0" fontId="0" fillId="0" borderId="0" xfId="0"/>
    <xf numFmtId="0" fontId="0" fillId="0" borderId="2" xfId="1" applyFont="1" applyFill="1" applyBorder="1" applyAlignment="1" applyProtection="1">
      <alignment horizontal="center" wrapText="1"/>
    </xf>
    <xf numFmtId="3" fontId="4" fillId="3" borderId="2" xfId="0" quotePrefix="1" applyNumberFormat="1" applyFont="1" applyFill="1" applyBorder="1" applyAlignment="1" applyProtection="1">
      <alignment horizontal="center" wrapText="1"/>
      <protection locked="0"/>
    </xf>
    <xf numFmtId="3" fontId="8" fillId="0" borderId="2" xfId="0" applyNumberFormat="1" applyFont="1" applyBorder="1" applyAlignment="1" applyProtection="1">
      <alignment horizontal="center"/>
      <protection locked="0"/>
    </xf>
    <xf numFmtId="3" fontId="8" fillId="0" borderId="2" xfId="0" applyNumberFormat="1" applyFont="1" applyBorder="1" applyAlignment="1" applyProtection="1">
      <alignment horizontal="center" wrapText="1"/>
      <protection locked="0"/>
    </xf>
    <xf numFmtId="3" fontId="0" fillId="0" borderId="2" xfId="0" applyNumberFormat="1" applyBorder="1" applyAlignment="1" applyProtection="1">
      <alignment horizontal="center" wrapText="1"/>
      <protection locked="0"/>
    </xf>
    <xf numFmtId="3" fontId="0" fillId="0" borderId="2" xfId="4" applyNumberFormat="1" applyFont="1" applyFill="1" applyBorder="1" applyAlignment="1" applyProtection="1">
      <alignment horizontal="center" wrapText="1"/>
    </xf>
    <xf numFmtId="3" fontId="0" fillId="0" borderId="2" xfId="5" applyNumberFormat="1" applyFont="1" applyFill="1" applyBorder="1" applyAlignment="1" applyProtection="1">
      <alignment horizontal="center" wrapText="1"/>
      <protection locked="0"/>
    </xf>
    <xf numFmtId="3" fontId="8" fillId="0" borderId="0" xfId="2" applyNumberFormat="1" applyFont="1" applyAlignment="1" applyProtection="1">
      <alignment horizontal="center" vertical="center"/>
      <protection locked="0"/>
    </xf>
    <xf numFmtId="0" fontId="8" fillId="0" borderId="0" xfId="2" applyFont="1" applyAlignment="1" applyProtection="1">
      <alignment vertical="center"/>
      <protection locked="0"/>
    </xf>
    <xf numFmtId="3" fontId="10" fillId="3" borderId="2" xfId="2" applyNumberFormat="1" applyFont="1" applyFill="1" applyBorder="1" applyAlignment="1" applyProtection="1">
      <alignment horizontal="center" vertical="center" wrapText="1"/>
      <protection locked="0"/>
    </xf>
    <xf numFmtId="3" fontId="6" fillId="4" borderId="2" xfId="0" applyNumberFormat="1" applyFont="1" applyFill="1" applyBorder="1" applyAlignment="1" applyProtection="1">
      <alignment horizontal="center" wrapText="1" readingOrder="1"/>
      <protection locked="0"/>
    </xf>
    <xf numFmtId="3" fontId="8" fillId="5" borderId="2" xfId="0" applyNumberFormat="1" applyFont="1" applyFill="1" applyBorder="1" applyAlignment="1" applyProtection="1">
      <alignment horizontal="center" wrapText="1"/>
      <protection locked="0"/>
    </xf>
    <xf numFmtId="3" fontId="6" fillId="0" borderId="2" xfId="5" applyNumberFormat="1" applyFont="1" applyFill="1" applyBorder="1" applyAlignment="1" applyProtection="1">
      <alignment horizontal="center" shrinkToFit="1"/>
      <protection locked="0"/>
    </xf>
    <xf numFmtId="3" fontId="6" fillId="0" borderId="2" xfId="0" applyNumberFormat="1" applyFont="1" applyBorder="1" applyAlignment="1" applyProtection="1">
      <alignment horizontal="center" shrinkToFit="1"/>
      <protection locked="0"/>
    </xf>
    <xf numFmtId="3" fontId="6" fillId="3" borderId="2" xfId="0" applyNumberFormat="1" applyFont="1" applyFill="1" applyBorder="1" applyAlignment="1" applyProtection="1">
      <alignment horizontal="center" wrapText="1"/>
      <protection locked="0"/>
    </xf>
    <xf numFmtId="0" fontId="6" fillId="0" borderId="0" xfId="0" applyFont="1" applyAlignment="1" applyProtection="1">
      <alignment vertical="top" wrapText="1"/>
      <protection locked="0"/>
    </xf>
    <xf numFmtId="0" fontId="6" fillId="0" borderId="6" xfId="0" applyFont="1" applyBorder="1" applyAlignment="1" applyProtection="1">
      <alignment vertical="top" wrapText="1"/>
      <protection locked="0"/>
    </xf>
    <xf numFmtId="3" fontId="8" fillId="3" borderId="2" xfId="0" applyNumberFormat="1" applyFont="1" applyFill="1" applyBorder="1" applyAlignment="1" applyProtection="1">
      <alignment horizont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top"/>
      <protection locked="0"/>
    </xf>
    <xf numFmtId="3" fontId="6" fillId="0" borderId="2" xfId="0" applyNumberFormat="1" applyFont="1" applyBorder="1" applyAlignment="1" applyProtection="1">
      <alignment horizontal="center"/>
      <protection locked="0"/>
    </xf>
    <xf numFmtId="0" fontId="8" fillId="0" borderId="0" xfId="2" applyFont="1" applyProtection="1">
      <protection locked="0"/>
    </xf>
    <xf numFmtId="3" fontId="0" fillId="3" borderId="2" xfId="0" applyNumberFormat="1" applyFill="1" applyBorder="1" applyAlignment="1" applyProtection="1">
      <alignment horizontal="center"/>
      <protection locked="0"/>
    </xf>
    <xf numFmtId="3" fontId="0" fillId="0" borderId="2" xfId="5" applyNumberFormat="1" applyFont="1" applyFill="1" applyBorder="1" applyAlignment="1" applyProtection="1">
      <alignment horizontal="center" shrinkToFit="1"/>
      <protection locked="0"/>
    </xf>
    <xf numFmtId="2" fontId="4" fillId="0" borderId="0" xfId="2" applyNumberFormat="1" applyFont="1" applyAlignment="1" applyProtection="1">
      <alignment horizontal="center" vertical="center"/>
      <protection locked="0"/>
    </xf>
    <xf numFmtId="0" fontId="8" fillId="0" borderId="0" xfId="2" applyFont="1" applyAlignment="1" applyProtection="1">
      <alignment horizontal="center"/>
      <protection locked="0"/>
    </xf>
    <xf numFmtId="3" fontId="8" fillId="0" borderId="0" xfId="2" applyNumberFormat="1" applyFont="1" applyAlignment="1" applyProtection="1">
      <alignment horizontal="center"/>
      <protection locked="0"/>
    </xf>
    <xf numFmtId="4" fontId="6" fillId="0" borderId="2" xfId="5" applyNumberFormat="1" applyFont="1" applyFill="1" applyBorder="1" applyAlignment="1" applyProtection="1">
      <alignment horizontal="center" shrinkToFit="1"/>
    </xf>
    <xf numFmtId="164" fontId="6" fillId="0" borderId="2" xfId="5" applyNumberFormat="1" applyFont="1" applyFill="1" applyBorder="1" applyAlignment="1" applyProtection="1">
      <alignment horizontal="center" shrinkToFit="1"/>
    </xf>
    <xf numFmtId="39" fontId="6" fillId="0" borderId="2" xfId="5" applyNumberFormat="1" applyFont="1" applyFill="1" applyBorder="1" applyAlignment="1" applyProtection="1">
      <alignment horizontal="center" shrinkToFit="1"/>
    </xf>
    <xf numFmtId="3" fontId="6" fillId="0" borderId="2" xfId="5" applyNumberFormat="1" applyFont="1" applyFill="1" applyBorder="1" applyAlignment="1" applyProtection="1">
      <alignment horizontal="center" shrinkToFit="1"/>
    </xf>
    <xf numFmtId="3" fontId="8" fillId="0" borderId="2" xfId="5" applyNumberFormat="1" applyFont="1" applyFill="1" applyBorder="1" applyAlignment="1" applyProtection="1">
      <alignment horizontal="center"/>
    </xf>
    <xf numFmtId="4" fontId="4" fillId="5" borderId="2" xfId="5" applyNumberFormat="1" applyFont="1" applyFill="1" applyBorder="1" applyAlignment="1" applyProtection="1">
      <alignment horizontal="center" vertical="center" wrapText="1"/>
      <protection locked="0"/>
    </xf>
    <xf numFmtId="4" fontId="6" fillId="0" borderId="2" xfId="5" applyNumberFormat="1" applyFont="1" applyBorder="1" applyAlignment="1" applyProtection="1">
      <alignment horizontal="center" shrinkToFit="1"/>
    </xf>
    <xf numFmtId="4" fontId="6" fillId="0" borderId="2" xfId="5" applyNumberFormat="1" applyFont="1" applyBorder="1" applyAlignment="1" applyProtection="1">
      <alignment horizontal="center" shrinkToFit="1"/>
      <protection locked="0"/>
    </xf>
    <xf numFmtId="3" fontId="6" fillId="0" borderId="2" xfId="0" applyNumberFormat="1" applyFont="1" applyBorder="1" applyAlignment="1" applyProtection="1">
      <alignment horizontal="center" vertical="center" shrinkToFit="1"/>
      <protection locked="0"/>
    </xf>
    <xf numFmtId="4" fontId="8" fillId="0" borderId="2" xfId="5" applyNumberFormat="1" applyFont="1" applyBorder="1" applyAlignment="1" applyProtection="1">
      <alignment horizontal="center"/>
    </xf>
    <xf numFmtId="4" fontId="8" fillId="0" borderId="2" xfId="5" applyNumberFormat="1" applyFont="1" applyBorder="1" applyAlignment="1" applyProtection="1">
      <alignment horizontal="center"/>
      <protection locked="0"/>
    </xf>
    <xf numFmtId="4" fontId="6" fillId="0" borderId="2" xfId="5" applyNumberFormat="1" applyFont="1" applyBorder="1" applyAlignment="1" applyProtection="1">
      <alignment horizontal="left" shrinkToFit="1"/>
      <protection locked="0"/>
    </xf>
    <xf numFmtId="4" fontId="8" fillId="0" borderId="2" xfId="5" applyNumberFormat="1" applyFont="1" applyBorder="1" applyAlignment="1" applyProtection="1">
      <alignment horizontal="center" shrinkToFit="1"/>
    </xf>
    <xf numFmtId="4" fontId="8" fillId="0" borderId="2" xfId="5" applyNumberFormat="1" applyFont="1" applyBorder="1" applyAlignment="1" applyProtection="1">
      <alignment horizontal="center" shrinkToFit="1"/>
      <protection locked="0"/>
    </xf>
    <xf numFmtId="2" fontId="17" fillId="0" borderId="5" xfId="0" applyNumberFormat="1" applyFont="1" applyBorder="1" applyAlignment="1" applyProtection="1">
      <alignment horizontal="center" vertical="center" shrinkToFit="1"/>
      <protection locked="0"/>
    </xf>
    <xf numFmtId="4" fontId="17" fillId="0" borderId="5" xfId="5" applyNumberFormat="1" applyFont="1" applyBorder="1" applyAlignment="1" applyProtection="1">
      <alignment horizontal="center" vertical="center" shrinkToFit="1"/>
      <protection locked="0"/>
    </xf>
    <xf numFmtId="4" fontId="6" fillId="0" borderId="2" xfId="5" applyNumberFormat="1" applyFont="1" applyFill="1" applyBorder="1" applyAlignment="1" applyProtection="1">
      <alignment horizontal="center" shrinkToFit="1"/>
      <protection locked="0"/>
    </xf>
    <xf numFmtId="4" fontId="8" fillId="4" borderId="2" xfId="5" applyNumberFormat="1" applyFont="1" applyFill="1" applyBorder="1" applyAlignment="1" applyProtection="1">
      <alignment horizontal="center"/>
      <protection locked="0"/>
    </xf>
    <xf numFmtId="4" fontId="6" fillId="4" borderId="2" xfId="5" applyNumberFormat="1" applyFont="1" applyFill="1" applyBorder="1" applyAlignment="1" applyProtection="1">
      <alignment horizontal="center" shrinkToFit="1"/>
      <protection locked="0"/>
    </xf>
    <xf numFmtId="0" fontId="6" fillId="0" borderId="0" xfId="0" applyFont="1" applyAlignment="1" applyProtection="1">
      <alignment horizontal="left" vertical="top"/>
      <protection locked="0"/>
    </xf>
    <xf numFmtId="0" fontId="6" fillId="5" borderId="16" xfId="0" applyFont="1" applyFill="1" applyBorder="1" applyAlignment="1" applyProtection="1">
      <alignment horizontal="center" vertical="top" shrinkToFit="1"/>
      <protection locked="0"/>
    </xf>
    <xf numFmtId="0" fontId="17" fillId="0" borderId="14" xfId="0" applyFont="1" applyBorder="1" applyAlignment="1" applyProtection="1">
      <alignment horizontal="center" vertical="center" shrinkToFit="1"/>
      <protection locked="0"/>
    </xf>
    <xf numFmtId="4" fontId="6" fillId="0" borderId="15" xfId="5" applyNumberFormat="1" applyFont="1" applyBorder="1" applyAlignment="1" applyProtection="1">
      <alignment horizontal="center" vertical="center" shrinkToFit="1"/>
      <protection locked="0"/>
    </xf>
    <xf numFmtId="1" fontId="6" fillId="5" borderId="16" xfId="0" applyNumberFormat="1" applyFont="1" applyFill="1" applyBorder="1" applyAlignment="1" applyProtection="1">
      <alignment horizontal="center" vertical="top" shrinkToFit="1"/>
      <protection locked="0"/>
    </xf>
    <xf numFmtId="1" fontId="6" fillId="3" borderId="16" xfId="0" applyNumberFormat="1" applyFont="1" applyFill="1" applyBorder="1" applyAlignment="1" applyProtection="1">
      <alignment horizontal="center" vertical="top" shrinkToFit="1"/>
      <protection locked="0"/>
    </xf>
    <xf numFmtId="165" fontId="6" fillId="0" borderId="16" xfId="0" applyNumberFormat="1" applyFont="1" applyBorder="1" applyAlignment="1" applyProtection="1">
      <alignment horizontal="center" vertical="top" shrinkToFit="1"/>
    </xf>
    <xf numFmtId="0" fontId="8" fillId="0" borderId="2" xfId="0" applyFont="1" applyBorder="1" applyAlignment="1" applyProtection="1">
      <alignment horizontal="left" vertical="top" wrapText="1"/>
    </xf>
    <xf numFmtId="0" fontId="8" fillId="0" borderId="2" xfId="0" applyFont="1" applyBorder="1" applyAlignment="1" applyProtection="1">
      <alignment horizontal="center" wrapText="1"/>
    </xf>
    <xf numFmtId="0" fontId="6" fillId="0" borderId="2" xfId="0" applyFont="1" applyBorder="1" applyAlignment="1" applyProtection="1">
      <alignment horizontal="center" wrapText="1"/>
    </xf>
    <xf numFmtId="0" fontId="4" fillId="0" borderId="2" xfId="0" applyFont="1" applyBorder="1" applyAlignment="1" applyProtection="1">
      <alignment horizontal="left" vertical="top" wrapText="1"/>
    </xf>
    <xf numFmtId="0" fontId="0" fillId="4" borderId="2" xfId="0" applyFill="1" applyBorder="1" applyAlignment="1" applyProtection="1">
      <alignment horizontal="left" vertical="top" wrapText="1"/>
    </xf>
    <xf numFmtId="2" fontId="6" fillId="0" borderId="16" xfId="0" applyNumberFormat="1" applyFont="1" applyBorder="1" applyAlignment="1" applyProtection="1">
      <alignment horizontal="center" vertical="top" shrinkToFit="1"/>
    </xf>
    <xf numFmtId="3" fontId="6" fillId="0" borderId="2" xfId="0" applyNumberFormat="1" applyFont="1" applyBorder="1" applyAlignment="1" applyProtection="1">
      <alignment horizontal="center" shrinkToFit="1"/>
    </xf>
    <xf numFmtId="4" fontId="6" fillId="0" borderId="17" xfId="5" applyNumberFormat="1" applyFont="1" applyBorder="1" applyAlignment="1" applyProtection="1">
      <alignment horizontal="center" shrinkToFit="1"/>
    </xf>
    <xf numFmtId="4" fontId="17" fillId="8" borderId="15" xfId="5" applyNumberFormat="1" applyFont="1" applyFill="1" applyBorder="1" applyAlignment="1" applyProtection="1">
      <alignment horizontal="center" vertical="center" shrinkToFit="1"/>
    </xf>
    <xf numFmtId="4" fontId="17" fillId="9" borderId="20" xfId="5" applyNumberFormat="1" applyFont="1" applyFill="1" applyBorder="1" applyAlignment="1" applyProtection="1">
      <alignment horizontal="center" vertical="center" shrinkToFit="1"/>
    </xf>
    <xf numFmtId="4" fontId="19" fillId="9" borderId="25" xfId="5" applyNumberFormat="1" applyFont="1" applyFill="1" applyBorder="1" applyAlignment="1" applyProtection="1">
      <alignment horizontal="center" vertical="center" shrinkToFit="1"/>
    </xf>
    <xf numFmtId="0" fontId="6" fillId="0" borderId="2" xfId="0" applyFont="1" applyBorder="1" applyAlignment="1" applyProtection="1">
      <alignment horizontal="left" vertical="top" wrapText="1"/>
    </xf>
    <xf numFmtId="0" fontId="4" fillId="4" borderId="2" xfId="0" applyFont="1" applyFill="1" applyBorder="1" applyAlignment="1" applyProtection="1">
      <alignment horizontal="justify" vertical="top" wrapText="1"/>
    </xf>
    <xf numFmtId="0" fontId="8" fillId="0" borderId="2" xfId="0" applyFont="1" applyBorder="1" applyAlignment="1" applyProtection="1">
      <alignment horizontal="center"/>
    </xf>
    <xf numFmtId="4" fontId="8" fillId="4" borderId="2" xfId="5" applyNumberFormat="1" applyFont="1" applyFill="1" applyBorder="1" applyAlignment="1" applyProtection="1">
      <alignment horizontal="center"/>
    </xf>
    <xf numFmtId="1" fontId="6" fillId="0" borderId="2" xfId="0" applyNumberFormat="1" applyFont="1" applyBorder="1" applyAlignment="1" applyProtection="1">
      <alignment horizontal="center" shrinkToFit="1"/>
    </xf>
    <xf numFmtId="0" fontId="6" fillId="0" borderId="2" xfId="0" applyFont="1" applyBorder="1" applyAlignment="1" applyProtection="1">
      <alignment horizontal="center"/>
    </xf>
    <xf numFmtId="0" fontId="4" fillId="0" borderId="2" xfId="0" applyFont="1" applyBorder="1" applyAlignment="1" applyProtection="1">
      <alignment horizontal="justify" vertical="top" wrapText="1"/>
    </xf>
    <xf numFmtId="0" fontId="17" fillId="0" borderId="0" xfId="0" applyFont="1" applyAlignment="1" applyProtection="1">
      <alignment horizontal="left" vertical="top" wrapText="1"/>
    </xf>
    <xf numFmtId="0" fontId="6" fillId="0" borderId="16" xfId="0" applyFont="1" applyBorder="1" applyAlignment="1" applyProtection="1">
      <alignment horizontal="center" vertical="top" shrinkToFit="1"/>
    </xf>
    <xf numFmtId="0" fontId="8" fillId="0" borderId="2" xfId="0" quotePrefix="1" applyFont="1" applyBorder="1" applyAlignment="1" applyProtection="1">
      <alignment horizontal="left" vertical="top" wrapText="1"/>
    </xf>
    <xf numFmtId="165" fontId="8" fillId="0" borderId="16" xfId="0" applyNumberFormat="1" applyFont="1" applyBorder="1" applyAlignment="1" applyProtection="1">
      <alignment horizontal="center" vertical="top"/>
    </xf>
    <xf numFmtId="0" fontId="8" fillId="0" borderId="2" xfId="2" applyFont="1" applyBorder="1" applyAlignment="1" applyProtection="1">
      <alignment horizontal="center" wrapText="1"/>
    </xf>
    <xf numFmtId="0" fontId="6" fillId="5" borderId="16" xfId="0" applyFont="1" applyFill="1" applyBorder="1" applyAlignment="1" applyProtection="1">
      <alignment horizontal="center" vertical="top" shrinkToFit="1"/>
    </xf>
    <xf numFmtId="0" fontId="8" fillId="0" borderId="0" xfId="2" applyFont="1" applyProtection="1"/>
    <xf numFmtId="0" fontId="0" fillId="0" borderId="2" xfId="0" applyBorder="1" applyAlignment="1" applyProtection="1">
      <alignment horizontal="left" vertical="top" wrapText="1"/>
    </xf>
    <xf numFmtId="0" fontId="6" fillId="0" borderId="2" xfId="0" applyFont="1" applyBorder="1" applyAlignment="1" applyProtection="1">
      <alignment horizontal="center" vertical="center" wrapText="1"/>
    </xf>
    <xf numFmtId="3" fontId="6" fillId="0" borderId="2" xfId="0" applyNumberFormat="1" applyFont="1" applyBorder="1" applyAlignment="1" applyProtection="1">
      <alignment horizontal="center" vertical="center" shrinkToFit="1"/>
    </xf>
    <xf numFmtId="0" fontId="6" fillId="0" borderId="16" xfId="0" applyFont="1" applyBorder="1" applyAlignment="1" applyProtection="1">
      <alignment horizontal="center" vertical="top"/>
    </xf>
    <xf numFmtId="0" fontId="6" fillId="4" borderId="16" xfId="0" applyFont="1" applyFill="1" applyBorder="1" applyAlignment="1" applyProtection="1">
      <alignment horizontal="center" vertical="top" shrinkToFit="1"/>
    </xf>
    <xf numFmtId="0" fontId="8" fillId="4" borderId="2" xfId="0" applyFont="1" applyFill="1" applyBorder="1" applyAlignment="1" applyProtection="1">
      <alignment horizontal="left" vertical="top" wrapText="1"/>
    </xf>
    <xf numFmtId="0" fontId="8" fillId="4" borderId="2" xfId="0" applyFont="1" applyFill="1" applyBorder="1" applyAlignment="1" applyProtection="1">
      <alignment horizontal="center" wrapText="1"/>
    </xf>
    <xf numFmtId="4" fontId="6" fillId="4" borderId="2" xfId="5" applyNumberFormat="1" applyFont="1" applyFill="1" applyBorder="1" applyAlignment="1" applyProtection="1">
      <alignment horizontal="center" shrinkToFit="1"/>
    </xf>
    <xf numFmtId="4" fontId="6" fillId="4" borderId="17" xfId="5" applyNumberFormat="1" applyFont="1" applyFill="1" applyBorder="1" applyAlignment="1" applyProtection="1">
      <alignment horizontal="center" shrinkToFit="1"/>
    </xf>
    <xf numFmtId="0" fontId="6" fillId="3" borderId="16" xfId="0" applyFont="1" applyFill="1" applyBorder="1" applyAlignment="1" applyProtection="1">
      <alignment horizontal="center" vertical="top" shrinkToFit="1"/>
    </xf>
    <xf numFmtId="0" fontId="6" fillId="3" borderId="4" xfId="0" applyFont="1" applyFill="1" applyBorder="1" applyAlignment="1" applyProtection="1">
      <alignment vertical="center" wrapText="1"/>
    </xf>
    <xf numFmtId="0" fontId="6" fillId="3" borderId="5" xfId="0" applyFont="1" applyFill="1" applyBorder="1" applyAlignment="1" applyProtection="1">
      <alignment vertical="center" wrapText="1"/>
    </xf>
    <xf numFmtId="4" fontId="6" fillId="3" borderId="5" xfId="5" applyNumberFormat="1" applyFont="1" applyFill="1" applyBorder="1" applyAlignment="1" applyProtection="1">
      <alignment vertical="center" wrapText="1"/>
    </xf>
    <xf numFmtId="165" fontId="8" fillId="0" borderId="21" xfId="0" applyNumberFormat="1" applyFont="1" applyBorder="1" applyAlignment="1" applyProtection="1">
      <alignment horizontal="center" vertical="top" wrapText="1"/>
    </xf>
    <xf numFmtId="37" fontId="0" fillId="0" borderId="2" xfId="0" applyNumberFormat="1" applyBorder="1" applyAlignment="1" applyProtection="1">
      <alignment horizontal="center" wrapText="1"/>
    </xf>
    <xf numFmtId="4" fontId="0" fillId="0" borderId="2" xfId="5" applyNumberFormat="1" applyFont="1" applyBorder="1" applyAlignment="1" applyProtection="1">
      <alignment horizontal="center" wrapText="1"/>
    </xf>
    <xf numFmtId="0" fontId="17" fillId="0" borderId="2" xfId="0" applyFont="1" applyBorder="1" applyAlignment="1" applyProtection="1">
      <alignment horizontal="left" vertical="top" wrapText="1"/>
    </xf>
    <xf numFmtId="4" fontId="6" fillId="0" borderId="17" xfId="5" applyNumberFormat="1" applyFont="1" applyFill="1" applyBorder="1" applyAlignment="1" applyProtection="1">
      <alignment horizontal="center" shrinkToFit="1"/>
    </xf>
    <xf numFmtId="4" fontId="6" fillId="3" borderId="15" xfId="5" applyNumberFormat="1" applyFont="1" applyFill="1" applyBorder="1" applyAlignment="1" applyProtection="1">
      <alignment vertical="center" wrapText="1"/>
    </xf>
    <xf numFmtId="3" fontId="8" fillId="0" borderId="2" xfId="0" applyNumberFormat="1" applyFont="1" applyBorder="1" applyAlignment="1" applyProtection="1">
      <alignment horizontal="center" shrinkToFit="1"/>
    </xf>
    <xf numFmtId="0" fontId="8" fillId="0" borderId="2" xfId="0" applyFont="1" applyBorder="1" applyAlignment="1" applyProtection="1">
      <alignment horizontal="left" vertical="center" wrapText="1"/>
    </xf>
    <xf numFmtId="0" fontId="6" fillId="4" borderId="2" xfId="0" applyFont="1" applyFill="1" applyBorder="1" applyAlignment="1" applyProtection="1">
      <alignment horizontal="center" wrapText="1"/>
    </xf>
    <xf numFmtId="2" fontId="6" fillId="0" borderId="2" xfId="0" applyNumberFormat="1" applyFont="1" applyBorder="1" applyAlignment="1" applyProtection="1">
      <alignment horizontal="center" shrinkToFit="1"/>
    </xf>
    <xf numFmtId="0" fontId="8" fillId="0" borderId="2" xfId="0" applyFont="1" applyBorder="1" applyAlignment="1" applyProtection="1">
      <alignment horizontal="center" vertical="center" wrapText="1"/>
    </xf>
    <xf numFmtId="0" fontId="6" fillId="0" borderId="16" xfId="0" applyFont="1" applyBorder="1" applyAlignment="1" applyProtection="1">
      <alignment horizontal="center" vertical="center" shrinkToFit="1"/>
    </xf>
    <xf numFmtId="0" fontId="4" fillId="5" borderId="16" xfId="0" applyFont="1" applyFill="1" applyBorder="1" applyAlignment="1" applyProtection="1">
      <alignment horizontal="center" vertical="center" wrapText="1"/>
    </xf>
    <xf numFmtId="0" fontId="4" fillId="5" borderId="2" xfId="0" applyFont="1" applyFill="1" applyBorder="1" applyAlignment="1" applyProtection="1">
      <alignment horizontal="left" vertical="center" wrapText="1"/>
    </xf>
    <xf numFmtId="0" fontId="4" fillId="5" borderId="2" xfId="0" applyFont="1" applyFill="1" applyBorder="1" applyAlignment="1" applyProtection="1">
      <alignment horizontal="center" vertical="center" wrapText="1"/>
    </xf>
    <xf numFmtId="4" fontId="4" fillId="5" borderId="2" xfId="5" applyNumberFormat="1" applyFont="1" applyFill="1" applyBorder="1" applyAlignment="1" applyProtection="1">
      <alignment horizontal="center" vertical="center" wrapText="1"/>
    </xf>
    <xf numFmtId="0" fontId="8" fillId="0" borderId="2" xfId="0" applyFont="1" applyBorder="1" applyAlignment="1" applyProtection="1">
      <alignment vertical="top" wrapText="1"/>
    </xf>
    <xf numFmtId="4" fontId="4" fillId="5" borderId="17" xfId="5" applyNumberFormat="1" applyFont="1" applyFill="1" applyBorder="1" applyAlignment="1" applyProtection="1">
      <alignment horizontal="center" vertical="center" wrapText="1"/>
    </xf>
    <xf numFmtId="2" fontId="10" fillId="3" borderId="16" xfId="2" applyNumberFormat="1" applyFont="1" applyFill="1" applyBorder="1" applyAlignment="1" applyProtection="1">
      <alignment horizontal="center" vertical="center" wrapText="1"/>
    </xf>
    <xf numFmtId="0" fontId="10" fillId="3" borderId="2" xfId="2" applyFont="1" applyFill="1" applyBorder="1" applyAlignment="1" applyProtection="1">
      <alignment horizontal="center" vertical="center" wrapText="1"/>
    </xf>
    <xf numFmtId="3" fontId="10" fillId="3" borderId="2" xfId="2" applyNumberFormat="1" applyFont="1" applyFill="1" applyBorder="1" applyAlignment="1" applyProtection="1">
      <alignment horizontal="center" vertical="center" wrapText="1"/>
    </xf>
    <xf numFmtId="1" fontId="11" fillId="4" borderId="16" xfId="2" applyNumberFormat="1" applyFont="1" applyFill="1" applyBorder="1" applyAlignment="1" applyProtection="1">
      <alignment horizontal="center" vertical="top" wrapText="1"/>
    </xf>
    <xf numFmtId="0" fontId="8" fillId="4" borderId="2" xfId="0" applyFont="1" applyFill="1" applyBorder="1" applyAlignment="1" applyProtection="1">
      <alignment horizontal="left" vertical="top" wrapText="1" readingOrder="1"/>
    </xf>
    <xf numFmtId="0" fontId="6" fillId="4" borderId="2" xfId="0" applyFont="1" applyFill="1" applyBorder="1" applyAlignment="1" applyProtection="1">
      <alignment horizontal="center" wrapText="1" readingOrder="1"/>
    </xf>
    <xf numFmtId="1" fontId="11" fillId="3" borderId="16" xfId="2" applyNumberFormat="1" applyFont="1" applyFill="1" applyBorder="1" applyAlignment="1" applyProtection="1">
      <alignment horizontal="center" vertical="top" wrapText="1"/>
    </xf>
    <xf numFmtId="0" fontId="8" fillId="5" borderId="2" xfId="0" applyFont="1" applyFill="1" applyBorder="1" applyAlignment="1" applyProtection="1">
      <alignment horizontal="left" vertical="top" wrapText="1"/>
    </xf>
    <xf numFmtId="0" fontId="8" fillId="5" borderId="2" xfId="0" applyFont="1" applyFill="1" applyBorder="1" applyAlignment="1" applyProtection="1">
      <alignment horizontal="center" wrapText="1"/>
    </xf>
    <xf numFmtId="165" fontId="11" fillId="4" borderId="16" xfId="2" applyNumberFormat="1" applyFont="1" applyFill="1" applyBorder="1" applyAlignment="1" applyProtection="1">
      <alignment horizontal="center" vertical="top" wrapText="1"/>
    </xf>
    <xf numFmtId="0" fontId="6" fillId="0" borderId="2" xfId="0" applyFont="1" applyBorder="1" applyAlignment="1" applyProtection="1">
      <alignment horizontal="center" shrinkToFit="1"/>
    </xf>
    <xf numFmtId="1" fontId="8" fillId="3" borderId="16" xfId="0" applyNumberFormat="1" applyFont="1" applyFill="1" applyBorder="1" applyAlignment="1" applyProtection="1">
      <alignment horizontal="center" vertical="top"/>
    </xf>
    <xf numFmtId="0" fontId="4" fillId="5" borderId="2" xfId="0" applyFont="1" applyFill="1" applyBorder="1" applyAlignment="1" applyProtection="1">
      <alignment horizontal="left" vertical="top" wrapText="1"/>
    </xf>
    <xf numFmtId="0" fontId="4" fillId="3" borderId="2" xfId="0" quotePrefix="1" applyFont="1" applyFill="1" applyBorder="1" applyAlignment="1" applyProtection="1">
      <alignment horizontal="center" wrapText="1"/>
    </xf>
    <xf numFmtId="165" fontId="8" fillId="0" borderId="16" xfId="0" applyNumberFormat="1" applyFont="1" applyBorder="1" applyAlignment="1" applyProtection="1">
      <alignment horizontal="center" vertical="top" wrapText="1"/>
    </xf>
    <xf numFmtId="164" fontId="8" fillId="0" borderId="2" xfId="0" applyNumberFormat="1" applyFont="1" applyBorder="1" applyAlignment="1" applyProtection="1">
      <alignment horizontal="center"/>
    </xf>
    <xf numFmtId="0" fontId="8" fillId="0" borderId="4" xfId="0" applyFont="1" applyBorder="1" applyAlignment="1" applyProtection="1">
      <alignment horizontal="left" vertical="top" wrapText="1"/>
    </xf>
    <xf numFmtId="0" fontId="6" fillId="3" borderId="18" xfId="0" applyFont="1" applyFill="1" applyBorder="1" applyAlignment="1" applyProtection="1">
      <alignment horizontal="center" vertical="top" wrapText="1"/>
    </xf>
    <xf numFmtId="0" fontId="8" fillId="3" borderId="4" xfId="0" applyFont="1" applyFill="1" applyBorder="1" applyAlignment="1" applyProtection="1">
      <alignment horizontal="left" vertical="top" wrapText="1"/>
    </xf>
    <xf numFmtId="0" fontId="6" fillId="3" borderId="2" xfId="0" applyFont="1" applyFill="1" applyBorder="1" applyAlignment="1" applyProtection="1">
      <alignment horizontal="center" wrapText="1"/>
    </xf>
    <xf numFmtId="0" fontId="6" fillId="0" borderId="16" xfId="0" applyFont="1" applyBorder="1" applyAlignment="1" applyProtection="1">
      <alignment horizontal="center" vertical="top" wrapText="1"/>
    </xf>
    <xf numFmtId="3" fontId="8" fillId="0" borderId="2" xfId="0" applyNumberFormat="1" applyFont="1" applyBorder="1" applyAlignment="1" applyProtection="1">
      <alignment horizontal="center"/>
    </xf>
    <xf numFmtId="0" fontId="8" fillId="3" borderId="2" xfId="0" applyFont="1" applyFill="1" applyBorder="1" applyAlignment="1" applyProtection="1">
      <alignment horizontal="center" wrapText="1"/>
    </xf>
    <xf numFmtId="0" fontId="4" fillId="0" borderId="2" xfId="0" quotePrefix="1" applyFont="1" applyBorder="1" applyAlignment="1" applyProtection="1">
      <alignment horizontal="left" vertical="top" wrapText="1"/>
    </xf>
    <xf numFmtId="0" fontId="4" fillId="3" borderId="2" xfId="0" quotePrefix="1" applyFont="1" applyFill="1" applyBorder="1" applyAlignment="1" applyProtection="1">
      <alignment horizontal="left" vertical="top" wrapText="1"/>
    </xf>
    <xf numFmtId="165" fontId="8" fillId="3" borderId="16" xfId="0" applyNumberFormat="1" applyFont="1" applyFill="1" applyBorder="1" applyAlignment="1" applyProtection="1">
      <alignment horizontal="center" vertical="top"/>
    </xf>
    <xf numFmtId="3" fontId="8" fillId="0" borderId="2" xfId="2" applyNumberFormat="1" applyFont="1" applyBorder="1" applyAlignment="1" applyProtection="1">
      <alignment horizontal="center" wrapText="1"/>
    </xf>
    <xf numFmtId="0" fontId="0" fillId="0" borderId="2" xfId="3" applyFont="1" applyBorder="1" applyAlignment="1" applyProtection="1">
      <alignment horizontal="left" vertical="top" wrapText="1"/>
    </xf>
    <xf numFmtId="0" fontId="0" fillId="0" borderId="2" xfId="3" applyFont="1" applyBorder="1" applyAlignment="1" applyProtection="1">
      <alignment horizontal="center" wrapText="1"/>
    </xf>
    <xf numFmtId="2" fontId="8" fillId="0" borderId="16" xfId="0" applyNumberFormat="1" applyFont="1" applyBorder="1" applyAlignment="1" applyProtection="1">
      <alignment horizontal="center" vertical="top"/>
    </xf>
    <xf numFmtId="1" fontId="0" fillId="3" borderId="16" xfId="0" applyNumberFormat="1" applyFill="1" applyBorder="1" applyAlignment="1" applyProtection="1">
      <alignment horizontal="center" vertical="top"/>
    </xf>
    <xf numFmtId="0" fontId="12" fillId="3" borderId="2" xfId="0" applyFont="1" applyFill="1" applyBorder="1" applyAlignment="1" applyProtection="1">
      <alignment horizontal="left" vertical="top" wrapText="1"/>
    </xf>
    <xf numFmtId="0" fontId="0" fillId="3" borderId="2" xfId="0" applyFill="1" applyBorder="1" applyAlignment="1" applyProtection="1">
      <alignment horizontal="center"/>
    </xf>
    <xf numFmtId="3" fontId="0" fillId="3" borderId="2" xfId="0" applyNumberFormat="1" applyFill="1" applyBorder="1" applyAlignment="1" applyProtection="1">
      <alignment horizontal="center"/>
    </xf>
    <xf numFmtId="49" fontId="8" fillId="0" borderId="16" xfId="0" applyNumberFormat="1" applyFont="1" applyBorder="1" applyAlignment="1" applyProtection="1">
      <alignment horizontal="center" vertical="top"/>
    </xf>
    <xf numFmtId="3" fontId="10" fillId="3" borderId="17" xfId="2" applyNumberFormat="1" applyFont="1" applyFill="1" applyBorder="1" applyAlignment="1" applyProtection="1">
      <alignment horizontal="center" vertical="center" wrapText="1"/>
    </xf>
    <xf numFmtId="3" fontId="6" fillId="4" borderId="17" xfId="0" applyNumberFormat="1" applyFont="1" applyFill="1" applyBorder="1" applyAlignment="1" applyProtection="1">
      <alignment horizontal="center" wrapText="1" readingOrder="1"/>
    </xf>
    <xf numFmtId="3" fontId="8" fillId="5" borderId="17" xfId="0" applyNumberFormat="1" applyFont="1" applyFill="1" applyBorder="1" applyAlignment="1" applyProtection="1">
      <alignment horizontal="center" wrapText="1"/>
    </xf>
    <xf numFmtId="3" fontId="8" fillId="4" borderId="17" xfId="0" applyNumberFormat="1" applyFont="1" applyFill="1" applyBorder="1" applyAlignment="1" applyProtection="1">
      <alignment horizontal="center"/>
    </xf>
    <xf numFmtId="3" fontId="4" fillId="3" borderId="17" xfId="0" quotePrefix="1" applyNumberFormat="1" applyFont="1" applyFill="1" applyBorder="1" applyAlignment="1" applyProtection="1">
      <alignment horizontal="center" wrapText="1"/>
    </xf>
    <xf numFmtId="3" fontId="6" fillId="3" borderId="17" xfId="0" applyNumberFormat="1" applyFont="1" applyFill="1" applyBorder="1" applyAlignment="1" applyProtection="1">
      <alignment horizontal="center" wrapText="1"/>
    </xf>
    <xf numFmtId="3" fontId="8" fillId="3" borderId="17" xfId="0" applyNumberFormat="1" applyFont="1" applyFill="1" applyBorder="1" applyAlignment="1" applyProtection="1">
      <alignment horizontal="center" wrapText="1"/>
    </xf>
    <xf numFmtId="3" fontId="0" fillId="3" borderId="17" xfId="0" applyNumberFormat="1" applyFill="1" applyBorder="1" applyAlignment="1" applyProtection="1">
      <alignment horizontal="center"/>
    </xf>
    <xf numFmtId="3" fontId="4" fillId="6" borderId="17" xfId="4" applyNumberFormat="1" applyFont="1" applyFill="1" applyBorder="1" applyAlignment="1" applyProtection="1">
      <alignment horizontal="center" vertical="center" wrapText="1"/>
    </xf>
    <xf numFmtId="0" fontId="8" fillId="5" borderId="2" xfId="0" applyFont="1" applyFill="1" applyBorder="1" applyAlignment="1" applyProtection="1">
      <alignment horizontal="left" vertical="center" wrapText="1"/>
    </xf>
    <xf numFmtId="0" fontId="6" fillId="5" borderId="2" xfId="0" applyFont="1" applyFill="1" applyBorder="1" applyAlignment="1" applyProtection="1">
      <alignment horizontal="left" vertical="center" wrapText="1"/>
    </xf>
    <xf numFmtId="0" fontId="6" fillId="5" borderId="17" xfId="0" applyFont="1" applyFill="1" applyBorder="1" applyAlignment="1" applyProtection="1">
      <alignment horizontal="left" vertical="center" wrapText="1"/>
    </xf>
    <xf numFmtId="0" fontId="20" fillId="10" borderId="19" xfId="2" applyFont="1" applyFill="1" applyBorder="1" applyAlignment="1" applyProtection="1">
      <alignment horizontal="center" vertical="center"/>
    </xf>
    <xf numFmtId="0" fontId="13" fillId="10" borderId="3" xfId="2" applyFont="1" applyFill="1" applyBorder="1" applyAlignment="1" applyProtection="1">
      <alignment horizontal="center" vertical="center"/>
    </xf>
    <xf numFmtId="0" fontId="13" fillId="10" borderId="20" xfId="2" applyFont="1" applyFill="1" applyBorder="1" applyAlignment="1" applyProtection="1">
      <alignment horizontal="center" vertical="center"/>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2" fontId="19" fillId="9" borderId="23" xfId="0" applyNumberFormat="1" applyFont="1" applyFill="1" applyBorder="1" applyAlignment="1" applyProtection="1">
      <alignment horizontal="center" vertical="center" shrinkToFit="1"/>
    </xf>
    <xf numFmtId="2" fontId="19" fillId="9" borderId="24" xfId="0" applyNumberFormat="1" applyFont="1" applyFill="1" applyBorder="1" applyAlignment="1" applyProtection="1">
      <alignment horizontal="center" vertical="center" shrinkToFit="1"/>
    </xf>
    <xf numFmtId="0" fontId="6" fillId="5" borderId="4" xfId="0" applyFont="1" applyFill="1" applyBorder="1" applyAlignment="1" applyProtection="1">
      <alignment horizontal="left" vertical="top" wrapText="1"/>
      <protection locked="0"/>
    </xf>
    <xf numFmtId="0" fontId="6" fillId="5" borderId="5" xfId="0" applyFont="1" applyFill="1" applyBorder="1" applyAlignment="1" applyProtection="1">
      <alignment horizontal="left" vertical="top" wrapText="1"/>
      <protection locked="0"/>
    </xf>
    <xf numFmtId="0" fontId="6" fillId="5" borderId="15" xfId="0" applyFont="1" applyFill="1" applyBorder="1" applyAlignment="1" applyProtection="1">
      <alignment horizontal="left" vertical="top" wrapText="1"/>
      <protection locked="0"/>
    </xf>
    <xf numFmtId="0" fontId="4" fillId="5" borderId="2" xfId="0" applyFont="1" applyFill="1" applyBorder="1" applyAlignment="1" applyProtection="1">
      <alignment horizontal="left" vertical="top" wrapText="1"/>
      <protection locked="0"/>
    </xf>
    <xf numFmtId="0" fontId="6" fillId="5" borderId="2" xfId="0" applyFont="1" applyFill="1" applyBorder="1" applyAlignment="1" applyProtection="1">
      <alignment horizontal="left" vertical="top" wrapText="1"/>
      <protection locked="0"/>
    </xf>
    <xf numFmtId="0" fontId="6" fillId="5" borderId="17" xfId="0" applyFont="1" applyFill="1" applyBorder="1" applyAlignment="1" applyProtection="1">
      <alignment horizontal="left" vertical="top" wrapText="1"/>
      <protection locked="0"/>
    </xf>
    <xf numFmtId="2" fontId="17" fillId="8" borderId="16" xfId="0" applyNumberFormat="1" applyFont="1" applyFill="1" applyBorder="1" applyAlignment="1" applyProtection="1">
      <alignment horizontal="center" vertical="center" shrinkToFit="1"/>
    </xf>
    <xf numFmtId="2" fontId="17" fillId="8" borderId="2" xfId="0" applyNumberFormat="1" applyFont="1" applyFill="1" applyBorder="1" applyAlignment="1" applyProtection="1">
      <alignment horizontal="center" vertical="center" shrinkToFit="1"/>
    </xf>
    <xf numFmtId="2" fontId="22" fillId="9" borderId="22" xfId="0" applyNumberFormat="1" applyFont="1" applyFill="1" applyBorder="1" applyAlignment="1" applyProtection="1">
      <alignment horizontal="center" vertical="center" shrinkToFit="1"/>
    </xf>
    <xf numFmtId="2" fontId="22" fillId="9" borderId="10" xfId="0" applyNumberFormat="1" applyFont="1" applyFill="1" applyBorder="1" applyAlignment="1" applyProtection="1">
      <alignment horizontal="center" vertical="center" shrinkToFit="1"/>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8" fillId="0" borderId="14" xfId="0" applyFont="1" applyBorder="1" applyAlignment="1" applyProtection="1">
      <alignment horizontal="left" vertical="top" wrapText="1"/>
    </xf>
    <xf numFmtId="0" fontId="8" fillId="0" borderId="5"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21" fillId="6" borderId="16" xfId="2" applyFont="1" applyFill="1" applyBorder="1" applyAlignment="1" applyProtection="1">
      <alignment horizontal="center" vertical="center"/>
      <protection locked="0"/>
    </xf>
    <xf numFmtId="0" fontId="21" fillId="6" borderId="2" xfId="2" applyFont="1" applyFill="1" applyBorder="1" applyAlignment="1" applyProtection="1">
      <alignment horizontal="center" vertical="center"/>
      <protection locked="0"/>
    </xf>
    <xf numFmtId="0" fontId="4" fillId="5" borderId="4" xfId="0" applyFont="1" applyFill="1" applyBorder="1" applyAlignment="1" applyProtection="1">
      <alignment horizontal="left" vertical="center" wrapText="1"/>
    </xf>
    <xf numFmtId="0" fontId="6" fillId="5" borderId="5" xfId="0" applyFont="1" applyFill="1" applyBorder="1" applyAlignment="1" applyProtection="1">
      <alignment horizontal="left" vertical="center" wrapText="1"/>
    </xf>
    <xf numFmtId="0" fontId="6" fillId="5" borderId="15" xfId="0" applyFont="1" applyFill="1" applyBorder="1" applyAlignment="1" applyProtection="1">
      <alignment horizontal="left" vertical="center" wrapText="1"/>
    </xf>
    <xf numFmtId="0" fontId="8" fillId="5" borderId="4" xfId="0" applyFont="1" applyFill="1" applyBorder="1" applyAlignment="1" applyProtection="1">
      <alignment horizontal="left" vertical="center" wrapText="1"/>
    </xf>
    <xf numFmtId="2" fontId="17" fillId="8" borderId="16" xfId="0" applyNumberFormat="1" applyFont="1" applyFill="1" applyBorder="1" applyAlignment="1" applyProtection="1">
      <alignment horizontal="center" vertical="center" shrinkToFit="1"/>
      <protection locked="0"/>
    </xf>
    <xf numFmtId="2" fontId="17" fillId="8" borderId="2" xfId="0" applyNumberFormat="1" applyFont="1" applyFill="1" applyBorder="1" applyAlignment="1" applyProtection="1">
      <alignment horizontal="center" vertical="center" shrinkToFit="1"/>
      <protection locked="0"/>
    </xf>
    <xf numFmtId="0" fontId="20" fillId="10" borderId="16" xfId="0" applyFont="1" applyFill="1" applyBorder="1" applyAlignment="1" applyProtection="1">
      <alignment horizontal="center" vertical="center" wrapText="1"/>
    </xf>
    <xf numFmtId="0" fontId="4" fillId="10" borderId="2" xfId="0" applyFont="1" applyFill="1" applyBorder="1" applyAlignment="1" applyProtection="1">
      <alignment horizontal="center" vertical="center" wrapText="1"/>
    </xf>
    <xf numFmtId="0" fontId="4" fillId="10" borderId="17" xfId="0" applyFont="1" applyFill="1" applyBorder="1" applyAlignment="1" applyProtection="1">
      <alignment horizontal="center" vertical="center" wrapText="1"/>
    </xf>
    <xf numFmtId="0" fontId="4" fillId="7" borderId="14"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15" xfId="0" applyFont="1" applyFill="1" applyBorder="1" applyAlignment="1" applyProtection="1">
      <alignment horizontal="center" vertical="center" wrapText="1"/>
    </xf>
    <xf numFmtId="0" fontId="8" fillId="5" borderId="2" xfId="0" applyFont="1" applyFill="1" applyBorder="1" applyAlignment="1" applyProtection="1">
      <alignment horizontal="left" vertical="center" wrapText="1"/>
      <protection locked="0"/>
    </xf>
    <xf numFmtId="0" fontId="6" fillId="5" borderId="2" xfId="0" applyFont="1" applyFill="1" applyBorder="1" applyAlignment="1" applyProtection="1">
      <alignment horizontal="left" vertical="center" wrapText="1"/>
      <protection locked="0"/>
    </xf>
    <xf numFmtId="0" fontId="6" fillId="5" borderId="17" xfId="0" applyFont="1" applyFill="1" applyBorder="1" applyAlignment="1" applyProtection="1">
      <alignment horizontal="left" vertical="center" wrapText="1"/>
      <protection locked="0"/>
    </xf>
  </cellXfs>
  <cellStyles count="6">
    <cellStyle name="Check Cell" xfId="1" builtinId="23"/>
    <cellStyle name="Comma" xfId="5" builtinId="3"/>
    <cellStyle name="Comma 2" xfId="4" xr:uid="{00000000-0005-0000-0000-000002000000}"/>
    <cellStyle name="Normal" xfId="0" builtinId="0"/>
    <cellStyle name="Normal 2" xfId="2" xr:uid="{00000000-0005-0000-0000-000004000000}"/>
    <cellStyle name="Normal 3"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76200</xdr:colOff>
      <xdr:row>0</xdr:row>
      <xdr:rowOff>104775</xdr:rowOff>
    </xdr:from>
    <xdr:ext cx="1514475" cy="781050"/>
    <xdr:pic>
      <xdr:nvPicPr>
        <xdr:cNvPr id="2" name="image1.png">
          <a:extLst>
            <a:ext uri="{FF2B5EF4-FFF2-40B4-BE49-F238E27FC236}">
              <a16:creationId xmlns:a16="http://schemas.microsoft.com/office/drawing/2014/main" id="{A43527C8-F666-4F69-A29E-8B78DDD87E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104775"/>
          <a:ext cx="1514475" cy="78105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5"/>
  <sheetViews>
    <sheetView tabSelected="1" topLeftCell="A159" zoomScale="80" zoomScaleNormal="80" zoomScaleSheetLayoutView="112" workbookViewId="0">
      <selection activeCell="A165" sqref="A165:F165"/>
    </sheetView>
  </sheetViews>
  <sheetFormatPr defaultColWidth="9.1796875" defaultRowHeight="14.5" x14ac:dyDescent="0.35"/>
  <cols>
    <col min="1" max="1" width="6.54296875" style="25" bestFit="1" customWidth="1"/>
    <col min="2" max="2" width="116.1796875" style="22" customWidth="1"/>
    <col min="3" max="3" width="5.1796875" style="26" bestFit="1" customWidth="1"/>
    <col min="4" max="4" width="9.1796875" style="27" bestFit="1" customWidth="1"/>
    <col min="5" max="5" width="10.1796875" style="8" bestFit="1" customWidth="1"/>
    <col min="6" max="6" width="18.1796875" style="8" customWidth="1"/>
    <col min="7" max="7" width="9.81640625" style="22" bestFit="1" customWidth="1"/>
    <col min="8" max="16384" width="9.1796875" style="22"/>
  </cols>
  <sheetData>
    <row r="1" spans="1:6" s="9" customFormat="1" ht="77.25" customHeight="1" x14ac:dyDescent="0.35">
      <c r="A1" s="175" t="s">
        <v>0</v>
      </c>
      <c r="B1" s="176"/>
      <c r="C1" s="176"/>
      <c r="D1" s="176"/>
      <c r="E1" s="176"/>
      <c r="F1" s="177"/>
    </row>
    <row r="2" spans="1:6" s="9" customFormat="1" ht="180" customHeight="1" x14ac:dyDescent="0.35">
      <c r="A2" s="178" t="s">
        <v>1</v>
      </c>
      <c r="B2" s="179"/>
      <c r="C2" s="179"/>
      <c r="D2" s="179"/>
      <c r="E2" s="179"/>
      <c r="F2" s="180"/>
    </row>
    <row r="3" spans="1:6" s="9" customFormat="1" ht="21.75" customHeight="1" x14ac:dyDescent="0.35">
      <c r="A3" s="189" t="s">
        <v>2</v>
      </c>
      <c r="B3" s="190"/>
      <c r="C3" s="190"/>
      <c r="D3" s="190"/>
      <c r="E3" s="190"/>
      <c r="F3" s="191"/>
    </row>
    <row r="4" spans="1:6" s="9" customFormat="1" x14ac:dyDescent="0.35">
      <c r="A4" s="110" t="s">
        <v>3</v>
      </c>
      <c r="B4" s="111" t="s">
        <v>4</v>
      </c>
      <c r="C4" s="111" t="s">
        <v>5</v>
      </c>
      <c r="D4" s="112" t="s">
        <v>6</v>
      </c>
      <c r="E4" s="10" t="s">
        <v>7</v>
      </c>
      <c r="F4" s="145" t="s">
        <v>8</v>
      </c>
    </row>
    <row r="5" spans="1:6" s="9" customFormat="1" ht="43.5" x14ac:dyDescent="0.35">
      <c r="A5" s="113">
        <v>1</v>
      </c>
      <c r="B5" s="114" t="s">
        <v>9</v>
      </c>
      <c r="C5" s="115" t="s">
        <v>10</v>
      </c>
      <c r="D5" s="115">
        <v>1</v>
      </c>
      <c r="E5" s="11"/>
      <c r="F5" s="146">
        <f>D5*E5</f>
        <v>0</v>
      </c>
    </row>
    <row r="6" spans="1:6" s="9" customFormat="1" ht="50.25" customHeight="1" x14ac:dyDescent="0.35">
      <c r="A6" s="116">
        <v>2</v>
      </c>
      <c r="B6" s="117" t="s">
        <v>11</v>
      </c>
      <c r="C6" s="118"/>
      <c r="D6" s="118"/>
      <c r="E6" s="12"/>
      <c r="F6" s="147"/>
    </row>
    <row r="7" spans="1:6" s="9" customFormat="1" ht="29" x14ac:dyDescent="0.35">
      <c r="A7" s="116">
        <v>3</v>
      </c>
      <c r="B7" s="117" t="s">
        <v>13</v>
      </c>
      <c r="C7" s="118"/>
      <c r="D7" s="118"/>
      <c r="E7" s="12"/>
      <c r="F7" s="147"/>
    </row>
    <row r="8" spans="1:6" s="9" customFormat="1" ht="58" x14ac:dyDescent="0.35">
      <c r="A8" s="119">
        <v>3.1</v>
      </c>
      <c r="B8" s="54" t="s">
        <v>14</v>
      </c>
      <c r="C8" s="120" t="s">
        <v>12</v>
      </c>
      <c r="D8" s="120">
        <v>180</v>
      </c>
      <c r="E8" s="14"/>
      <c r="F8" s="148">
        <f>D8*E8</f>
        <v>0</v>
      </c>
    </row>
    <row r="9" spans="1:6" s="9" customFormat="1" ht="23.75" customHeight="1" x14ac:dyDescent="0.35">
      <c r="A9" s="121">
        <v>4</v>
      </c>
      <c r="B9" s="122" t="s">
        <v>15</v>
      </c>
      <c r="C9" s="123"/>
      <c r="D9" s="123"/>
      <c r="E9" s="2"/>
      <c r="F9" s="149"/>
    </row>
    <row r="10" spans="1:6" s="9" customFormat="1" ht="43.5" x14ac:dyDescent="0.35">
      <c r="A10" s="124">
        <v>4.0999999999999996</v>
      </c>
      <c r="B10" s="54" t="s">
        <v>16</v>
      </c>
      <c r="C10" s="67" t="s">
        <v>17</v>
      </c>
      <c r="D10" s="125">
        <v>4</v>
      </c>
      <c r="E10" s="3"/>
      <c r="F10" s="148">
        <f t="shared" ref="F10:F57" si="0">D10*E10</f>
        <v>0</v>
      </c>
    </row>
    <row r="11" spans="1:6" s="9" customFormat="1" ht="58" x14ac:dyDescent="0.35">
      <c r="A11" s="124">
        <v>4.2</v>
      </c>
      <c r="B11" s="57" t="s">
        <v>18</v>
      </c>
      <c r="C11" s="120" t="s">
        <v>12</v>
      </c>
      <c r="D11" s="29">
        <v>6</v>
      </c>
      <c r="E11" s="13"/>
      <c r="F11" s="148">
        <f t="shared" si="0"/>
        <v>0</v>
      </c>
    </row>
    <row r="12" spans="1:6" s="9" customFormat="1" ht="72.5" x14ac:dyDescent="0.35">
      <c r="A12" s="124">
        <v>4.3</v>
      </c>
      <c r="B12" s="57" t="s">
        <v>19</v>
      </c>
      <c r="C12" s="56" t="s">
        <v>17</v>
      </c>
      <c r="D12" s="28">
        <v>50</v>
      </c>
      <c r="E12" s="13"/>
      <c r="F12" s="148">
        <f t="shared" si="0"/>
        <v>0</v>
      </c>
    </row>
    <row r="13" spans="1:6" s="9" customFormat="1" ht="58" x14ac:dyDescent="0.35">
      <c r="A13" s="124">
        <v>4.4000000000000004</v>
      </c>
      <c r="B13" s="54" t="s">
        <v>20</v>
      </c>
      <c r="C13" s="56" t="s">
        <v>17</v>
      </c>
      <c r="D13" s="28">
        <v>20</v>
      </c>
      <c r="E13" s="13"/>
      <c r="F13" s="148">
        <f t="shared" si="0"/>
        <v>0</v>
      </c>
    </row>
    <row r="14" spans="1:6" s="9" customFormat="1" ht="43.5" x14ac:dyDescent="0.35">
      <c r="A14" s="124">
        <v>4.5</v>
      </c>
      <c r="B14" s="54" t="s">
        <v>21</v>
      </c>
      <c r="C14" s="56" t="s">
        <v>17</v>
      </c>
      <c r="D14" s="28">
        <v>9</v>
      </c>
      <c r="E14" s="13"/>
      <c r="F14" s="148">
        <f t="shared" si="0"/>
        <v>0</v>
      </c>
    </row>
    <row r="15" spans="1:6" s="9" customFormat="1" ht="43.5" x14ac:dyDescent="0.35">
      <c r="A15" s="124">
        <v>4.5999999999999996</v>
      </c>
      <c r="B15" s="54" t="s">
        <v>22</v>
      </c>
      <c r="C15" s="56" t="s">
        <v>17</v>
      </c>
      <c r="D15" s="28">
        <v>13</v>
      </c>
      <c r="E15" s="13"/>
      <c r="F15" s="148">
        <f t="shared" si="0"/>
        <v>0</v>
      </c>
    </row>
    <row r="16" spans="1:6" s="9" customFormat="1" ht="43.5" x14ac:dyDescent="0.35">
      <c r="A16" s="124">
        <v>4.7</v>
      </c>
      <c r="B16" s="126" t="s">
        <v>23</v>
      </c>
      <c r="C16" s="56" t="s">
        <v>17</v>
      </c>
      <c r="D16" s="28">
        <v>180</v>
      </c>
      <c r="E16" s="13"/>
      <c r="F16" s="148">
        <f t="shared" si="0"/>
        <v>0</v>
      </c>
    </row>
    <row r="17" spans="1:12" s="17" customFormat="1" ht="38.75" customHeight="1" x14ac:dyDescent="0.35">
      <c r="A17" s="127">
        <v>5</v>
      </c>
      <c r="B17" s="128" t="s">
        <v>24</v>
      </c>
      <c r="C17" s="129"/>
      <c r="D17" s="129"/>
      <c r="E17" s="15"/>
      <c r="F17" s="150"/>
      <c r="G17" s="16"/>
      <c r="H17" s="16"/>
      <c r="I17" s="16"/>
      <c r="J17" s="16"/>
      <c r="K17" s="16"/>
      <c r="L17" s="16"/>
    </row>
    <row r="18" spans="1:12" s="16" customFormat="1" ht="72.5" x14ac:dyDescent="0.35">
      <c r="A18" s="130">
        <v>5.0999999999999996</v>
      </c>
      <c r="B18" s="54" t="s">
        <v>25</v>
      </c>
      <c r="C18" s="55" t="s">
        <v>12</v>
      </c>
      <c r="D18" s="131">
        <v>1200</v>
      </c>
      <c r="E18" s="3"/>
      <c r="F18" s="148">
        <f t="shared" si="0"/>
        <v>0</v>
      </c>
    </row>
    <row r="19" spans="1:12" s="9" customFormat="1" ht="58" x14ac:dyDescent="0.35">
      <c r="A19" s="124">
        <v>5.2</v>
      </c>
      <c r="B19" s="79" t="s">
        <v>26</v>
      </c>
      <c r="C19" s="55" t="s">
        <v>12</v>
      </c>
      <c r="D19" s="69">
        <v>40</v>
      </c>
      <c r="E19" s="3"/>
      <c r="F19" s="148">
        <f t="shared" si="0"/>
        <v>0</v>
      </c>
    </row>
    <row r="20" spans="1:12" s="9" customFormat="1" ht="29" x14ac:dyDescent="0.35">
      <c r="A20" s="124">
        <v>5.3</v>
      </c>
      <c r="B20" s="54" t="s">
        <v>27</v>
      </c>
      <c r="C20" s="55" t="s">
        <v>28</v>
      </c>
      <c r="D20" s="69">
        <v>50</v>
      </c>
      <c r="E20" s="3"/>
      <c r="F20" s="148">
        <f t="shared" si="0"/>
        <v>0</v>
      </c>
    </row>
    <row r="21" spans="1:12" s="9" customFormat="1" ht="33.65" customHeight="1" x14ac:dyDescent="0.35">
      <c r="A21" s="88">
        <v>6</v>
      </c>
      <c r="B21" s="128" t="s">
        <v>29</v>
      </c>
      <c r="C21" s="132"/>
      <c r="D21" s="132"/>
      <c r="E21" s="18"/>
      <c r="F21" s="151"/>
    </row>
    <row r="22" spans="1:12" s="9" customFormat="1" ht="43.5" x14ac:dyDescent="0.35">
      <c r="A22" s="73">
        <v>6.1</v>
      </c>
      <c r="B22" s="54" t="s">
        <v>30</v>
      </c>
      <c r="C22" s="55" t="s">
        <v>28</v>
      </c>
      <c r="D22" s="28">
        <v>45</v>
      </c>
      <c r="E22" s="13"/>
      <c r="F22" s="148">
        <f t="shared" si="0"/>
        <v>0</v>
      </c>
    </row>
    <row r="23" spans="1:12" s="9" customFormat="1" ht="43.5" x14ac:dyDescent="0.35">
      <c r="A23" s="73">
        <v>6.2</v>
      </c>
      <c r="B23" s="54" t="s">
        <v>31</v>
      </c>
      <c r="C23" s="55" t="s">
        <v>12</v>
      </c>
      <c r="D23" s="28">
        <v>4250</v>
      </c>
      <c r="E23" s="13"/>
      <c r="F23" s="148">
        <f t="shared" si="0"/>
        <v>0</v>
      </c>
    </row>
    <row r="24" spans="1:12" s="9" customFormat="1" ht="72.5" x14ac:dyDescent="0.35">
      <c r="A24" s="73">
        <v>6.3</v>
      </c>
      <c r="B24" s="54" t="s">
        <v>32</v>
      </c>
      <c r="C24" s="55" t="s">
        <v>12</v>
      </c>
      <c r="D24" s="28">
        <v>50</v>
      </c>
      <c r="E24" s="13"/>
      <c r="F24" s="148">
        <f t="shared" si="0"/>
        <v>0</v>
      </c>
    </row>
    <row r="25" spans="1:12" s="9" customFormat="1" ht="29" x14ac:dyDescent="0.35">
      <c r="A25" s="73">
        <v>6.4</v>
      </c>
      <c r="B25" s="133" t="s">
        <v>33</v>
      </c>
      <c r="C25" s="55" t="s">
        <v>17</v>
      </c>
      <c r="D25" s="30">
        <v>80</v>
      </c>
      <c r="E25" s="13"/>
      <c r="F25" s="148">
        <f t="shared" si="0"/>
        <v>0</v>
      </c>
    </row>
    <row r="26" spans="1:12" s="9" customFormat="1" ht="29" x14ac:dyDescent="0.35">
      <c r="A26" s="73">
        <v>6.5</v>
      </c>
      <c r="B26" s="54" t="s">
        <v>34</v>
      </c>
      <c r="C26" s="55" t="s">
        <v>12</v>
      </c>
      <c r="D26" s="69">
        <v>5</v>
      </c>
      <c r="E26" s="13"/>
      <c r="F26" s="148">
        <f t="shared" si="0"/>
        <v>0</v>
      </c>
    </row>
    <row r="27" spans="1:12" s="9" customFormat="1" ht="58" x14ac:dyDescent="0.35">
      <c r="A27" s="73">
        <v>6.6</v>
      </c>
      <c r="B27" s="54" t="s">
        <v>35</v>
      </c>
      <c r="C27" s="55" t="s">
        <v>28</v>
      </c>
      <c r="D27" s="69">
        <v>15</v>
      </c>
      <c r="E27" s="13"/>
      <c r="F27" s="148">
        <f t="shared" si="0"/>
        <v>0</v>
      </c>
    </row>
    <row r="28" spans="1:12" s="9" customFormat="1" ht="24" customHeight="1" x14ac:dyDescent="0.35">
      <c r="A28" s="121">
        <v>7</v>
      </c>
      <c r="B28" s="134" t="s">
        <v>36</v>
      </c>
      <c r="C28" s="123"/>
      <c r="D28" s="123"/>
      <c r="E28" s="2"/>
      <c r="F28" s="149"/>
    </row>
    <row r="29" spans="1:12" s="9" customFormat="1" ht="43.5" x14ac:dyDescent="0.35">
      <c r="A29" s="75">
        <v>7.1</v>
      </c>
      <c r="B29" s="74" t="s">
        <v>37</v>
      </c>
      <c r="C29" s="67" t="s">
        <v>38</v>
      </c>
      <c r="D29" s="131">
        <v>1</v>
      </c>
      <c r="E29" s="3"/>
      <c r="F29" s="148">
        <f t="shared" si="0"/>
        <v>0</v>
      </c>
    </row>
    <row r="30" spans="1:12" s="9" customFormat="1" ht="72.5" x14ac:dyDescent="0.35">
      <c r="A30" s="124">
        <v>7.2</v>
      </c>
      <c r="B30" s="54" t="s">
        <v>39</v>
      </c>
      <c r="C30" s="55" t="s">
        <v>38</v>
      </c>
      <c r="D30" s="131">
        <v>1</v>
      </c>
      <c r="E30" s="3"/>
      <c r="F30" s="148">
        <f t="shared" si="0"/>
        <v>0</v>
      </c>
    </row>
    <row r="31" spans="1:12" s="9" customFormat="1" ht="31.4" customHeight="1" x14ac:dyDescent="0.35">
      <c r="A31" s="135">
        <v>8</v>
      </c>
      <c r="B31" s="134" t="s">
        <v>40</v>
      </c>
      <c r="C31" s="123"/>
      <c r="D31" s="123"/>
      <c r="E31" s="2"/>
      <c r="F31" s="149"/>
    </row>
    <row r="32" spans="1:12" s="20" customFormat="1" ht="43.5" x14ac:dyDescent="0.35">
      <c r="A32" s="75">
        <v>8.1</v>
      </c>
      <c r="B32" s="54" t="s">
        <v>41</v>
      </c>
      <c r="C32" s="55" t="s">
        <v>28</v>
      </c>
      <c r="D32" s="69">
        <v>25</v>
      </c>
      <c r="E32" s="3"/>
      <c r="F32" s="148">
        <f t="shared" si="0"/>
        <v>0</v>
      </c>
      <c r="G32" s="19"/>
    </row>
    <row r="33" spans="1:7" s="9" customFormat="1" ht="58" x14ac:dyDescent="0.35">
      <c r="A33" s="75">
        <v>8.1999999999999993</v>
      </c>
      <c r="B33" s="57" t="s">
        <v>42</v>
      </c>
      <c r="C33" s="70" t="s">
        <v>17</v>
      </c>
      <c r="D33" s="56">
        <v>2</v>
      </c>
      <c r="E33" s="21"/>
      <c r="F33" s="148">
        <f t="shared" si="0"/>
        <v>0</v>
      </c>
    </row>
    <row r="34" spans="1:7" s="9" customFormat="1" ht="58" x14ac:dyDescent="0.35">
      <c r="A34" s="75">
        <v>8.3000000000000007</v>
      </c>
      <c r="B34" s="54" t="s">
        <v>43</v>
      </c>
      <c r="C34" s="76" t="s">
        <v>28</v>
      </c>
      <c r="D34" s="136">
        <v>20</v>
      </c>
      <c r="E34" s="3"/>
      <c r="F34" s="148">
        <f t="shared" si="0"/>
        <v>0</v>
      </c>
    </row>
    <row r="35" spans="1:7" s="9" customFormat="1" ht="43.5" x14ac:dyDescent="0.35">
      <c r="A35" s="75">
        <v>8.4</v>
      </c>
      <c r="B35" s="54" t="s">
        <v>44</v>
      </c>
      <c r="C35" s="76" t="s">
        <v>10</v>
      </c>
      <c r="D35" s="136">
        <v>1</v>
      </c>
      <c r="E35" s="3"/>
      <c r="F35" s="148">
        <f t="shared" si="0"/>
        <v>0</v>
      </c>
    </row>
    <row r="36" spans="1:7" s="9" customFormat="1" ht="43.5" x14ac:dyDescent="0.35">
      <c r="A36" s="75">
        <v>8.5</v>
      </c>
      <c r="B36" s="54" t="s">
        <v>45</v>
      </c>
      <c r="C36" s="76" t="s">
        <v>17</v>
      </c>
      <c r="D36" s="136">
        <v>11</v>
      </c>
      <c r="E36" s="3"/>
      <c r="F36" s="148">
        <f t="shared" si="0"/>
        <v>0</v>
      </c>
    </row>
    <row r="37" spans="1:7" s="9" customFormat="1" x14ac:dyDescent="0.35">
      <c r="A37" s="75">
        <v>8.6</v>
      </c>
      <c r="B37" s="54" t="s">
        <v>46</v>
      </c>
      <c r="C37" s="55" t="s">
        <v>17</v>
      </c>
      <c r="D37" s="69">
        <v>40</v>
      </c>
      <c r="E37" s="3"/>
      <c r="F37" s="148">
        <f t="shared" si="0"/>
        <v>0</v>
      </c>
    </row>
    <row r="38" spans="1:7" s="9" customFormat="1" ht="43.5" x14ac:dyDescent="0.35">
      <c r="A38" s="75">
        <v>8.6999999999999993</v>
      </c>
      <c r="B38" s="54" t="s">
        <v>47</v>
      </c>
      <c r="C38" s="55" t="s">
        <v>28</v>
      </c>
      <c r="D38" s="69">
        <v>120</v>
      </c>
      <c r="E38" s="3"/>
      <c r="F38" s="148">
        <f t="shared" si="0"/>
        <v>0</v>
      </c>
    </row>
    <row r="39" spans="1:7" s="9" customFormat="1" ht="36" customHeight="1" x14ac:dyDescent="0.35">
      <c r="A39" s="75">
        <v>8.8000000000000007</v>
      </c>
      <c r="B39" s="54" t="s">
        <v>48</v>
      </c>
      <c r="C39" s="55" t="s">
        <v>17</v>
      </c>
      <c r="D39" s="69">
        <v>8</v>
      </c>
      <c r="E39" s="3"/>
      <c r="F39" s="148">
        <f t="shared" si="0"/>
        <v>0</v>
      </c>
    </row>
    <row r="40" spans="1:7" ht="29" x14ac:dyDescent="0.35">
      <c r="A40" s="75">
        <v>8.9</v>
      </c>
      <c r="B40" s="137" t="s">
        <v>49</v>
      </c>
      <c r="C40" s="138" t="s">
        <v>17</v>
      </c>
      <c r="D40" s="60">
        <v>3</v>
      </c>
      <c r="E40" s="14"/>
      <c r="F40" s="148">
        <f t="shared" si="0"/>
        <v>0</v>
      </c>
    </row>
    <row r="41" spans="1:7" s="9" customFormat="1" ht="29" x14ac:dyDescent="0.35">
      <c r="A41" s="139">
        <v>8.1</v>
      </c>
      <c r="B41" s="54" t="s">
        <v>50</v>
      </c>
      <c r="C41" s="55" t="s">
        <v>17</v>
      </c>
      <c r="D41" s="69">
        <v>2</v>
      </c>
      <c r="E41" s="3"/>
      <c r="F41" s="148">
        <f t="shared" si="0"/>
        <v>0</v>
      </c>
    </row>
    <row r="42" spans="1:7" s="9" customFormat="1" ht="29" x14ac:dyDescent="0.35">
      <c r="A42" s="139">
        <v>8.11</v>
      </c>
      <c r="B42" s="54" t="s">
        <v>51</v>
      </c>
      <c r="C42" s="55" t="s">
        <v>17</v>
      </c>
      <c r="D42" s="69">
        <v>6</v>
      </c>
      <c r="E42" s="3"/>
      <c r="F42" s="148">
        <f t="shared" si="0"/>
        <v>0</v>
      </c>
    </row>
    <row r="43" spans="1:7" s="9" customFormat="1" ht="53.75" customHeight="1" x14ac:dyDescent="0.35">
      <c r="A43" s="140">
        <v>9</v>
      </c>
      <c r="B43" s="141" t="s">
        <v>52</v>
      </c>
      <c r="C43" s="142"/>
      <c r="D43" s="143"/>
      <c r="E43" s="23"/>
      <c r="F43" s="152"/>
    </row>
    <row r="44" spans="1:7" s="9" customFormat="1" ht="72" customHeight="1" x14ac:dyDescent="0.35">
      <c r="A44" s="75">
        <v>9.1</v>
      </c>
      <c r="B44" s="79" t="s">
        <v>53</v>
      </c>
      <c r="C44" s="1" t="s">
        <v>17</v>
      </c>
      <c r="D44" s="131">
        <v>2</v>
      </c>
      <c r="E44" s="4"/>
      <c r="F44" s="148">
        <f t="shared" si="0"/>
        <v>0</v>
      </c>
    </row>
    <row r="45" spans="1:7" s="9" customFormat="1" ht="43.5" x14ac:dyDescent="0.35">
      <c r="A45" s="75">
        <v>9.1999999999999993</v>
      </c>
      <c r="B45" s="79" t="s">
        <v>54</v>
      </c>
      <c r="C45" s="55" t="s">
        <v>17</v>
      </c>
      <c r="D45" s="31">
        <v>14</v>
      </c>
      <c r="E45" s="24"/>
      <c r="F45" s="148">
        <f t="shared" si="0"/>
        <v>0</v>
      </c>
    </row>
    <row r="46" spans="1:7" s="20" customFormat="1" ht="43.5" x14ac:dyDescent="0.35">
      <c r="A46" s="75">
        <v>9.3000000000000007</v>
      </c>
      <c r="B46" s="54" t="s">
        <v>55</v>
      </c>
      <c r="C46" s="55" t="s">
        <v>17</v>
      </c>
      <c r="D46" s="31">
        <v>285</v>
      </c>
      <c r="E46" s="24"/>
      <c r="F46" s="148">
        <f t="shared" si="0"/>
        <v>0</v>
      </c>
      <c r="G46" s="19"/>
    </row>
    <row r="47" spans="1:7" s="9" customFormat="1" ht="29" x14ac:dyDescent="0.35">
      <c r="A47" s="75">
        <v>9.4</v>
      </c>
      <c r="B47" s="79" t="s">
        <v>56</v>
      </c>
      <c r="C47" s="67" t="s">
        <v>17</v>
      </c>
      <c r="D47" s="131">
        <v>5</v>
      </c>
      <c r="E47" s="5"/>
      <c r="F47" s="148">
        <f t="shared" si="0"/>
        <v>0</v>
      </c>
    </row>
    <row r="48" spans="1:7" s="9" customFormat="1" ht="29" x14ac:dyDescent="0.35">
      <c r="A48" s="75">
        <v>9.5</v>
      </c>
      <c r="B48" s="79" t="s">
        <v>57</v>
      </c>
      <c r="C48" s="67" t="s">
        <v>17</v>
      </c>
      <c r="D48" s="131">
        <v>16</v>
      </c>
      <c r="E48" s="4"/>
      <c r="F48" s="148">
        <f t="shared" si="0"/>
        <v>0</v>
      </c>
    </row>
    <row r="49" spans="1:12" s="9" customFormat="1" ht="43.5" x14ac:dyDescent="0.35">
      <c r="A49" s="53">
        <v>9.6</v>
      </c>
      <c r="B49" s="79" t="s">
        <v>58</v>
      </c>
      <c r="C49" s="55" t="s">
        <v>17</v>
      </c>
      <c r="D49" s="31">
        <v>6</v>
      </c>
      <c r="E49" s="13"/>
      <c r="F49" s="148">
        <f t="shared" si="0"/>
        <v>0</v>
      </c>
    </row>
    <row r="50" spans="1:12" s="9" customFormat="1" ht="29" x14ac:dyDescent="0.35">
      <c r="A50" s="53">
        <v>9.6999999999999993</v>
      </c>
      <c r="B50" s="54" t="s">
        <v>59</v>
      </c>
      <c r="C50" s="55" t="s">
        <v>17</v>
      </c>
      <c r="D50" s="31">
        <v>15</v>
      </c>
      <c r="E50" s="13"/>
      <c r="F50" s="148">
        <f t="shared" si="0"/>
        <v>0</v>
      </c>
    </row>
    <row r="51" spans="1:12" s="9" customFormat="1" ht="43.5" x14ac:dyDescent="0.35">
      <c r="A51" s="75">
        <v>9.8000000000000007</v>
      </c>
      <c r="B51" s="79" t="s">
        <v>60</v>
      </c>
      <c r="C51" s="55" t="s">
        <v>17</v>
      </c>
      <c r="D51" s="31">
        <v>35</v>
      </c>
      <c r="E51" s="24"/>
      <c r="F51" s="148">
        <f t="shared" si="0"/>
        <v>0</v>
      </c>
    </row>
    <row r="52" spans="1:12" ht="51" customHeight="1" x14ac:dyDescent="0.35">
      <c r="A52" s="75">
        <v>9.9</v>
      </c>
      <c r="B52" s="79" t="s">
        <v>61</v>
      </c>
      <c r="C52" s="67" t="s">
        <v>17</v>
      </c>
      <c r="D52" s="131">
        <v>10</v>
      </c>
      <c r="E52" s="4"/>
      <c r="F52" s="148">
        <f t="shared" si="0"/>
        <v>0</v>
      </c>
      <c r="H52" s="9"/>
      <c r="I52" s="9"/>
      <c r="J52" s="9"/>
      <c r="K52" s="9"/>
      <c r="L52" s="9"/>
    </row>
    <row r="53" spans="1:12" ht="87" x14ac:dyDescent="0.35">
      <c r="A53" s="139">
        <v>9.1</v>
      </c>
      <c r="B53" s="137" t="s">
        <v>62</v>
      </c>
      <c r="C53" s="138" t="s">
        <v>5</v>
      </c>
      <c r="D53" s="6">
        <v>3</v>
      </c>
      <c r="E53" s="4"/>
      <c r="F53" s="148">
        <f t="shared" si="0"/>
        <v>0</v>
      </c>
    </row>
    <row r="54" spans="1:12" s="9" customFormat="1" ht="46.5" customHeight="1" x14ac:dyDescent="0.35">
      <c r="A54" s="139">
        <v>9.11</v>
      </c>
      <c r="B54" s="137" t="s">
        <v>63</v>
      </c>
      <c r="C54" s="138" t="s">
        <v>5</v>
      </c>
      <c r="D54" s="6">
        <v>8</v>
      </c>
      <c r="E54" s="4"/>
      <c r="F54" s="148">
        <f t="shared" si="0"/>
        <v>0</v>
      </c>
    </row>
    <row r="55" spans="1:12" ht="43.5" x14ac:dyDescent="0.35">
      <c r="A55" s="139">
        <v>9.1199999999999992</v>
      </c>
      <c r="B55" s="79" t="s">
        <v>64</v>
      </c>
      <c r="C55" s="67" t="s">
        <v>28</v>
      </c>
      <c r="D55" s="131">
        <v>28</v>
      </c>
      <c r="E55" s="4"/>
      <c r="F55" s="148">
        <f t="shared" si="0"/>
        <v>0</v>
      </c>
    </row>
    <row r="56" spans="1:12" ht="67.25" customHeight="1" x14ac:dyDescent="0.35">
      <c r="A56" s="139">
        <v>9.1300000000000008</v>
      </c>
      <c r="B56" s="79" t="s">
        <v>65</v>
      </c>
      <c r="C56" s="67" t="s">
        <v>10</v>
      </c>
      <c r="D56" s="131">
        <v>1</v>
      </c>
      <c r="E56" s="4"/>
      <c r="F56" s="148">
        <f t="shared" si="0"/>
        <v>0</v>
      </c>
    </row>
    <row r="57" spans="1:12" s="20" customFormat="1" ht="52.25" customHeight="1" x14ac:dyDescent="0.35">
      <c r="A57" s="144" t="s">
        <v>66</v>
      </c>
      <c r="B57" s="79" t="s">
        <v>67</v>
      </c>
      <c r="C57" s="67" t="s">
        <v>17</v>
      </c>
      <c r="D57" s="32">
        <v>24</v>
      </c>
      <c r="E57" s="7"/>
      <c r="F57" s="148">
        <f t="shared" si="0"/>
        <v>0</v>
      </c>
    </row>
    <row r="58" spans="1:12" ht="15.5" x14ac:dyDescent="0.35">
      <c r="A58" s="181" t="s">
        <v>68</v>
      </c>
      <c r="B58" s="182"/>
      <c r="C58" s="182"/>
      <c r="D58" s="182"/>
      <c r="E58" s="182"/>
      <c r="F58" s="153">
        <f>SUM(F5:F57)</f>
        <v>0</v>
      </c>
    </row>
    <row r="59" spans="1:12" ht="35.15" customHeight="1" x14ac:dyDescent="0.35">
      <c r="A59" s="157" t="s">
        <v>69</v>
      </c>
      <c r="B59" s="158"/>
      <c r="C59" s="158"/>
      <c r="D59" s="158"/>
      <c r="E59" s="158"/>
      <c r="F59" s="159"/>
    </row>
    <row r="60" spans="1:12" x14ac:dyDescent="0.35">
      <c r="A60" s="192" t="s">
        <v>70</v>
      </c>
      <c r="B60" s="193"/>
      <c r="C60" s="193"/>
      <c r="D60" s="193"/>
      <c r="E60" s="193"/>
      <c r="F60" s="194"/>
    </row>
    <row r="61" spans="1:12" ht="29" x14ac:dyDescent="0.35">
      <c r="A61" s="104" t="s">
        <v>3</v>
      </c>
      <c r="B61" s="105" t="s">
        <v>4</v>
      </c>
      <c r="C61" s="106" t="s">
        <v>5</v>
      </c>
      <c r="D61" s="107" t="s">
        <v>6</v>
      </c>
      <c r="E61" s="33" t="s">
        <v>71</v>
      </c>
      <c r="F61" s="109" t="s">
        <v>72</v>
      </c>
    </row>
    <row r="62" spans="1:12" ht="145" x14ac:dyDescent="0.45">
      <c r="A62" s="73">
        <v>1</v>
      </c>
      <c r="B62" s="108" t="s">
        <v>73</v>
      </c>
      <c r="C62" s="55" t="s">
        <v>74</v>
      </c>
      <c r="D62" s="34">
        <v>140</v>
      </c>
      <c r="E62" s="35"/>
      <c r="F62" s="61">
        <f>D62*E62</f>
        <v>0</v>
      </c>
    </row>
    <row r="63" spans="1:12" ht="188.5" x14ac:dyDescent="0.45">
      <c r="A63" s="73">
        <v>1.1000000000000001</v>
      </c>
      <c r="B63" s="108" t="s">
        <v>75</v>
      </c>
      <c r="C63" s="56" t="s">
        <v>76</v>
      </c>
      <c r="D63" s="34">
        <v>85</v>
      </c>
      <c r="E63" s="35"/>
      <c r="F63" s="61">
        <f>D63*E63</f>
        <v>0</v>
      </c>
    </row>
    <row r="64" spans="1:12" ht="58" x14ac:dyDescent="0.45">
      <c r="A64" s="73">
        <v>2</v>
      </c>
      <c r="B64" s="108" t="s">
        <v>77</v>
      </c>
      <c r="C64" s="56" t="s">
        <v>76</v>
      </c>
      <c r="D64" s="34">
        <v>85</v>
      </c>
      <c r="E64" s="35"/>
      <c r="F64" s="61">
        <f>D64*E64</f>
        <v>0</v>
      </c>
    </row>
    <row r="65" spans="1:6" x14ac:dyDescent="0.35">
      <c r="A65" s="48">
        <v>3</v>
      </c>
      <c r="B65" s="154" t="s">
        <v>78</v>
      </c>
      <c r="C65" s="155"/>
      <c r="D65" s="155"/>
      <c r="E65" s="155"/>
      <c r="F65" s="156"/>
    </row>
    <row r="66" spans="1:6" ht="43.5" x14ac:dyDescent="0.45">
      <c r="A66" s="73">
        <v>3.1</v>
      </c>
      <c r="B66" s="54" t="s">
        <v>79</v>
      </c>
      <c r="C66" s="60" t="s">
        <v>76</v>
      </c>
      <c r="D66" s="34">
        <v>16</v>
      </c>
      <c r="E66" s="35"/>
      <c r="F66" s="61">
        <f>D66*E66</f>
        <v>0</v>
      </c>
    </row>
    <row r="67" spans="1:6" ht="29" x14ac:dyDescent="0.35">
      <c r="A67" s="103">
        <v>3.2</v>
      </c>
      <c r="B67" s="57" t="s">
        <v>80</v>
      </c>
      <c r="C67" s="60" t="s">
        <v>81</v>
      </c>
      <c r="D67" s="34">
        <v>32</v>
      </c>
      <c r="E67" s="35"/>
      <c r="F67" s="61">
        <f t="shared" ref="F67:F71" si="1">D67*E67</f>
        <v>0</v>
      </c>
    </row>
    <row r="68" spans="1:6" ht="43.5" x14ac:dyDescent="0.45">
      <c r="A68" s="73">
        <v>3.2</v>
      </c>
      <c r="B68" s="54" t="s">
        <v>82</v>
      </c>
      <c r="C68" s="60" t="s">
        <v>76</v>
      </c>
      <c r="D68" s="34">
        <v>7</v>
      </c>
      <c r="E68" s="35"/>
      <c r="F68" s="61">
        <f t="shared" si="1"/>
        <v>0</v>
      </c>
    </row>
    <row r="69" spans="1:6" ht="58" x14ac:dyDescent="0.45">
      <c r="A69" s="73">
        <v>3.3</v>
      </c>
      <c r="B69" s="54" t="s">
        <v>83</v>
      </c>
      <c r="C69" s="60" t="s">
        <v>76</v>
      </c>
      <c r="D69" s="34">
        <v>5</v>
      </c>
      <c r="E69" s="35"/>
      <c r="F69" s="61">
        <f t="shared" si="1"/>
        <v>0</v>
      </c>
    </row>
    <row r="70" spans="1:6" ht="58" x14ac:dyDescent="0.45">
      <c r="A70" s="73">
        <v>3.4</v>
      </c>
      <c r="B70" s="54" t="s">
        <v>84</v>
      </c>
      <c r="C70" s="60" t="s">
        <v>76</v>
      </c>
      <c r="D70" s="34">
        <v>19</v>
      </c>
      <c r="E70" s="35"/>
      <c r="F70" s="61">
        <f t="shared" si="1"/>
        <v>0</v>
      </c>
    </row>
    <row r="71" spans="1:6" ht="58" x14ac:dyDescent="0.45">
      <c r="A71" s="73">
        <v>3.5</v>
      </c>
      <c r="B71" s="54" t="s">
        <v>85</v>
      </c>
      <c r="C71" s="60" t="s">
        <v>74</v>
      </c>
      <c r="D71" s="34">
        <v>160</v>
      </c>
      <c r="E71" s="35"/>
      <c r="F71" s="61">
        <f t="shared" si="1"/>
        <v>0</v>
      </c>
    </row>
    <row r="72" spans="1:6" ht="31.5" customHeight="1" x14ac:dyDescent="0.35">
      <c r="A72" s="48">
        <v>4</v>
      </c>
      <c r="B72" s="154" t="s">
        <v>86</v>
      </c>
      <c r="C72" s="155"/>
      <c r="D72" s="155"/>
      <c r="E72" s="155"/>
      <c r="F72" s="156"/>
    </row>
    <row r="73" spans="1:6" ht="58" x14ac:dyDescent="0.45">
      <c r="A73" s="73">
        <v>4.0999999999999996</v>
      </c>
      <c r="B73" s="54" t="s">
        <v>87</v>
      </c>
      <c r="C73" s="56" t="s">
        <v>76</v>
      </c>
      <c r="D73" s="34">
        <v>14</v>
      </c>
      <c r="E73" s="35"/>
      <c r="F73" s="61">
        <f>D73*E73</f>
        <v>0</v>
      </c>
    </row>
    <row r="74" spans="1:6" ht="72.5" x14ac:dyDescent="0.45">
      <c r="A74" s="73">
        <v>4.2</v>
      </c>
      <c r="B74" s="65" t="s">
        <v>88</v>
      </c>
      <c r="C74" s="55" t="s">
        <v>76</v>
      </c>
      <c r="D74" s="34">
        <v>70</v>
      </c>
      <c r="E74" s="35"/>
      <c r="F74" s="61">
        <f>D74*E74</f>
        <v>0</v>
      </c>
    </row>
    <row r="75" spans="1:6" x14ac:dyDescent="0.35">
      <c r="A75" s="48">
        <v>5</v>
      </c>
      <c r="B75" s="154" t="s">
        <v>89</v>
      </c>
      <c r="C75" s="155"/>
      <c r="D75" s="155"/>
      <c r="E75" s="155"/>
      <c r="F75" s="156"/>
    </row>
    <row r="76" spans="1:6" ht="58" x14ac:dyDescent="0.45">
      <c r="A76" s="83">
        <v>5.0999999999999996</v>
      </c>
      <c r="B76" s="54" t="s">
        <v>90</v>
      </c>
      <c r="C76" s="100" t="s">
        <v>74</v>
      </c>
      <c r="D76" s="34">
        <v>16</v>
      </c>
      <c r="E76" s="14"/>
      <c r="F76" s="61">
        <f>D76*E76</f>
        <v>0</v>
      </c>
    </row>
    <row r="77" spans="1:6" ht="43.5" x14ac:dyDescent="0.35">
      <c r="A77" s="73">
        <v>5.2</v>
      </c>
      <c r="B77" s="54" t="s">
        <v>91</v>
      </c>
      <c r="C77" s="80" t="s">
        <v>74</v>
      </c>
      <c r="D77" s="101">
        <v>16</v>
      </c>
      <c r="E77" s="14"/>
      <c r="F77" s="61">
        <f t="shared" ref="F77:F79" si="2">D77*E77</f>
        <v>0</v>
      </c>
    </row>
    <row r="78" spans="1:6" ht="72.5" x14ac:dyDescent="0.45">
      <c r="A78" s="83">
        <v>5.3</v>
      </c>
      <c r="B78" s="84" t="s">
        <v>92</v>
      </c>
      <c r="C78" s="100" t="s">
        <v>74</v>
      </c>
      <c r="D78" s="34">
        <v>5</v>
      </c>
      <c r="E78" s="35"/>
      <c r="F78" s="61">
        <f t="shared" si="2"/>
        <v>0</v>
      </c>
    </row>
    <row r="79" spans="1:6" ht="72.5" x14ac:dyDescent="0.35">
      <c r="A79" s="73">
        <v>5.4</v>
      </c>
      <c r="B79" s="54" t="s">
        <v>93</v>
      </c>
      <c r="C79" s="102" t="s">
        <v>38</v>
      </c>
      <c r="D79" s="69">
        <v>1</v>
      </c>
      <c r="E79" s="14"/>
      <c r="F79" s="61">
        <f t="shared" si="2"/>
        <v>0</v>
      </c>
    </row>
    <row r="80" spans="1:6" x14ac:dyDescent="0.35">
      <c r="A80" s="48">
        <v>6</v>
      </c>
      <c r="B80" s="154" t="s">
        <v>94</v>
      </c>
      <c r="C80" s="155"/>
      <c r="D80" s="155"/>
      <c r="E80" s="155"/>
      <c r="F80" s="156"/>
    </row>
    <row r="81" spans="1:6" ht="58.75" customHeight="1" x14ac:dyDescent="0.35">
      <c r="A81" s="83">
        <v>6.1</v>
      </c>
      <c r="B81" s="84" t="s">
        <v>183</v>
      </c>
      <c r="C81" s="85" t="s">
        <v>12</v>
      </c>
      <c r="D81" s="34">
        <v>70</v>
      </c>
      <c r="E81" s="35"/>
      <c r="F81" s="61">
        <f>D81*E81</f>
        <v>0</v>
      </c>
    </row>
    <row r="82" spans="1:6" ht="29" x14ac:dyDescent="0.35">
      <c r="A82" s="73">
        <v>6.2</v>
      </c>
      <c r="B82" s="54" t="s">
        <v>95</v>
      </c>
      <c r="C82" s="55" t="s">
        <v>28</v>
      </c>
      <c r="D82" s="34">
        <v>50</v>
      </c>
      <c r="E82" s="35"/>
      <c r="F82" s="61">
        <f>D82*E82</f>
        <v>0</v>
      </c>
    </row>
    <row r="83" spans="1:6" ht="22.5" customHeight="1" x14ac:dyDescent="0.35">
      <c r="A83" s="48">
        <v>7</v>
      </c>
      <c r="B83" s="154" t="s">
        <v>96</v>
      </c>
      <c r="C83" s="155"/>
      <c r="D83" s="155"/>
      <c r="E83" s="155"/>
      <c r="F83" s="156"/>
    </row>
    <row r="84" spans="1:6" ht="58" x14ac:dyDescent="0.45">
      <c r="A84" s="73">
        <v>7.1</v>
      </c>
      <c r="B84" s="54" t="s">
        <v>97</v>
      </c>
      <c r="C84" s="56" t="s">
        <v>74</v>
      </c>
      <c r="D84" s="34">
        <v>210</v>
      </c>
      <c r="E84" s="35"/>
      <c r="F84" s="61">
        <f>D84*E84</f>
        <v>0</v>
      </c>
    </row>
    <row r="85" spans="1:6" ht="58" x14ac:dyDescent="0.45">
      <c r="A85" s="73">
        <v>7.2</v>
      </c>
      <c r="B85" s="54" t="s">
        <v>98</v>
      </c>
      <c r="C85" s="56" t="s">
        <v>74</v>
      </c>
      <c r="D85" s="34">
        <v>175</v>
      </c>
      <c r="E85" s="35"/>
      <c r="F85" s="61">
        <f t="shared" ref="F85:F94" si="3">D85*E85</f>
        <v>0</v>
      </c>
    </row>
    <row r="86" spans="1:6" ht="58" x14ac:dyDescent="0.35">
      <c r="A86" s="73">
        <v>7.3</v>
      </c>
      <c r="B86" s="79" t="s">
        <v>99</v>
      </c>
      <c r="C86" s="80" t="s">
        <v>74</v>
      </c>
      <c r="D86" s="81">
        <v>175</v>
      </c>
      <c r="E86" s="36"/>
      <c r="F86" s="61">
        <f t="shared" si="3"/>
        <v>0</v>
      </c>
    </row>
    <row r="87" spans="1:6" ht="43.5" x14ac:dyDescent="0.45">
      <c r="A87" s="73">
        <v>7.4</v>
      </c>
      <c r="B87" s="99" t="s">
        <v>100</v>
      </c>
      <c r="C87" s="56" t="s">
        <v>74</v>
      </c>
      <c r="D87" s="34">
        <v>150</v>
      </c>
      <c r="E87" s="35"/>
      <c r="F87" s="61">
        <f t="shared" si="3"/>
        <v>0</v>
      </c>
    </row>
    <row r="88" spans="1:6" ht="43.5" x14ac:dyDescent="0.45">
      <c r="A88" s="73">
        <v>7.5</v>
      </c>
      <c r="B88" s="54" t="s">
        <v>101</v>
      </c>
      <c r="C88" s="56" t="s">
        <v>74</v>
      </c>
      <c r="D88" s="34">
        <v>175</v>
      </c>
      <c r="E88" s="35"/>
      <c r="F88" s="61">
        <f t="shared" si="3"/>
        <v>0</v>
      </c>
    </row>
    <row r="89" spans="1:6" ht="58" x14ac:dyDescent="0.35">
      <c r="A89" s="73">
        <v>7.6</v>
      </c>
      <c r="B89" s="54" t="s">
        <v>102</v>
      </c>
      <c r="C89" s="55" t="s">
        <v>28</v>
      </c>
      <c r="D89" s="34">
        <v>32</v>
      </c>
      <c r="E89" s="14"/>
      <c r="F89" s="61">
        <f t="shared" si="3"/>
        <v>0</v>
      </c>
    </row>
    <row r="90" spans="1:6" ht="58" x14ac:dyDescent="0.35">
      <c r="A90" s="73">
        <v>7.7</v>
      </c>
      <c r="B90" s="54" t="s">
        <v>103</v>
      </c>
      <c r="C90" s="55" t="s">
        <v>28</v>
      </c>
      <c r="D90" s="34">
        <v>32</v>
      </c>
      <c r="E90" s="35"/>
      <c r="F90" s="61">
        <f t="shared" si="3"/>
        <v>0</v>
      </c>
    </row>
    <row r="91" spans="1:6" ht="58" x14ac:dyDescent="0.35">
      <c r="A91" s="73">
        <v>7.8</v>
      </c>
      <c r="B91" s="54" t="s">
        <v>104</v>
      </c>
      <c r="C91" s="55" t="s">
        <v>28</v>
      </c>
      <c r="D91" s="34">
        <v>14</v>
      </c>
      <c r="E91" s="35"/>
      <c r="F91" s="61">
        <f t="shared" si="3"/>
        <v>0</v>
      </c>
    </row>
    <row r="92" spans="1:6" ht="58" x14ac:dyDescent="0.45">
      <c r="A92" s="73">
        <v>7.9</v>
      </c>
      <c r="B92" s="54" t="s">
        <v>105</v>
      </c>
      <c r="C92" s="56" t="s">
        <v>74</v>
      </c>
      <c r="D92" s="34">
        <v>54</v>
      </c>
      <c r="E92" s="35"/>
      <c r="F92" s="61">
        <f t="shared" si="3"/>
        <v>0</v>
      </c>
    </row>
    <row r="93" spans="1:6" ht="43.5" x14ac:dyDescent="0.35">
      <c r="A93" s="59">
        <v>7.1</v>
      </c>
      <c r="B93" s="65" t="s">
        <v>106</v>
      </c>
      <c r="C93" s="55" t="s">
        <v>28</v>
      </c>
      <c r="D93" s="69">
        <v>12</v>
      </c>
      <c r="E93" s="14"/>
      <c r="F93" s="61">
        <f t="shared" si="3"/>
        <v>0</v>
      </c>
    </row>
    <row r="94" spans="1:6" ht="35.25" customHeight="1" x14ac:dyDescent="0.35">
      <c r="A94" s="73">
        <v>7.11</v>
      </c>
      <c r="B94" s="54" t="s">
        <v>107</v>
      </c>
      <c r="C94" s="67" t="s">
        <v>28</v>
      </c>
      <c r="D94" s="37">
        <v>34</v>
      </c>
      <c r="E94" s="38"/>
      <c r="F94" s="61">
        <f t="shared" si="3"/>
        <v>0</v>
      </c>
    </row>
    <row r="95" spans="1:6" x14ac:dyDescent="0.35">
      <c r="A95" s="48">
        <v>8</v>
      </c>
      <c r="B95" s="183" t="s">
        <v>108</v>
      </c>
      <c r="C95" s="184"/>
      <c r="D95" s="184"/>
      <c r="E95" s="184"/>
      <c r="F95" s="185"/>
    </row>
    <row r="96" spans="1:6" ht="43.5" x14ac:dyDescent="0.35">
      <c r="A96" s="73">
        <v>8.1</v>
      </c>
      <c r="B96" s="95" t="s">
        <v>109</v>
      </c>
      <c r="C96" s="55" t="s">
        <v>110</v>
      </c>
      <c r="D96" s="34">
        <v>2</v>
      </c>
      <c r="E96" s="39"/>
      <c r="F96" s="61">
        <f>D96*E96</f>
        <v>0</v>
      </c>
    </row>
    <row r="97" spans="1:6" ht="43.5" x14ac:dyDescent="0.35">
      <c r="A97" s="53">
        <v>8.1999999999999993</v>
      </c>
      <c r="B97" s="54" t="s">
        <v>106</v>
      </c>
      <c r="C97" s="55" t="s">
        <v>28</v>
      </c>
      <c r="D97" s="34">
        <v>6</v>
      </c>
      <c r="E97" s="35"/>
      <c r="F97" s="61">
        <f>D97*E97</f>
        <v>0</v>
      </c>
    </row>
    <row r="98" spans="1:6" ht="36.75" customHeight="1" x14ac:dyDescent="0.35">
      <c r="A98" s="48">
        <v>9</v>
      </c>
      <c r="B98" s="186" t="s">
        <v>111</v>
      </c>
      <c r="C98" s="184"/>
      <c r="D98" s="184"/>
      <c r="E98" s="184"/>
      <c r="F98" s="185"/>
    </row>
    <row r="99" spans="1:6" ht="43.5" x14ac:dyDescent="0.35">
      <c r="A99" s="73">
        <v>9.1999999999999993</v>
      </c>
      <c r="B99" s="54" t="s">
        <v>112</v>
      </c>
      <c r="C99" s="60" t="s">
        <v>113</v>
      </c>
      <c r="D99" s="34">
        <v>300</v>
      </c>
      <c r="E99" s="35"/>
      <c r="F99" s="61">
        <f>D99*E99</f>
        <v>0</v>
      </c>
    </row>
    <row r="100" spans="1:6" ht="58" x14ac:dyDescent="0.35">
      <c r="A100" s="73">
        <v>9.1</v>
      </c>
      <c r="B100" s="54" t="s">
        <v>114</v>
      </c>
      <c r="C100" s="60" t="s">
        <v>5</v>
      </c>
      <c r="D100" s="34">
        <v>1</v>
      </c>
      <c r="E100" s="35"/>
      <c r="F100" s="61">
        <f t="shared" ref="F100:F108" si="4">D100*E100</f>
        <v>0</v>
      </c>
    </row>
    <row r="101" spans="1:6" ht="43.5" x14ac:dyDescent="0.35">
      <c r="A101" s="73">
        <v>9.1999999999999993</v>
      </c>
      <c r="B101" s="54" t="s">
        <v>115</v>
      </c>
      <c r="C101" s="60" t="s">
        <v>113</v>
      </c>
      <c r="D101" s="34">
        <v>100</v>
      </c>
      <c r="E101" s="35"/>
      <c r="F101" s="61">
        <f t="shared" si="4"/>
        <v>0</v>
      </c>
    </row>
    <row r="102" spans="1:6" ht="29" x14ac:dyDescent="0.35">
      <c r="A102" s="73">
        <v>9.3000000000000007</v>
      </c>
      <c r="B102" s="54" t="s">
        <v>116</v>
      </c>
      <c r="C102" s="60" t="s">
        <v>113</v>
      </c>
      <c r="D102" s="34">
        <v>25</v>
      </c>
      <c r="E102" s="35"/>
      <c r="F102" s="61">
        <f t="shared" si="4"/>
        <v>0</v>
      </c>
    </row>
    <row r="103" spans="1:6" ht="29" x14ac:dyDescent="0.35">
      <c r="A103" s="73">
        <v>9.4</v>
      </c>
      <c r="B103" s="54" t="s">
        <v>117</v>
      </c>
      <c r="C103" s="60" t="s">
        <v>118</v>
      </c>
      <c r="D103" s="34">
        <v>2</v>
      </c>
      <c r="E103" s="35"/>
      <c r="F103" s="61">
        <f t="shared" si="4"/>
        <v>0</v>
      </c>
    </row>
    <row r="104" spans="1:6" ht="43.5" x14ac:dyDescent="0.35">
      <c r="A104" s="73">
        <v>9.5</v>
      </c>
      <c r="B104" s="54" t="s">
        <v>119</v>
      </c>
      <c r="C104" s="60" t="s">
        <v>118</v>
      </c>
      <c r="D104" s="34">
        <v>8</v>
      </c>
      <c r="E104" s="35"/>
      <c r="F104" s="61">
        <f t="shared" si="4"/>
        <v>0</v>
      </c>
    </row>
    <row r="105" spans="1:6" ht="43.5" x14ac:dyDescent="0.35">
      <c r="A105" s="73">
        <v>9.6</v>
      </c>
      <c r="B105" s="54" t="s">
        <v>120</v>
      </c>
      <c r="C105" s="60" t="s">
        <v>118</v>
      </c>
      <c r="D105" s="34">
        <v>8</v>
      </c>
      <c r="E105" s="35"/>
      <c r="F105" s="61">
        <f t="shared" si="4"/>
        <v>0</v>
      </c>
    </row>
    <row r="106" spans="1:6" ht="29" x14ac:dyDescent="0.35">
      <c r="A106" s="73">
        <v>9.6999999999999993</v>
      </c>
      <c r="B106" s="54" t="s">
        <v>121</v>
      </c>
      <c r="C106" s="98" t="s">
        <v>3</v>
      </c>
      <c r="D106" s="40">
        <v>2</v>
      </c>
      <c r="E106" s="41"/>
      <c r="F106" s="61">
        <f t="shared" si="4"/>
        <v>0</v>
      </c>
    </row>
    <row r="107" spans="1:6" ht="29" x14ac:dyDescent="0.35">
      <c r="A107" s="73">
        <v>9.8000000000000007</v>
      </c>
      <c r="B107" s="99" t="s">
        <v>122</v>
      </c>
      <c r="C107" s="60" t="s">
        <v>118</v>
      </c>
      <c r="D107" s="34">
        <v>6</v>
      </c>
      <c r="E107" s="35"/>
      <c r="F107" s="61">
        <f t="shared" si="4"/>
        <v>0</v>
      </c>
    </row>
    <row r="108" spans="1:6" ht="87" x14ac:dyDescent="0.35">
      <c r="A108" s="73">
        <v>9.9</v>
      </c>
      <c r="B108" s="99" t="s">
        <v>123</v>
      </c>
      <c r="C108" s="60" t="s">
        <v>5</v>
      </c>
      <c r="D108" s="34">
        <v>3</v>
      </c>
      <c r="E108" s="35"/>
      <c r="F108" s="61">
        <f t="shared" si="4"/>
        <v>0</v>
      </c>
    </row>
    <row r="109" spans="1:6" x14ac:dyDescent="0.35">
      <c r="A109" s="187" t="s">
        <v>124</v>
      </c>
      <c r="B109" s="188"/>
      <c r="C109" s="188"/>
      <c r="D109" s="188"/>
      <c r="E109" s="188"/>
      <c r="F109" s="62">
        <f>SUM(F62:F64,F66:F71,F73:F74,F76:F79,F81:F82,F84:F94,F96:F97,F99:F108)</f>
        <v>0</v>
      </c>
    </row>
    <row r="110" spans="1:6" x14ac:dyDescent="0.35">
      <c r="A110" s="49"/>
      <c r="B110" s="42"/>
      <c r="C110" s="42"/>
      <c r="D110" s="43"/>
      <c r="E110" s="43"/>
      <c r="F110" s="50"/>
    </row>
    <row r="111" spans="1:6" x14ac:dyDescent="0.35">
      <c r="A111" s="192" t="s">
        <v>125</v>
      </c>
      <c r="B111" s="193"/>
      <c r="C111" s="193"/>
      <c r="D111" s="193"/>
      <c r="E111" s="193"/>
      <c r="F111" s="194"/>
    </row>
    <row r="112" spans="1:6" ht="36" customHeight="1" x14ac:dyDescent="0.35">
      <c r="A112" s="77">
        <v>1</v>
      </c>
      <c r="B112" s="154" t="s">
        <v>86</v>
      </c>
      <c r="C112" s="155"/>
      <c r="D112" s="155"/>
      <c r="E112" s="155"/>
      <c r="F112" s="156"/>
    </row>
    <row r="113" spans="1:6" ht="43.5" x14ac:dyDescent="0.45">
      <c r="A113" s="73">
        <v>1.1000000000000001</v>
      </c>
      <c r="B113" s="54" t="s">
        <v>126</v>
      </c>
      <c r="C113" s="56" t="s">
        <v>76</v>
      </c>
      <c r="D113" s="28">
        <v>10</v>
      </c>
      <c r="E113" s="44"/>
      <c r="F113" s="96">
        <f>D113*E113</f>
        <v>0</v>
      </c>
    </row>
    <row r="114" spans="1:6" ht="29" x14ac:dyDescent="0.35">
      <c r="A114" s="88">
        <v>2</v>
      </c>
      <c r="B114" s="89" t="s">
        <v>127</v>
      </c>
      <c r="C114" s="90"/>
      <c r="D114" s="91"/>
      <c r="E114" s="91"/>
      <c r="F114" s="97"/>
    </row>
    <row r="115" spans="1:6" ht="245.25" customHeight="1" x14ac:dyDescent="0.35">
      <c r="A115" s="92">
        <v>2.1</v>
      </c>
      <c r="B115" s="66" t="s">
        <v>128</v>
      </c>
      <c r="C115" s="93" t="s">
        <v>129</v>
      </c>
      <c r="D115" s="94">
        <v>100</v>
      </c>
      <c r="E115" s="45"/>
      <c r="F115" s="96">
        <f t="shared" ref="F115:F123" si="5">D115*E115</f>
        <v>0</v>
      </c>
    </row>
    <row r="116" spans="1:6" ht="58" x14ac:dyDescent="0.35">
      <c r="A116" s="73">
        <v>2.2000000000000002</v>
      </c>
      <c r="B116" s="65" t="s">
        <v>130</v>
      </c>
      <c r="C116" s="56" t="s">
        <v>131</v>
      </c>
      <c r="D116" s="34">
        <v>30</v>
      </c>
      <c r="E116" s="35"/>
      <c r="F116" s="96">
        <f t="shared" si="5"/>
        <v>0</v>
      </c>
    </row>
    <row r="117" spans="1:6" ht="29" x14ac:dyDescent="0.35">
      <c r="A117" s="92">
        <v>2.2999999999999998</v>
      </c>
      <c r="B117" s="54" t="s">
        <v>132</v>
      </c>
      <c r="C117" s="56" t="s">
        <v>131</v>
      </c>
      <c r="D117" s="37">
        <v>90</v>
      </c>
      <c r="E117" s="38"/>
      <c r="F117" s="96">
        <f t="shared" si="5"/>
        <v>0</v>
      </c>
    </row>
    <row r="118" spans="1:6" ht="58" x14ac:dyDescent="0.45">
      <c r="A118" s="73">
        <v>2.4</v>
      </c>
      <c r="B118" s="57" t="s">
        <v>133</v>
      </c>
      <c r="C118" s="56" t="s">
        <v>74</v>
      </c>
      <c r="D118" s="34">
        <v>16</v>
      </c>
      <c r="E118" s="35"/>
      <c r="F118" s="96">
        <f t="shared" si="5"/>
        <v>0</v>
      </c>
    </row>
    <row r="119" spans="1:6" ht="72.5" x14ac:dyDescent="0.35">
      <c r="A119" s="92">
        <v>2.5</v>
      </c>
      <c r="B119" s="57" t="s">
        <v>134</v>
      </c>
      <c r="C119" s="56" t="s">
        <v>81</v>
      </c>
      <c r="D119" s="28">
        <v>80</v>
      </c>
      <c r="E119" s="35"/>
      <c r="F119" s="96">
        <f t="shared" si="5"/>
        <v>0</v>
      </c>
    </row>
    <row r="120" spans="1:6" ht="43.5" x14ac:dyDescent="0.35">
      <c r="A120" s="73">
        <v>2.6</v>
      </c>
      <c r="B120" s="57" t="s">
        <v>135</v>
      </c>
      <c r="C120" s="56" t="s">
        <v>81</v>
      </c>
      <c r="D120" s="28">
        <v>12</v>
      </c>
      <c r="E120" s="35"/>
      <c r="F120" s="96">
        <f t="shared" si="5"/>
        <v>0</v>
      </c>
    </row>
    <row r="121" spans="1:6" ht="58" x14ac:dyDescent="0.35">
      <c r="A121" s="92">
        <v>2.7</v>
      </c>
      <c r="B121" s="54" t="s">
        <v>136</v>
      </c>
      <c r="C121" s="56" t="s">
        <v>137</v>
      </c>
      <c r="D121" s="28">
        <v>8</v>
      </c>
      <c r="E121" s="35"/>
      <c r="F121" s="96">
        <f t="shared" si="5"/>
        <v>0</v>
      </c>
    </row>
    <row r="122" spans="1:6" ht="87" x14ac:dyDescent="0.35">
      <c r="A122" s="73">
        <v>2.8</v>
      </c>
      <c r="B122" s="95" t="s">
        <v>138</v>
      </c>
      <c r="C122" s="56" t="s">
        <v>81</v>
      </c>
      <c r="D122" s="28">
        <v>20</v>
      </c>
      <c r="E122" s="35"/>
      <c r="F122" s="96">
        <f t="shared" si="5"/>
        <v>0</v>
      </c>
    </row>
    <row r="123" spans="1:6" ht="58" x14ac:dyDescent="0.35">
      <c r="A123" s="92">
        <v>2.9</v>
      </c>
      <c r="B123" s="95" t="s">
        <v>139</v>
      </c>
      <c r="C123" s="55" t="s">
        <v>12</v>
      </c>
      <c r="D123" s="28">
        <v>16</v>
      </c>
      <c r="E123" s="35"/>
      <c r="F123" s="96">
        <f t="shared" si="5"/>
        <v>0</v>
      </c>
    </row>
    <row r="124" spans="1:6" x14ac:dyDescent="0.35">
      <c r="A124" s="48">
        <v>3</v>
      </c>
      <c r="B124" s="195" t="s">
        <v>140</v>
      </c>
      <c r="C124" s="196"/>
      <c r="D124" s="196"/>
      <c r="E124" s="196"/>
      <c r="F124" s="197"/>
    </row>
    <row r="125" spans="1:6" ht="58" x14ac:dyDescent="0.35">
      <c r="A125" s="83">
        <v>3.1</v>
      </c>
      <c r="B125" s="84" t="s">
        <v>141</v>
      </c>
      <c r="C125" s="85" t="s">
        <v>12</v>
      </c>
      <c r="D125" s="86">
        <v>1000</v>
      </c>
      <c r="E125" s="46"/>
      <c r="F125" s="87">
        <f>D125*E125</f>
        <v>0</v>
      </c>
    </row>
    <row r="126" spans="1:6" ht="43.5" x14ac:dyDescent="0.35">
      <c r="A126" s="73">
        <v>3.2</v>
      </c>
      <c r="B126" s="54" t="s">
        <v>142</v>
      </c>
      <c r="C126" s="55" t="s">
        <v>28</v>
      </c>
      <c r="D126" s="34">
        <v>35</v>
      </c>
      <c r="E126" s="35"/>
      <c r="F126" s="87">
        <f>D126*E126</f>
        <v>0</v>
      </c>
    </row>
    <row r="127" spans="1:6" x14ac:dyDescent="0.35">
      <c r="A127" s="48">
        <v>4</v>
      </c>
      <c r="B127" s="154" t="s">
        <v>29</v>
      </c>
      <c r="C127" s="155"/>
      <c r="D127" s="155"/>
      <c r="E127" s="155"/>
      <c r="F127" s="156"/>
    </row>
    <row r="128" spans="1:6" ht="58" x14ac:dyDescent="0.45">
      <c r="A128" s="73">
        <v>4.0999999999999996</v>
      </c>
      <c r="B128" s="54" t="s">
        <v>143</v>
      </c>
      <c r="C128" s="56" t="s">
        <v>74</v>
      </c>
      <c r="D128" s="34">
        <v>80</v>
      </c>
      <c r="E128" s="35"/>
      <c r="F128" s="61">
        <f>D128*E128</f>
        <v>0</v>
      </c>
    </row>
    <row r="129" spans="1:6" ht="43.5" x14ac:dyDescent="0.35">
      <c r="A129" s="75">
        <v>4.2</v>
      </c>
      <c r="B129" s="54" t="s">
        <v>30</v>
      </c>
      <c r="C129" s="55" t="s">
        <v>28</v>
      </c>
      <c r="D129" s="28">
        <v>50</v>
      </c>
      <c r="E129" s="13"/>
      <c r="F129" s="61">
        <f t="shared" ref="F129:F133" si="6">D129*E129</f>
        <v>0</v>
      </c>
    </row>
    <row r="130" spans="1:6" ht="58" x14ac:dyDescent="0.35">
      <c r="A130" s="73">
        <v>4.3</v>
      </c>
      <c r="B130" s="79" t="s">
        <v>144</v>
      </c>
      <c r="C130" s="80" t="s">
        <v>74</v>
      </c>
      <c r="D130" s="81">
        <v>4000</v>
      </c>
      <c r="E130" s="36"/>
      <c r="F130" s="61">
        <f t="shared" si="6"/>
        <v>0</v>
      </c>
    </row>
    <row r="131" spans="1:6" ht="43.5" x14ac:dyDescent="0.35">
      <c r="A131" s="75">
        <v>4.4000000000000004</v>
      </c>
      <c r="B131" s="57" t="s">
        <v>145</v>
      </c>
      <c r="C131" s="55" t="s">
        <v>146</v>
      </c>
      <c r="D131" s="34">
        <v>4000</v>
      </c>
      <c r="E131" s="35"/>
      <c r="F131" s="61">
        <f t="shared" si="6"/>
        <v>0</v>
      </c>
    </row>
    <row r="132" spans="1:6" ht="43.5" x14ac:dyDescent="0.45">
      <c r="A132" s="82">
        <v>4.5</v>
      </c>
      <c r="B132" s="54" t="s">
        <v>147</v>
      </c>
      <c r="C132" s="56" t="s">
        <v>74</v>
      </c>
      <c r="D132" s="34">
        <v>1635</v>
      </c>
      <c r="E132" s="35"/>
      <c r="F132" s="61">
        <f t="shared" si="6"/>
        <v>0</v>
      </c>
    </row>
    <row r="133" spans="1:6" ht="79.5" customHeight="1" x14ac:dyDescent="0.45">
      <c r="A133" s="82">
        <v>4.5999999999999996</v>
      </c>
      <c r="B133" s="54" t="s">
        <v>148</v>
      </c>
      <c r="C133" s="56" t="s">
        <v>74</v>
      </c>
      <c r="D133" s="34">
        <v>50</v>
      </c>
      <c r="E133" s="35"/>
      <c r="F133" s="61">
        <f t="shared" si="6"/>
        <v>0</v>
      </c>
    </row>
    <row r="134" spans="1:6" s="78" customFormat="1" x14ac:dyDescent="0.35">
      <c r="A134" s="77">
        <v>5</v>
      </c>
      <c r="B134" s="183" t="s">
        <v>149</v>
      </c>
      <c r="C134" s="184"/>
      <c r="D134" s="184"/>
      <c r="E134" s="184"/>
      <c r="F134" s="185"/>
    </row>
    <row r="135" spans="1:6" ht="43.5" x14ac:dyDescent="0.35">
      <c r="A135" s="73">
        <v>5.0999999999999996</v>
      </c>
      <c r="B135" s="74" t="s">
        <v>150</v>
      </c>
      <c r="C135" s="67" t="s">
        <v>38</v>
      </c>
      <c r="D135" s="34">
        <v>1</v>
      </c>
      <c r="E135" s="35"/>
      <c r="F135" s="61">
        <f>D135*E135</f>
        <v>0</v>
      </c>
    </row>
    <row r="136" spans="1:6" ht="87" x14ac:dyDescent="0.35">
      <c r="A136" s="75">
        <v>5.2</v>
      </c>
      <c r="B136" s="54" t="s">
        <v>151</v>
      </c>
      <c r="C136" s="55" t="s">
        <v>28</v>
      </c>
      <c r="D136" s="34">
        <v>2</v>
      </c>
      <c r="E136" s="35"/>
      <c r="F136" s="61">
        <f t="shared" ref="F136:F137" si="7">D136*E136</f>
        <v>0</v>
      </c>
    </row>
    <row r="137" spans="1:6" ht="101.5" x14ac:dyDescent="0.35">
      <c r="A137" s="73">
        <v>5.3</v>
      </c>
      <c r="B137" s="54" t="s">
        <v>152</v>
      </c>
      <c r="C137" s="76" t="s">
        <v>38</v>
      </c>
      <c r="D137" s="34">
        <v>1</v>
      </c>
      <c r="E137" s="35"/>
      <c r="F137" s="61">
        <f t="shared" si="7"/>
        <v>0</v>
      </c>
    </row>
    <row r="138" spans="1:6" x14ac:dyDescent="0.35">
      <c r="A138" s="51">
        <v>6</v>
      </c>
      <c r="B138" s="165" t="s">
        <v>153</v>
      </c>
      <c r="C138" s="166"/>
      <c r="D138" s="166"/>
      <c r="E138" s="166"/>
      <c r="F138" s="167"/>
    </row>
    <row r="139" spans="1:6" ht="87" x14ac:dyDescent="0.35">
      <c r="A139" s="53">
        <v>6.1</v>
      </c>
      <c r="B139" s="65" t="s">
        <v>154</v>
      </c>
      <c r="C139" s="55" t="s">
        <v>28</v>
      </c>
      <c r="D139" s="34">
        <v>50</v>
      </c>
      <c r="E139" s="35"/>
      <c r="F139" s="61">
        <f>D139*E139</f>
        <v>0</v>
      </c>
    </row>
    <row r="140" spans="1:6" ht="43.5" x14ac:dyDescent="0.35">
      <c r="A140" s="53">
        <v>6.2</v>
      </c>
      <c r="B140" s="66" t="s">
        <v>155</v>
      </c>
      <c r="C140" s="67" t="s">
        <v>131</v>
      </c>
      <c r="D140" s="68">
        <v>60</v>
      </c>
      <c r="E140" s="38"/>
      <c r="F140" s="61">
        <f t="shared" ref="F140:F148" si="8">D140*E140</f>
        <v>0</v>
      </c>
    </row>
    <row r="141" spans="1:6" ht="43.5" x14ac:dyDescent="0.35">
      <c r="A141" s="53">
        <v>6.3</v>
      </c>
      <c r="B141" s="65" t="s">
        <v>156</v>
      </c>
      <c r="C141" s="55" t="s">
        <v>3</v>
      </c>
      <c r="D141" s="34">
        <v>4</v>
      </c>
      <c r="E141" s="35"/>
      <c r="F141" s="61">
        <f t="shared" si="8"/>
        <v>0</v>
      </c>
    </row>
    <row r="142" spans="1:6" ht="170.25" customHeight="1" x14ac:dyDescent="0.35">
      <c r="A142" s="53">
        <v>6.4</v>
      </c>
      <c r="B142" s="54" t="s">
        <v>157</v>
      </c>
      <c r="C142" s="69" t="s">
        <v>137</v>
      </c>
      <c r="D142" s="34">
        <v>4</v>
      </c>
      <c r="E142" s="35"/>
      <c r="F142" s="61">
        <f t="shared" si="8"/>
        <v>0</v>
      </c>
    </row>
    <row r="143" spans="1:6" ht="43.5" x14ac:dyDescent="0.35">
      <c r="A143" s="53">
        <v>6.5</v>
      </c>
      <c r="B143" s="54" t="s">
        <v>158</v>
      </c>
      <c r="C143" s="70" t="s">
        <v>131</v>
      </c>
      <c r="D143" s="28">
        <v>10</v>
      </c>
      <c r="E143" s="35"/>
      <c r="F143" s="61">
        <f t="shared" si="8"/>
        <v>0</v>
      </c>
    </row>
    <row r="144" spans="1:6" x14ac:dyDescent="0.35">
      <c r="A144" s="53">
        <v>6.6</v>
      </c>
      <c r="B144" s="71" t="s">
        <v>159</v>
      </c>
      <c r="C144" s="70" t="s">
        <v>137</v>
      </c>
      <c r="D144" s="28">
        <v>10</v>
      </c>
      <c r="E144" s="35"/>
      <c r="F144" s="61">
        <f t="shared" si="8"/>
        <v>0</v>
      </c>
    </row>
    <row r="145" spans="1:6" ht="43.5" x14ac:dyDescent="0.35">
      <c r="A145" s="53">
        <v>6.7</v>
      </c>
      <c r="B145" s="57" t="s">
        <v>160</v>
      </c>
      <c r="C145" s="70" t="s">
        <v>137</v>
      </c>
      <c r="D145" s="28">
        <v>3</v>
      </c>
      <c r="E145" s="35"/>
      <c r="F145" s="61">
        <f t="shared" si="8"/>
        <v>0</v>
      </c>
    </row>
    <row r="146" spans="1:6" ht="116" x14ac:dyDescent="0.35">
      <c r="A146" s="53">
        <v>6.8</v>
      </c>
      <c r="B146" s="54" t="s">
        <v>161</v>
      </c>
      <c r="C146" s="70" t="s">
        <v>131</v>
      </c>
      <c r="D146" s="34">
        <v>150</v>
      </c>
      <c r="E146" s="35"/>
      <c r="F146" s="61">
        <f t="shared" si="8"/>
        <v>0</v>
      </c>
    </row>
    <row r="147" spans="1:6" ht="58" x14ac:dyDescent="0.35">
      <c r="A147" s="53">
        <v>6.9</v>
      </c>
      <c r="B147" s="72" t="s">
        <v>162</v>
      </c>
      <c r="C147" s="70" t="s">
        <v>3</v>
      </c>
      <c r="D147" s="34">
        <v>1</v>
      </c>
      <c r="E147" s="35"/>
      <c r="F147" s="61">
        <f t="shared" si="8"/>
        <v>0</v>
      </c>
    </row>
    <row r="148" spans="1:6" ht="43.5" x14ac:dyDescent="0.35">
      <c r="A148" s="59">
        <v>6.1</v>
      </c>
      <c r="B148" s="72" t="s">
        <v>163</v>
      </c>
      <c r="C148" s="70" t="s">
        <v>3</v>
      </c>
      <c r="D148" s="34">
        <v>10</v>
      </c>
      <c r="E148" s="35"/>
      <c r="F148" s="61">
        <f t="shared" si="8"/>
        <v>0</v>
      </c>
    </row>
    <row r="149" spans="1:6" x14ac:dyDescent="0.35">
      <c r="A149" s="52">
        <v>7</v>
      </c>
      <c r="B149" s="168" t="s">
        <v>164</v>
      </c>
      <c r="C149" s="169"/>
      <c r="D149" s="169"/>
      <c r="E149" s="169"/>
      <c r="F149" s="170"/>
    </row>
    <row r="150" spans="1:6" ht="29" x14ac:dyDescent="0.35">
      <c r="A150" s="53">
        <v>7.1</v>
      </c>
      <c r="B150" s="54" t="s">
        <v>165</v>
      </c>
      <c r="C150" s="55" t="s">
        <v>118</v>
      </c>
      <c r="D150" s="34">
        <v>3</v>
      </c>
      <c r="E150" s="35"/>
      <c r="F150" s="61">
        <f>D150*E150</f>
        <v>0</v>
      </c>
    </row>
    <row r="151" spans="1:6" ht="43.5" x14ac:dyDescent="0.35">
      <c r="A151" s="53">
        <v>7.3</v>
      </c>
      <c r="B151" s="54" t="s">
        <v>166</v>
      </c>
      <c r="C151" s="55" t="s">
        <v>118</v>
      </c>
      <c r="D151" s="34">
        <v>15</v>
      </c>
      <c r="E151" s="35"/>
      <c r="F151" s="61">
        <f t="shared" ref="F151:F161" si="9">D151*E151</f>
        <v>0</v>
      </c>
    </row>
    <row r="152" spans="1:6" ht="43.5" x14ac:dyDescent="0.35">
      <c r="A152" s="53">
        <v>7.4</v>
      </c>
      <c r="B152" s="54" t="s">
        <v>167</v>
      </c>
      <c r="C152" s="55" t="s">
        <v>118</v>
      </c>
      <c r="D152" s="34">
        <v>4</v>
      </c>
      <c r="E152" s="35"/>
      <c r="F152" s="61">
        <f t="shared" si="9"/>
        <v>0</v>
      </c>
    </row>
    <row r="153" spans="1:6" ht="58" x14ac:dyDescent="0.35">
      <c r="A153" s="53">
        <v>7.5</v>
      </c>
      <c r="B153" s="54" t="s">
        <v>168</v>
      </c>
      <c r="C153" s="56" t="s">
        <v>137</v>
      </c>
      <c r="D153" s="34">
        <v>1</v>
      </c>
      <c r="E153" s="35"/>
      <c r="F153" s="61">
        <f t="shared" si="9"/>
        <v>0</v>
      </c>
    </row>
    <row r="154" spans="1:6" ht="116" x14ac:dyDescent="0.35">
      <c r="A154" s="53">
        <v>7.6</v>
      </c>
      <c r="B154" s="54" t="s">
        <v>169</v>
      </c>
      <c r="C154" s="55" t="s">
        <v>5</v>
      </c>
      <c r="D154" s="34">
        <v>1</v>
      </c>
      <c r="E154" s="35"/>
      <c r="F154" s="61">
        <f t="shared" si="9"/>
        <v>0</v>
      </c>
    </row>
    <row r="155" spans="1:6" ht="43.5" x14ac:dyDescent="0.35">
      <c r="A155" s="53">
        <v>7.7</v>
      </c>
      <c r="B155" s="57" t="s">
        <v>170</v>
      </c>
      <c r="C155" s="55" t="s">
        <v>171</v>
      </c>
      <c r="D155" s="34">
        <v>3</v>
      </c>
      <c r="E155" s="35"/>
      <c r="F155" s="61">
        <f t="shared" si="9"/>
        <v>0</v>
      </c>
    </row>
    <row r="156" spans="1:6" ht="43.5" x14ac:dyDescent="0.35">
      <c r="A156" s="53">
        <v>7.8</v>
      </c>
      <c r="B156" s="54" t="s">
        <v>172</v>
      </c>
      <c r="C156" s="55" t="s">
        <v>118</v>
      </c>
      <c r="D156" s="34">
        <v>41</v>
      </c>
      <c r="E156" s="35"/>
      <c r="F156" s="61">
        <f t="shared" si="9"/>
        <v>0</v>
      </c>
    </row>
    <row r="157" spans="1:6" ht="43.5" x14ac:dyDescent="0.35">
      <c r="A157" s="53">
        <v>7.9</v>
      </c>
      <c r="B157" s="58" t="s">
        <v>173</v>
      </c>
      <c r="C157" s="55" t="s">
        <v>118</v>
      </c>
      <c r="D157" s="34">
        <v>3</v>
      </c>
      <c r="E157" s="35"/>
      <c r="F157" s="61">
        <f t="shared" si="9"/>
        <v>0</v>
      </c>
    </row>
    <row r="158" spans="1:6" ht="43.5" x14ac:dyDescent="0.35">
      <c r="A158" s="59">
        <v>7.1</v>
      </c>
      <c r="B158" s="54" t="s">
        <v>174</v>
      </c>
      <c r="C158" s="55" t="s">
        <v>118</v>
      </c>
      <c r="D158" s="34">
        <v>5</v>
      </c>
      <c r="E158" s="35"/>
      <c r="F158" s="61">
        <f t="shared" si="9"/>
        <v>0</v>
      </c>
    </row>
    <row r="159" spans="1:6" ht="29" x14ac:dyDescent="0.35">
      <c r="A159" s="59">
        <v>7.11</v>
      </c>
      <c r="B159" s="54" t="s">
        <v>175</v>
      </c>
      <c r="C159" s="55" t="s">
        <v>176</v>
      </c>
      <c r="D159" s="34">
        <v>1</v>
      </c>
      <c r="E159" s="35"/>
      <c r="F159" s="61">
        <f t="shared" si="9"/>
        <v>0</v>
      </c>
    </row>
    <row r="160" spans="1:6" ht="72.5" x14ac:dyDescent="0.35">
      <c r="A160" s="59">
        <v>7.12</v>
      </c>
      <c r="B160" s="54" t="s">
        <v>177</v>
      </c>
      <c r="C160" s="60" t="s">
        <v>5</v>
      </c>
      <c r="D160" s="34">
        <v>3</v>
      </c>
      <c r="E160" s="35"/>
      <c r="F160" s="61">
        <f t="shared" si="9"/>
        <v>0</v>
      </c>
    </row>
    <row r="161" spans="1:6" ht="43.5" x14ac:dyDescent="0.35">
      <c r="A161" s="59">
        <v>7.13</v>
      </c>
      <c r="B161" s="54" t="s">
        <v>178</v>
      </c>
      <c r="C161" s="60" t="s">
        <v>113</v>
      </c>
      <c r="D161" s="34">
        <v>220</v>
      </c>
      <c r="E161" s="35"/>
      <c r="F161" s="61">
        <f t="shared" si="9"/>
        <v>0</v>
      </c>
    </row>
    <row r="162" spans="1:6" x14ac:dyDescent="0.35">
      <c r="A162" s="171" t="s">
        <v>179</v>
      </c>
      <c r="B162" s="172"/>
      <c r="C162" s="172"/>
      <c r="D162" s="172"/>
      <c r="E162" s="172"/>
      <c r="F162" s="62">
        <f>SUM(F113,F115:F123,F125:F126,F128:F133,F135:F137,F139:F148,F150:F161)</f>
        <v>0</v>
      </c>
    </row>
    <row r="163" spans="1:6" ht="15.5" x14ac:dyDescent="0.35">
      <c r="A163" s="173" t="s">
        <v>180</v>
      </c>
      <c r="B163" s="174"/>
      <c r="C163" s="174"/>
      <c r="D163" s="174"/>
      <c r="E163" s="174"/>
      <c r="F163" s="63">
        <f>F109+F162</f>
        <v>0</v>
      </c>
    </row>
    <row r="164" spans="1:6" ht="18.5" x14ac:dyDescent="0.35">
      <c r="A164" s="163" t="s">
        <v>181</v>
      </c>
      <c r="B164" s="164"/>
      <c r="C164" s="164"/>
      <c r="D164" s="164"/>
      <c r="E164" s="164"/>
      <c r="F164" s="64">
        <f>F163+F58</f>
        <v>0</v>
      </c>
    </row>
    <row r="165" spans="1:6" s="47" customFormat="1" ht="106.5" customHeight="1" x14ac:dyDescent="0.35">
      <c r="A165" s="160" t="s">
        <v>182</v>
      </c>
      <c r="B165" s="161"/>
      <c r="C165" s="161"/>
      <c r="D165" s="161"/>
      <c r="E165" s="161"/>
      <c r="F165" s="162"/>
    </row>
  </sheetData>
  <sheetProtection algorithmName="SHA-512" hashValue="1nHxvolTqFrevOESJ2CfEa74/rJrIOccbCeP73Iz2u6wMvhxUbEPN5DgUMdw6CppQU1jA7laX2lSdIS5IbYdwQ==" saltValue="ipLnVEJN3/zLSABTJL9V+g==" spinCount="100000" sheet="1" objects="1" scenarios="1"/>
  <protectedRanges>
    <protectedRange sqref="B44" name="Range2_44_2_1_4_2_2_4"/>
    <protectedRange sqref="B142" name="Range2_44_2_1_4_2"/>
  </protectedRanges>
  <mergeCells count="25">
    <mergeCell ref="A1:F1"/>
    <mergeCell ref="A2:F2"/>
    <mergeCell ref="A58:E58"/>
    <mergeCell ref="B134:F134"/>
    <mergeCell ref="B80:F80"/>
    <mergeCell ref="B83:F83"/>
    <mergeCell ref="B95:F95"/>
    <mergeCell ref="B98:F98"/>
    <mergeCell ref="A109:E109"/>
    <mergeCell ref="A3:F3"/>
    <mergeCell ref="A111:F111"/>
    <mergeCell ref="B112:F112"/>
    <mergeCell ref="B124:F124"/>
    <mergeCell ref="B127:F127"/>
    <mergeCell ref="A60:F60"/>
    <mergeCell ref="B65:F65"/>
    <mergeCell ref="B72:F72"/>
    <mergeCell ref="B75:F75"/>
    <mergeCell ref="A59:F59"/>
    <mergeCell ref="A165:F165"/>
    <mergeCell ref="A164:E164"/>
    <mergeCell ref="B138:F138"/>
    <mergeCell ref="B149:F149"/>
    <mergeCell ref="A162:E162"/>
    <mergeCell ref="A163:E163"/>
  </mergeCells>
  <phoneticPr fontId="5" type="noConversion"/>
  <printOptions horizontalCentered="1"/>
  <pageMargins left="0.25" right="0.25" top="0.75" bottom="0.75" header="0.3" footer="0.3"/>
  <pageSetup paperSize="9" scale="6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191B68132654741821AA51E4949E901" ma:contentTypeVersion="17" ma:contentTypeDescription="Create a new document." ma:contentTypeScope="" ma:versionID="bd921f8fe3ebc886deddf5372eb0816b">
  <xsd:schema xmlns:xsd="http://www.w3.org/2001/XMLSchema" xmlns:xs="http://www.w3.org/2001/XMLSchema" xmlns:p="http://schemas.microsoft.com/office/2006/metadata/properties" xmlns:ns2="77bf455d-ace3-410b-b03f-78826fced0e2" xmlns:ns3="fbdfb6f3-1ff0-474c-8393-1fedc7b5f8bc" targetNamespace="http://schemas.microsoft.com/office/2006/metadata/properties" ma:root="true" ma:fieldsID="264502d8e07a33435869efdfe576199b" ns2:_="" ns3:_="">
    <xsd:import namespace="77bf455d-ace3-410b-b03f-78826fced0e2"/>
    <xsd:import namespace="fbdfb6f3-1ff0-474c-8393-1fedc7b5f8b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bf455d-ace3-410b-b03f-78826fced0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dfb6f3-1ff0-474c-8393-1fedc7b5f8b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6b7d063-eafc-487a-b62b-e2741aeca7e5}" ma:internalName="TaxCatchAll" ma:showField="CatchAllData" ma:web="fbdfb6f3-1ff0-474c-8393-1fedc7b5f8b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7bf455d-ace3-410b-b03f-78826fced0e2">
      <Terms xmlns="http://schemas.microsoft.com/office/infopath/2007/PartnerControls"/>
    </lcf76f155ced4ddcb4097134ff3c332f>
    <TaxCatchAll xmlns="fbdfb6f3-1ff0-474c-8393-1fedc7b5f8bc" xsi:nil="true"/>
  </documentManagement>
</p:properties>
</file>

<file path=customXml/itemProps1.xml><?xml version="1.0" encoding="utf-8"?>
<ds:datastoreItem xmlns:ds="http://schemas.openxmlformats.org/officeDocument/2006/customXml" ds:itemID="{340CDA07-33E7-4AF7-80E6-F66419A6CC9A}">
  <ds:schemaRefs>
    <ds:schemaRef ds:uri="http://schemas.microsoft.com/sharepoint/v3/contenttype/forms"/>
  </ds:schemaRefs>
</ds:datastoreItem>
</file>

<file path=customXml/itemProps2.xml><?xml version="1.0" encoding="utf-8"?>
<ds:datastoreItem xmlns:ds="http://schemas.openxmlformats.org/officeDocument/2006/customXml" ds:itemID="{C9BE262E-E0CB-4D96-95BD-C1D9DA9FD9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bf455d-ace3-410b-b03f-78826fced0e2"/>
    <ds:schemaRef ds:uri="fbdfb6f3-1ff0-474c-8393-1fedc7b5f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AD6F09-373E-44EB-803A-FBC485E0E4BD}">
  <ds:schemaRefs>
    <ds:schemaRef ds:uri="http://schemas.microsoft.com/office/2006/metadata/properties"/>
    <ds:schemaRef ds:uri="http://schemas.microsoft.com/office/infopath/2007/PartnerControls"/>
    <ds:schemaRef ds:uri="77bf455d-ace3-410b-b03f-78826fced0e2"/>
    <ds:schemaRef ds:uri="fbdfb6f3-1ff0-474c-8393-1fedc7b5f8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 Form</vt:lpstr>
      <vt:lpstr>'Financial Offer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Mohammed Albraifkani</dc:creator>
  <cp:keywords/>
  <dc:description/>
  <cp:lastModifiedBy>Ibrahim Maad Alsaffar</cp:lastModifiedBy>
  <cp:revision/>
  <dcterms:created xsi:type="dcterms:W3CDTF">2023-09-12T08:18:52Z</dcterms:created>
  <dcterms:modified xsi:type="dcterms:W3CDTF">2024-11-10T12:16:08Z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0x0101001191B68132654741821AA51E4949E901</vt:lpwstr>
  </property>
  <property fmtid="{D5CDD505-2E9C-101B-9397-08002B2CF9AE}" pid="3" name="MediaServiceImageTags">
    <vt:lpwstr/>
  </property>
</Properties>
</file>