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https://wmoomm.sharepoint.com/sites/GS-Procurement9/Shared Documents/Procurement/1. Tenders/0. 2024 TENDERS/S/MK_2436-24_QMS Internal Audit Training Course/0. Planning/FINAL/"/>
    </mc:Choice>
  </mc:AlternateContent>
  <xr:revisionPtr revIDLastSave="81" documentId="8_{62A0E331-5E0C-4705-80B2-FFA4B1E04B17}" xr6:coauthVersionLast="47" xr6:coauthVersionMax="47" xr10:uidLastSave="{BCFBC090-05C9-44A9-89F7-804D5AC1B94A}"/>
  <bookViews>
    <workbookView xWindow="-110" yWindow="-110" windowWidth="19420" windowHeight="10420" xr2:uid="{00000000-000D-0000-FFFF-FFFF00000000}"/>
  </bookViews>
  <sheets>
    <sheet name="Mandatory Pre-qualification " sheetId="2" r:id="rId1"/>
    <sheet name="Scored Evaluation Criteria" sheetId="6" r:id="rId2"/>
  </sheets>
  <definedNames>
    <definedName name="_xlnm.Print_Area" localSheetId="1">'Scored Evaluation Criteria'!$A$1:$W$80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6" l="1"/>
  <c r="V43" i="6"/>
  <c r="V42" i="6"/>
  <c r="V41" i="6"/>
  <c r="V39" i="6"/>
  <c r="V38" i="6"/>
  <c r="V37" i="6"/>
  <c r="V36" i="6"/>
  <c r="V34" i="6"/>
  <c r="V33" i="6"/>
  <c r="V44" i="6" s="1"/>
  <c r="V32" i="6"/>
  <c r="V31" i="6"/>
  <c r="V29" i="6"/>
  <c r="V28" i="6"/>
  <c r="V27" i="6"/>
  <c r="V26" i="6"/>
  <c r="S43" i="6"/>
  <c r="S42" i="6"/>
  <c r="S41" i="6"/>
  <c r="S39" i="6"/>
  <c r="S38" i="6"/>
  <c r="S37" i="6"/>
  <c r="S36" i="6"/>
  <c r="S34" i="6"/>
  <c r="S33" i="6"/>
  <c r="S32" i="6"/>
  <c r="S31" i="6"/>
  <c r="S29" i="6"/>
  <c r="S28" i="6"/>
  <c r="S27" i="6"/>
  <c r="S26" i="6"/>
  <c r="S44" i="6" s="1"/>
  <c r="P43" i="6"/>
  <c r="P42" i="6"/>
  <c r="P41" i="6"/>
  <c r="P39" i="6"/>
  <c r="P38" i="6"/>
  <c r="P37" i="6"/>
  <c r="P36" i="6"/>
  <c r="P34" i="6"/>
  <c r="P33" i="6"/>
  <c r="P32" i="6"/>
  <c r="P31" i="6"/>
  <c r="P29" i="6"/>
  <c r="P28" i="6"/>
  <c r="P27" i="6"/>
  <c r="P26" i="6"/>
  <c r="M45" i="6"/>
  <c r="M44" i="6"/>
  <c r="M42" i="6"/>
  <c r="M37" i="6"/>
  <c r="M34" i="6"/>
  <c r="M33" i="6"/>
  <c r="M26" i="6"/>
  <c r="M43" i="6"/>
  <c r="M41" i="6"/>
  <c r="M39" i="6"/>
  <c r="M38" i="6"/>
  <c r="M36" i="6"/>
  <c r="M32" i="6"/>
  <c r="M31" i="6"/>
  <c r="M29" i="6"/>
  <c r="M28" i="6"/>
  <c r="M27" i="6"/>
  <c r="J43" i="6"/>
  <c r="J42" i="6"/>
  <c r="J41" i="6"/>
  <c r="J38" i="6"/>
  <c r="J37" i="6"/>
  <c r="J36" i="6"/>
  <c r="J34" i="6"/>
  <c r="J33" i="6"/>
  <c r="J32" i="6"/>
  <c r="J31" i="6"/>
  <c r="J29" i="6"/>
  <c r="J28" i="6"/>
  <c r="J27" i="6"/>
  <c r="J26" i="6"/>
  <c r="G44" i="6"/>
  <c r="F80" i="6"/>
  <c r="C80" i="6"/>
  <c r="F79" i="6"/>
  <c r="C79" i="6"/>
  <c r="F78" i="6"/>
  <c r="C78" i="6"/>
  <c r="F77" i="6"/>
  <c r="C77" i="6"/>
  <c r="F76" i="6"/>
  <c r="C76" i="6"/>
  <c r="F75" i="6"/>
  <c r="C75" i="6"/>
  <c r="F74" i="6"/>
  <c r="C74" i="6"/>
  <c r="F73" i="6"/>
  <c r="C73" i="6"/>
  <c r="F72" i="6"/>
  <c r="C72" i="6"/>
  <c r="F71" i="6"/>
  <c r="C71" i="6"/>
  <c r="F70" i="6"/>
  <c r="C70" i="6"/>
  <c r="F69" i="6"/>
  <c r="C69" i="6"/>
  <c r="F68" i="6"/>
  <c r="C68" i="6"/>
  <c r="F67" i="6"/>
  <c r="C67" i="6"/>
  <c r="F66" i="6"/>
  <c r="C66" i="6"/>
  <c r="F65" i="6"/>
  <c r="C65" i="6"/>
  <c r="F64" i="6"/>
  <c r="C64" i="6"/>
  <c r="F63" i="6"/>
  <c r="C63" i="6"/>
  <c r="F62" i="6"/>
  <c r="C62" i="6"/>
  <c r="F61" i="6"/>
  <c r="C61" i="6"/>
  <c r="I60" i="6"/>
  <c r="G60" i="6"/>
  <c r="H60" i="6" s="1"/>
  <c r="F60" i="6"/>
  <c r="C60" i="6"/>
  <c r="I59" i="6"/>
  <c r="G59" i="6"/>
  <c r="H59" i="6" s="1"/>
  <c r="F59" i="6"/>
  <c r="C59" i="6"/>
  <c r="I58" i="6"/>
  <c r="G58" i="6"/>
  <c r="H58" i="6" s="1"/>
  <c r="C58" i="6"/>
  <c r="I57" i="6"/>
  <c r="G57" i="6"/>
  <c r="H57" i="6" s="1"/>
  <c r="C57" i="6"/>
  <c r="I56" i="6"/>
  <c r="G56" i="6"/>
  <c r="H56" i="6" s="1"/>
  <c r="C56" i="6"/>
  <c r="G79" i="6"/>
  <c r="H79" i="6" s="1"/>
  <c r="G78" i="6"/>
  <c r="H78" i="6" s="1"/>
  <c r="G75" i="6"/>
  <c r="H75" i="6" s="1"/>
  <c r="G74" i="6"/>
  <c r="H74" i="6" s="1"/>
  <c r="G73" i="6"/>
  <c r="H73" i="6" s="1"/>
  <c r="G71" i="6"/>
  <c r="H71" i="6" s="1"/>
  <c r="G70" i="6"/>
  <c r="H70" i="6" s="1"/>
  <c r="G69" i="6"/>
  <c r="H69" i="6" s="1"/>
  <c r="G67" i="6"/>
  <c r="H67" i="6" s="1"/>
  <c r="G66" i="6"/>
  <c r="H66" i="6" s="1"/>
  <c r="G65" i="6"/>
  <c r="H65" i="6" s="1"/>
  <c r="G63" i="6"/>
  <c r="H63" i="6" s="1"/>
  <c r="G62" i="6"/>
  <c r="H62" i="6" s="1"/>
  <c r="J44" i="6" l="1"/>
  <c r="J45" i="6" s="1"/>
  <c r="D61" i="6"/>
  <c r="E61" i="6" s="1"/>
  <c r="D69" i="6"/>
  <c r="E69" i="6" s="1"/>
  <c r="D63" i="6"/>
  <c r="E63" i="6" s="1"/>
  <c r="D77" i="6"/>
  <c r="E77" i="6" s="1"/>
  <c r="D64" i="6"/>
  <c r="E64" i="6" s="1"/>
  <c r="I72" i="6"/>
  <c r="D80" i="6"/>
  <c r="E80" i="6" s="1"/>
  <c r="D65" i="6"/>
  <c r="E65" i="6" s="1"/>
  <c r="D67" i="6"/>
  <c r="E67" i="6" s="1"/>
  <c r="D60" i="6"/>
  <c r="D68" i="6"/>
  <c r="E68" i="6" s="1"/>
  <c r="D76" i="6"/>
  <c r="E76" i="6" s="1"/>
  <c r="D66" i="6"/>
  <c r="E66" i="6" s="1"/>
  <c r="D59" i="6"/>
  <c r="P44" i="6"/>
  <c r="D58" i="6" s="1"/>
  <c r="D75" i="6"/>
  <c r="E75" i="6" s="1"/>
  <c r="G68" i="6"/>
  <c r="H68" i="6" s="1"/>
  <c r="G76" i="6"/>
  <c r="H76" i="6" s="1"/>
  <c r="G61" i="6"/>
  <c r="H61" i="6" s="1"/>
  <c r="G77" i="6"/>
  <c r="H77" i="6" s="1"/>
  <c r="G64" i="6"/>
  <c r="H64" i="6" s="1"/>
  <c r="G72" i="6"/>
  <c r="H72" i="6" s="1"/>
  <c r="G80" i="6"/>
  <c r="H80" i="6" s="1"/>
  <c r="I65" i="6" l="1"/>
  <c r="D71" i="6"/>
  <c r="E71" i="6" s="1"/>
  <c r="D56" i="6"/>
  <c r="D73" i="6"/>
  <c r="E73" i="6" s="1"/>
  <c r="I67" i="6"/>
  <c r="I77" i="6"/>
  <c r="I69" i="6"/>
  <c r="I80" i="6"/>
  <c r="D72" i="6"/>
  <c r="E72" i="6" s="1"/>
  <c r="I64" i="6"/>
  <c r="S45" i="6"/>
  <c r="I61" i="6"/>
  <c r="I76" i="6"/>
  <c r="I73" i="6"/>
  <c r="I63" i="6"/>
  <c r="I68" i="6"/>
  <c r="D79" i="6"/>
  <c r="E79" i="6" s="1"/>
  <c r="V45" i="6"/>
  <c r="D57" i="6"/>
  <c r="D78" i="6"/>
  <c r="E78" i="6" s="1"/>
  <c r="D74" i="6"/>
  <c r="E74" i="6" s="1"/>
  <c r="D70" i="6"/>
  <c r="E70" i="6" s="1"/>
  <c r="I66" i="6"/>
  <c r="D62" i="6"/>
  <c r="E62" i="6" s="1"/>
  <c r="I75" i="6"/>
  <c r="I78" i="6"/>
  <c r="I74" i="6"/>
  <c r="P45" i="6"/>
  <c r="I70" i="6"/>
  <c r="I79" i="6"/>
  <c r="I62" i="6"/>
  <c r="I71" i="6"/>
  <c r="E59" i="6" l="1"/>
  <c r="E60" i="6"/>
  <c r="E57" i="6"/>
  <c r="E56" i="6"/>
  <c r="E58" i="6"/>
</calcChain>
</file>

<file path=xl/sharedStrings.xml><?xml version="1.0" encoding="utf-8"?>
<sst xmlns="http://schemas.openxmlformats.org/spreadsheetml/2006/main" count="168" uniqueCount="86">
  <si>
    <t>Mandatory Criteria (please mark with Pass or Fail)</t>
  </si>
  <si>
    <t>Mandatory Pre-qualification formal criteria (pass/fail)</t>
  </si>
  <si>
    <t>Pass/Fail</t>
  </si>
  <si>
    <t>Documented Proof (page number of proposal)</t>
  </si>
  <si>
    <t>Vendor 2</t>
  </si>
  <si>
    <t>Vendor 3</t>
  </si>
  <si>
    <t>Vendor 4</t>
  </si>
  <si>
    <t>Documentray Proof (page number of proposal)</t>
  </si>
  <si>
    <t>Vendor 5</t>
  </si>
  <si>
    <t>Vendor 6</t>
  </si>
  <si>
    <t>Quotation is valid for at least 90 days.</t>
  </si>
  <si>
    <t>Acceptance of the WMO General Conditions of Contracts (any alternative wording to the sample contract must be clearly articulated and will be taken into consideration as part of the evaluation process).</t>
  </si>
  <si>
    <t>Submission of Certificate of Incorporation, displaying the bidder is legally registered entity.</t>
  </si>
  <si>
    <t>The bidder is not suspended, nor otherwise identified as ineligible by any UN Organization, the World Bank Group or any other International Organization.</t>
  </si>
  <si>
    <t>The bidder has read and fully accepts the UN supplier code of conduct.</t>
  </si>
  <si>
    <t>Technical Mandatory Criteria</t>
  </si>
  <si>
    <t xml:space="preserve">Key personnel of the Contractor has a minimum of 10 years of experience in ISO 9001-2015 and ISO 19011-2018 quality management standards. </t>
  </si>
  <si>
    <t>Contractor provides a minimum of 2 references related to similar projects done in the past.</t>
  </si>
  <si>
    <t>Contractor has familiarity with National Meteorological and Hydrological Services (NMHSs) in the areas of quality management requirements.</t>
  </si>
  <si>
    <t>The submitted bid is in English.</t>
  </si>
  <si>
    <t xml:space="preserve">EVALUATION CRITERION IS AS FOLLOWS: </t>
  </si>
  <si>
    <t>%</t>
  </si>
  <si>
    <t>Understanding of WMO Requirements</t>
  </si>
  <si>
    <t xml:space="preserve">Technical aspects evaluation </t>
  </si>
  <si>
    <t>Contractor's and Key Personnel's Experience and Profile</t>
  </si>
  <si>
    <t>Sustainability Criteria</t>
  </si>
  <si>
    <t>WEIGHT OF EACH SUB-CRITERION</t>
  </si>
  <si>
    <t>Each sub-criterion will be evaluated with raw scores between 1 (lowest) to 10 (highest) points using the below chart plus a short justification/narration.</t>
  </si>
  <si>
    <t>Score</t>
  </si>
  <si>
    <t>Adjective</t>
  </si>
  <si>
    <t xml:space="preserve">Description </t>
  </si>
  <si>
    <t>Exceptional/Blue</t>
  </si>
  <si>
    <t>Exceeds specified performance or capability in a beneficial way to the WMO; high probability of success; no significant weakness noted.</t>
  </si>
  <si>
    <t>Acceptable/Green</t>
  </si>
  <si>
    <t>Meets requirement/standard; good probability of success, weaknesses can be readily corrected.</t>
  </si>
  <si>
    <t>Recoverable</t>
  </si>
  <si>
    <t>Fails to meet some requirements/standards; average probability of success, many deficiencies, but correctable</t>
  </si>
  <si>
    <t>Unacceptable</t>
  </si>
  <si>
    <t>Fails to meet a minimum requirement; requires a major revision to the proposal to make it acceptable</t>
  </si>
  <si>
    <t xml:space="preserve">MINIMUM SCORE: Contractors that receive weighted score less than 70 pts (70% of the maximum weighted score) shall be considered technically unacceptable.  </t>
  </si>
  <si>
    <t>Vendor 1</t>
  </si>
  <si>
    <t>Vendor  5</t>
  </si>
  <si>
    <t>Raw Score</t>
  </si>
  <si>
    <t>Weighted</t>
  </si>
  <si>
    <t>Justification for score / Reference point</t>
  </si>
  <si>
    <t>WEIGHT OF TECHNICAL PROPOSAL = 70%</t>
  </si>
  <si>
    <t>WEIGHT OF FINANCIAL PROPOAL = 30%</t>
  </si>
  <si>
    <t>A</t>
  </si>
  <si>
    <t>B</t>
  </si>
  <si>
    <t>C</t>
  </si>
  <si>
    <t>AxBxCX10</t>
  </si>
  <si>
    <t xml:space="preserve">1.     UNDERSTANDING OF WMO REQUIREMENTS </t>
  </si>
  <si>
    <t>The proposal addresses the WMO needs in QMS training and is deemed realistic and achievable.</t>
  </si>
  <si>
    <t>The proposal demonstrates mastering by the Contractor of the training of ISO 19011-2018 Internal Auditing required by the TORs.</t>
  </si>
  <si>
    <t xml:space="preserve">The proposal provides a clear plan towards the developement and timely completion of the expected deliverables. </t>
  </si>
  <si>
    <t>The proposal provides clarity on the responsibilities of the key presonnel participating in the assignment.</t>
  </si>
  <si>
    <t xml:space="preserve">2.       TECHNICAL ASPECTS EVALUATION </t>
  </si>
  <si>
    <t>The proposal provides evidence of demonstrated experience in developing learning module and organizing QMS Audit courses with examples and references.</t>
  </si>
  <si>
    <t>The proposal provides evidence of demonstrated experience in collaboration with one or more national meteorological and hydrological services on QMS training.</t>
  </si>
  <si>
    <t>The proposal demonstrates experience in conducting exams and assessment of trainees to certify them as Internal Auditors.</t>
  </si>
  <si>
    <t xml:space="preserve">The proposal demonstrates familiarity with the organization of regional and international courses. </t>
  </si>
  <si>
    <t>3.         CONTRACTOR'S AND KEY PERSONNEL'S EXPERIENCE AND PROFILE</t>
  </si>
  <si>
    <t>The Contractor provides a minimum of 2 references related to similar projects done in the past.</t>
  </si>
  <si>
    <t>Key personnel of the Contractor has strong communication and writing skills and is fluent in English.</t>
  </si>
  <si>
    <t>4.         SUSTAINABILITY CRITERIA</t>
  </si>
  <si>
    <t>The contractor has a corporate environmental policy or an environmental management system (ISO 14001 or equivalent).</t>
  </si>
  <si>
    <t>Demonstrate its commitment to support gender equality and women’s empowerment through its operations.</t>
  </si>
  <si>
    <t>An internal policy regarding the sustainability and monitoring of the contractor's suppliers, their responsible sourcing, the specification of sustainable production and process methods.</t>
  </si>
  <si>
    <t>TOTAL WEIGHTED SCORE (all weighted scores below 70 are disqualified)</t>
  </si>
  <si>
    <t>WEIGHTED TECHNICAL SCORE (70%)</t>
  </si>
  <si>
    <t>PRICE BID / QUOTE AMOUNT</t>
  </si>
  <si>
    <t xml:space="preserve">PRO RATED SCORE </t>
  </si>
  <si>
    <t>WEIGHTED FINANCIAL SCORE (30%)</t>
  </si>
  <si>
    <t>TOTAL TECHNICAL AND FINANCIAL WEIGHTED SCORE</t>
  </si>
  <si>
    <t>Vendor</t>
  </si>
  <si>
    <t>Technical Score</t>
  </si>
  <si>
    <t>Technical Ranking</t>
  </si>
  <si>
    <t>Financial Offer (CHF)</t>
  </si>
  <si>
    <t>Financial score</t>
  </si>
  <si>
    <t>Financial ranking</t>
  </si>
  <si>
    <t>Total score</t>
  </si>
  <si>
    <t>The Contractor has a minimum of 15 years experience in the field of QMS training and auditing.</t>
  </si>
  <si>
    <t>Submission of proof of experience with a minimum of 15 years of business experience (quality management training and relevant expertise to handle the project; demonstrates a good track record in delivering similar services) with at least 2 references.</t>
  </si>
  <si>
    <t>Key personnel of the Contractor has at least 10 years of experience in training QMS auditing  according to ISO 19011-2018 and is capable to certify the successful trainees as Internal Auditor.</t>
  </si>
  <si>
    <t xml:space="preserve">Contractor has at least 15 years of experience in matters related to ISO 9001-2015 training and the quality management auditing according to ISO 19011-2018 standards. </t>
  </si>
  <si>
    <r>
      <t>MAXIMUM SCORE:</t>
    </r>
    <r>
      <rPr>
        <sz val="10"/>
        <rFont val="Calibri"/>
        <family val="2"/>
        <scheme val="minor"/>
      </rPr>
      <t xml:space="preserve"> The maximum raw score is 150 points, maximum weighted score is 100 points.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</si>
</sst>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19" x14ac:knownFonts="1">
    <font>
      <sz val="10"/>
      <name val="Arial"/>
      <family val="2"/>
    </font>
    <font>
      <sz val="11"/>
      <color theme="1"/>
      <name val="Calibri"/>
      <family val="2"/>
      <scheme val="minor"/>
    </font>
    <font>
      <sz val="12"/>
      <name val="Arial"/>
      <family val="2"/>
    </font>
    <font>
      <b/>
      <sz val="12"/>
      <name val="Arial"/>
      <family val="2"/>
    </font>
    <font>
      <sz val="10"/>
      <name val="Arial"/>
      <family val="2"/>
    </font>
    <font>
      <b/>
      <sz val="10"/>
      <name val="Arial"/>
      <family val="2"/>
    </font>
    <font>
      <sz val="10"/>
      <name val="Calibri"/>
      <family val="2"/>
      <scheme val="minor"/>
    </font>
    <font>
      <b/>
      <sz val="10"/>
      <name val="Calibri"/>
      <family val="2"/>
      <scheme val="minor"/>
    </font>
    <font>
      <u/>
      <sz val="10"/>
      <color theme="10"/>
      <name val="Arial"/>
      <family val="2"/>
    </font>
    <font>
      <sz val="11"/>
      <color rgb="FF006100"/>
      <name val="Calibri"/>
      <family val="2"/>
      <scheme val="minor"/>
    </font>
    <font>
      <sz val="12"/>
      <color indexed="10"/>
      <name val="Arial"/>
      <family val="2"/>
    </font>
    <font>
      <b/>
      <sz val="10"/>
      <color rgb="FF000000"/>
      <name val="Calibri"/>
      <family val="2"/>
      <scheme val="minor"/>
    </font>
    <font>
      <sz val="10"/>
      <color rgb="FFFF0000"/>
      <name val="Calibri"/>
      <family val="2"/>
      <scheme val="minor"/>
    </font>
    <font>
      <b/>
      <sz val="10"/>
      <color rgb="FFFF0000"/>
      <name val="Calibri"/>
      <family val="2"/>
      <scheme val="minor"/>
    </font>
    <font>
      <b/>
      <sz val="12"/>
      <color rgb="FFFF0000"/>
      <name val="Arial"/>
      <family val="2"/>
    </font>
    <font>
      <sz val="12"/>
      <color rgb="FFFF0000"/>
      <name val="Arial"/>
      <family val="2"/>
    </font>
    <font>
      <b/>
      <sz val="10"/>
      <color theme="1"/>
      <name val="Calibri"/>
      <family val="2"/>
      <scheme val="minor"/>
    </font>
    <font>
      <sz val="11"/>
      <name val="Calibri"/>
      <family val="2"/>
      <scheme val="minor"/>
    </font>
    <font>
      <b/>
      <sz val="11"/>
      <name val="Calibri"/>
      <family val="2"/>
      <scheme val="minor"/>
    </font>
  </fonts>
  <fills count="16">
    <fill>
      <patternFill patternType="none"/>
    </fill>
    <fill>
      <patternFill patternType="gray125"/>
    </fill>
    <fill>
      <patternFill patternType="solid">
        <fgColor theme="3" tint="0.79998168889431442"/>
        <bgColor indexed="64"/>
      </patternFill>
    </fill>
    <fill>
      <patternFill patternType="solid">
        <fgColor rgb="FFC6EFCE"/>
      </patternFill>
    </fill>
    <fill>
      <patternFill patternType="solid">
        <fgColor theme="8" tint="0.59999389629810485"/>
        <bgColor indexed="65"/>
      </patternFill>
    </fill>
    <fill>
      <patternFill patternType="solid">
        <fgColor theme="2" tint="-0.249977111117893"/>
        <bgColor indexed="64"/>
      </patternFill>
    </fill>
    <fill>
      <patternFill patternType="solid">
        <fgColor theme="3" tint="0.39997558519241921"/>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6"/>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rgb="FFC0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s>
  <cellStyleXfs count="5">
    <xf numFmtId="0" fontId="0" fillId="0" borderId="0"/>
    <xf numFmtId="43" fontId="4" fillId="0" borderId="0" applyFont="0" applyFill="0" applyBorder="0" applyAlignment="0" applyProtection="0"/>
    <xf numFmtId="0" fontId="8" fillId="0" borderId="0" applyNumberFormat="0" applyFill="0" applyBorder="0" applyAlignment="0" applyProtection="0"/>
    <xf numFmtId="0" fontId="9" fillId="3" borderId="0" applyNumberFormat="0" applyBorder="0" applyAlignment="0" applyProtection="0"/>
    <xf numFmtId="0" fontId="1" fillId="4" borderId="0" applyNumberFormat="0" applyBorder="0" applyAlignment="0" applyProtection="0"/>
  </cellStyleXfs>
  <cellXfs count="190">
    <xf numFmtId="0" fontId="0" fillId="0" borderId="0" xfId="0"/>
    <xf numFmtId="0" fontId="7" fillId="0" borderId="0" xfId="0" applyFont="1" applyAlignment="1">
      <alignment vertical="center"/>
    </xf>
    <xf numFmtId="0" fontId="6" fillId="0" borderId="0" xfId="0" applyFont="1" applyAlignment="1">
      <alignment vertical="center"/>
    </xf>
    <xf numFmtId="0" fontId="2" fillId="0" borderId="0" xfId="0" applyFont="1" applyAlignment="1">
      <alignment vertical="center"/>
    </xf>
    <xf numFmtId="0" fontId="0" fillId="0" borderId="0" xfId="0" applyAlignment="1">
      <alignment vertical="center"/>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0" xfId="0" applyAlignment="1">
      <alignment vertical="center" wrapText="1"/>
    </xf>
    <xf numFmtId="0" fontId="6" fillId="0" borderId="1" xfId="0" applyFont="1" applyBorder="1" applyAlignment="1">
      <alignment vertical="center"/>
    </xf>
    <xf numFmtId="0" fontId="6" fillId="0" borderId="1" xfId="0" applyFont="1" applyBorder="1" applyAlignment="1">
      <alignment vertical="center" wrapText="1"/>
    </xf>
    <xf numFmtId="0" fontId="2" fillId="0" borderId="1" xfId="0" applyFont="1" applyBorder="1" applyAlignment="1">
      <alignment vertical="center"/>
    </xf>
    <xf numFmtId="0" fontId="5"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7" fillId="0" borderId="0" xfId="0" applyFont="1" applyAlignment="1">
      <alignment horizontal="center" vertical="center"/>
    </xf>
    <xf numFmtId="0" fontId="8" fillId="0" borderId="1" xfId="2" applyBorder="1" applyAlignment="1">
      <alignment vertical="center"/>
    </xf>
    <xf numFmtId="0" fontId="7" fillId="5" borderId="0" xfId="0" applyFont="1" applyFill="1" applyAlignment="1" applyProtection="1">
      <alignment vertical="center"/>
      <protection locked="0"/>
    </xf>
    <xf numFmtId="0" fontId="6" fillId="5" borderId="0" xfId="0" applyFont="1" applyFill="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applyProtection="1">
      <alignment horizontal="right" vertical="center"/>
      <protection locked="0"/>
    </xf>
    <xf numFmtId="0" fontId="7"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alignment horizontal="center" vertical="center"/>
    </xf>
    <xf numFmtId="0" fontId="6" fillId="0" borderId="1" xfId="0" applyFont="1" applyBorder="1" applyAlignment="1" applyProtection="1">
      <alignment horizontal="center" vertical="center" wrapText="1"/>
      <protection locked="0"/>
    </xf>
    <xf numFmtId="2" fontId="2" fillId="0" borderId="2" xfId="0" applyNumberFormat="1" applyFont="1" applyBorder="1" applyAlignment="1">
      <alignment horizontal="right" vertical="center" wrapText="1"/>
    </xf>
    <xf numFmtId="0" fontId="2" fillId="0" borderId="0" xfId="0" applyFont="1" applyAlignment="1" applyProtection="1">
      <alignment vertical="center" wrapText="1"/>
      <protection locked="0"/>
    </xf>
    <xf numFmtId="2" fontId="6" fillId="0" borderId="1" xfId="0" applyNumberFormat="1" applyFont="1" applyBorder="1" applyAlignment="1">
      <alignment horizontal="center" vertical="center" wrapText="1"/>
    </xf>
    <xf numFmtId="0" fontId="7" fillId="0" borderId="0" xfId="0" applyFont="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3" fillId="0" borderId="0" xfId="0" applyFont="1" applyAlignment="1" applyProtection="1">
      <alignment horizontal="left" vertical="center"/>
      <protection locked="0"/>
    </xf>
    <xf numFmtId="164" fontId="2" fillId="0" borderId="0" xfId="0" applyNumberFormat="1" applyFont="1" applyAlignment="1">
      <alignment vertical="center"/>
    </xf>
    <xf numFmtId="0" fontId="3" fillId="0" borderId="0" xfId="0" applyFont="1" applyAlignment="1" applyProtection="1">
      <alignment vertical="center"/>
      <protection locked="0"/>
    </xf>
    <xf numFmtId="0" fontId="7" fillId="5" borderId="1" xfId="0" applyFont="1" applyFill="1" applyBorder="1" applyAlignment="1" applyProtection="1">
      <alignment vertical="center"/>
      <protection locked="0"/>
    </xf>
    <xf numFmtId="0" fontId="7" fillId="5" borderId="1" xfId="0" applyFont="1" applyFill="1" applyBorder="1" applyAlignment="1" applyProtection="1">
      <alignment horizontal="center" vertical="center"/>
      <protection locked="0"/>
    </xf>
    <xf numFmtId="0" fontId="3" fillId="0" borderId="0" xfId="0" applyFont="1" applyAlignment="1">
      <alignment vertical="center"/>
    </xf>
    <xf numFmtId="0" fontId="6" fillId="6"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10" fillId="0" borderId="0" xfId="0" applyFont="1" applyAlignment="1" applyProtection="1">
      <alignment vertical="center" wrapText="1"/>
      <protection locked="0"/>
    </xf>
    <xf numFmtId="0" fontId="10" fillId="0" borderId="0" xfId="0" applyFont="1" applyAlignment="1">
      <alignment vertical="center" wrapText="1"/>
    </xf>
    <xf numFmtId="0" fontId="6" fillId="0" borderId="1" xfId="0" applyFont="1" applyBorder="1" applyAlignment="1" applyProtection="1">
      <alignment horizontal="center" vertical="center"/>
      <protection locked="0"/>
    </xf>
    <xf numFmtId="0" fontId="6" fillId="7" borderId="1" xfId="0" applyFont="1" applyFill="1" applyBorder="1" applyAlignment="1" applyProtection="1">
      <alignment horizontal="center" vertical="center"/>
      <protection locked="0"/>
    </xf>
    <xf numFmtId="0" fontId="10" fillId="0" borderId="0" xfId="0" applyFont="1" applyAlignment="1" applyProtection="1">
      <alignment vertical="center"/>
      <protection locked="0"/>
    </xf>
    <xf numFmtId="0" fontId="6" fillId="8" borderId="1" xfId="0" applyFont="1" applyFill="1" applyBorder="1" applyAlignment="1" applyProtection="1">
      <alignment horizontal="center" vertical="center"/>
      <protection locked="0"/>
    </xf>
    <xf numFmtId="0" fontId="2" fillId="0" borderId="0" xfId="0" applyFont="1" applyAlignment="1">
      <alignment vertical="center" wrapText="1"/>
    </xf>
    <xf numFmtId="0" fontId="6" fillId="9" borderId="1" xfId="0" applyFont="1" applyFill="1"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7" fillId="0" borderId="1" xfId="0" applyFont="1" applyBorder="1" applyAlignment="1">
      <alignment horizontal="center" vertical="center"/>
    </xf>
    <xf numFmtId="0" fontId="13" fillId="10" borderId="1" xfId="0" applyFont="1" applyFill="1" applyBorder="1" applyAlignment="1" applyProtection="1">
      <alignment horizontal="center" vertical="center"/>
      <protection locked="0"/>
    </xf>
    <xf numFmtId="0" fontId="7" fillId="10" borderId="1" xfId="0" applyFont="1" applyFill="1" applyBorder="1" applyAlignment="1" applyProtection="1">
      <alignment horizontal="center" vertical="center"/>
      <protection locked="0"/>
    </xf>
    <xf numFmtId="0" fontId="13" fillId="11" borderId="1" xfId="0" applyFont="1" applyFill="1" applyBorder="1" applyAlignment="1" applyProtection="1">
      <alignment horizontal="center" vertical="center"/>
      <protection locked="0"/>
    </xf>
    <xf numFmtId="0" fontId="7" fillId="11" borderId="1" xfId="0" applyFont="1" applyFill="1" applyBorder="1" applyAlignment="1" applyProtection="1">
      <alignment horizontal="center" vertical="center"/>
      <protection locked="0"/>
    </xf>
    <xf numFmtId="0" fontId="13" fillId="12" borderId="1" xfId="0" applyFont="1" applyFill="1" applyBorder="1" applyAlignment="1" applyProtection="1">
      <alignment horizontal="center" vertical="center"/>
      <protection locked="0"/>
    </xf>
    <xf numFmtId="0" fontId="7" fillId="12" borderId="1" xfId="0" applyFont="1" applyFill="1" applyBorder="1" applyAlignment="1" applyProtection="1">
      <alignment horizontal="center" vertical="center"/>
      <protection locked="0"/>
    </xf>
    <xf numFmtId="0" fontId="13" fillId="13" borderId="1" xfId="0" applyFont="1" applyFill="1" applyBorder="1" applyAlignment="1" applyProtection="1">
      <alignment horizontal="center" vertical="center"/>
      <protection locked="0"/>
    </xf>
    <xf numFmtId="0" fontId="7" fillId="13" borderId="1" xfId="0" applyFont="1" applyFill="1" applyBorder="1" applyAlignment="1" applyProtection="1">
      <alignment horizontal="center" vertical="center"/>
      <protection locked="0"/>
    </xf>
    <xf numFmtId="165" fontId="7" fillId="5"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1" fontId="6" fillId="0" borderId="1" xfId="0" applyNumberFormat="1" applyFont="1" applyBorder="1" applyAlignment="1" applyProtection="1">
      <alignment horizontal="center" vertical="center"/>
      <protection locked="0"/>
    </xf>
    <xf numFmtId="9" fontId="6" fillId="0" borderId="1" xfId="0" applyNumberFormat="1" applyFont="1" applyBorder="1" applyAlignment="1">
      <alignment horizontal="center" vertical="center" wrapText="1"/>
    </xf>
    <xf numFmtId="1" fontId="12" fillId="0" borderId="1" xfId="0" applyNumberFormat="1" applyFont="1" applyBorder="1" applyAlignment="1" applyProtection="1">
      <alignment horizontal="center" vertical="center"/>
      <protection locked="0"/>
    </xf>
    <xf numFmtId="2" fontId="6" fillId="0" borderId="1" xfId="0" applyNumberFormat="1" applyFont="1" applyBorder="1" applyAlignment="1" applyProtection="1">
      <alignment horizontal="center" vertical="center" wrapText="1"/>
      <protection locked="0"/>
    </xf>
    <xf numFmtId="2" fontId="6" fillId="0" borderId="1" xfId="0" applyNumberFormat="1" applyFont="1" applyBorder="1" applyAlignment="1" applyProtection="1">
      <alignment horizontal="left" vertical="center"/>
      <protection locked="0"/>
    </xf>
    <xf numFmtId="9" fontId="6" fillId="0" borderId="1" xfId="0" applyNumberFormat="1" applyFont="1" applyBorder="1" applyAlignment="1">
      <alignment vertical="center"/>
    </xf>
    <xf numFmtId="0" fontId="6" fillId="0" borderId="1" xfId="0" applyFont="1" applyBorder="1" applyAlignment="1" applyProtection="1">
      <alignment horizontal="right" vertical="center"/>
      <protection locked="0"/>
    </xf>
    <xf numFmtId="0" fontId="6" fillId="0" borderId="7" xfId="0" applyFont="1" applyBorder="1" applyAlignment="1" applyProtection="1">
      <alignment horizontal="center" vertical="center"/>
      <protection locked="0"/>
    </xf>
    <xf numFmtId="1" fontId="12" fillId="0" borderId="1" xfId="0" applyNumberFormat="1" applyFont="1" applyBorder="1" applyAlignment="1" applyProtection="1">
      <alignment horizontal="center" vertical="center" wrapText="1"/>
      <protection locked="0"/>
    </xf>
    <xf numFmtId="0" fontId="6" fillId="0" borderId="6" xfId="0" applyFont="1" applyBorder="1" applyAlignment="1">
      <alignment horizontal="left" vertical="center" wrapText="1"/>
    </xf>
    <xf numFmtId="0" fontId="6" fillId="0" borderId="9" xfId="0" applyFont="1" applyBorder="1" applyAlignment="1" applyProtection="1">
      <alignment horizontal="center" vertical="center"/>
      <protection locked="0"/>
    </xf>
    <xf numFmtId="165" fontId="6" fillId="0" borderId="9" xfId="0" applyNumberFormat="1" applyFont="1" applyBorder="1" applyAlignment="1">
      <alignment horizontal="center" vertical="center" wrapText="1"/>
    </xf>
    <xf numFmtId="2" fontId="6" fillId="0" borderId="9" xfId="0" applyNumberFormat="1" applyFont="1" applyBorder="1" applyAlignment="1" applyProtection="1">
      <alignment vertical="center"/>
      <protection locked="0"/>
    </xf>
    <xf numFmtId="1" fontId="12" fillId="0" borderId="9" xfId="0" applyNumberFormat="1" applyFont="1" applyBorder="1" applyAlignment="1" applyProtection="1">
      <alignment horizontal="center" vertical="center" wrapText="1"/>
      <protection locked="0"/>
    </xf>
    <xf numFmtId="165" fontId="6" fillId="0" borderId="1" xfId="0" applyNumberFormat="1" applyFont="1" applyBorder="1" applyAlignment="1">
      <alignment horizontal="center" vertical="center" wrapText="1"/>
    </xf>
    <xf numFmtId="2" fontId="6" fillId="0" borderId="1" xfId="0" applyNumberFormat="1" applyFont="1" applyBorder="1" applyAlignment="1" applyProtection="1">
      <alignment vertical="center"/>
      <protection locked="0"/>
    </xf>
    <xf numFmtId="0" fontId="7" fillId="5" borderId="9" xfId="0" applyFont="1" applyFill="1" applyBorder="1" applyAlignment="1" applyProtection="1">
      <alignment vertical="center"/>
      <protection locked="0"/>
    </xf>
    <xf numFmtId="0" fontId="7" fillId="5" borderId="10" xfId="0" applyFont="1" applyFill="1" applyBorder="1" applyAlignment="1" applyProtection="1">
      <alignment vertical="center"/>
      <protection locked="0"/>
    </xf>
    <xf numFmtId="0" fontId="7" fillId="5" borderId="11" xfId="0" applyFont="1" applyFill="1" applyBorder="1" applyAlignment="1" applyProtection="1">
      <alignment vertical="center"/>
      <protection locked="0"/>
    </xf>
    <xf numFmtId="165" fontId="7" fillId="5" borderId="12" xfId="0" applyNumberFormat="1" applyFont="1" applyFill="1" applyBorder="1" applyAlignment="1">
      <alignment horizontal="center" vertical="center" wrapText="1"/>
    </xf>
    <xf numFmtId="165" fontId="7" fillId="0" borderId="12" xfId="0" applyNumberFormat="1" applyFont="1" applyBorder="1" applyAlignment="1">
      <alignment horizontal="center" vertical="center" wrapText="1"/>
    </xf>
    <xf numFmtId="2" fontId="7" fillId="0" borderId="9" xfId="0" applyNumberFormat="1" applyFont="1" applyBorder="1" applyAlignment="1" applyProtection="1">
      <alignment horizontal="center" vertical="center" wrapText="1"/>
      <protection locked="0"/>
    </xf>
    <xf numFmtId="0" fontId="7" fillId="14" borderId="1" xfId="0" applyFont="1" applyFill="1" applyBorder="1" applyAlignment="1" applyProtection="1">
      <alignment vertical="center"/>
      <protection locked="0"/>
    </xf>
    <xf numFmtId="0" fontId="7" fillId="14" borderId="9" xfId="0" applyFont="1" applyFill="1" applyBorder="1" applyAlignment="1" applyProtection="1">
      <alignment vertical="center"/>
      <protection locked="0"/>
    </xf>
    <xf numFmtId="0" fontId="6" fillId="0" borderId="9" xfId="0" applyFont="1" applyBorder="1" applyAlignment="1" applyProtection="1">
      <alignment vertical="center"/>
      <protection locked="0"/>
    </xf>
    <xf numFmtId="0" fontId="6" fillId="0" borderId="9" xfId="0" applyFont="1" applyBorder="1" applyAlignment="1">
      <alignment vertical="center"/>
    </xf>
    <xf numFmtId="0" fontId="7" fillId="0" borderId="1" xfId="0" applyFont="1" applyBorder="1" applyAlignment="1" applyProtection="1">
      <alignment horizontal="center" vertical="center"/>
      <protection locked="0"/>
    </xf>
    <xf numFmtId="2" fontId="7" fillId="0" borderId="1" xfId="0" applyNumberFormat="1" applyFont="1" applyBorder="1" applyAlignment="1" applyProtection="1">
      <alignment horizontal="center" vertical="center"/>
      <protection locked="0"/>
    </xf>
    <xf numFmtId="0" fontId="13" fillId="0" borderId="1" xfId="0" applyFont="1" applyBorder="1" applyAlignment="1" applyProtection="1">
      <alignment horizontal="left" vertical="center"/>
      <protection locked="0"/>
    </xf>
    <xf numFmtId="0" fontId="6" fillId="0" borderId="1" xfId="0" applyFont="1" applyBorder="1" applyAlignment="1" applyProtection="1">
      <alignment vertical="center"/>
      <protection locked="0"/>
    </xf>
    <xf numFmtId="43" fontId="13" fillId="0" borderId="1" xfId="1" applyFont="1" applyBorder="1" applyAlignment="1" applyProtection="1">
      <alignment horizontal="center" vertical="center"/>
      <protection locked="0"/>
    </xf>
    <xf numFmtId="43" fontId="12" fillId="0" borderId="1" xfId="1" applyFont="1" applyBorder="1" applyAlignment="1" applyProtection="1">
      <alignment horizontal="center" vertical="center"/>
      <protection locked="0"/>
    </xf>
    <xf numFmtId="43" fontId="6" fillId="0" borderId="1" xfId="1" applyFont="1" applyBorder="1" applyAlignment="1" applyProtection="1">
      <alignment horizontal="center" vertical="center"/>
      <protection locked="0"/>
    </xf>
    <xf numFmtId="2" fontId="6" fillId="0" borderId="1" xfId="0" applyNumberFormat="1" applyFont="1" applyBorder="1" applyAlignment="1" applyProtection="1">
      <alignment horizontal="center" vertical="center"/>
      <protection locked="0"/>
    </xf>
    <xf numFmtId="43" fontId="6" fillId="0" borderId="1" xfId="0" applyNumberFormat="1" applyFont="1" applyBorder="1" applyAlignment="1" applyProtection="1">
      <alignment horizontal="center" vertical="center"/>
      <protection locked="0"/>
    </xf>
    <xf numFmtId="0" fontId="7" fillId="0" borderId="6" xfId="0" applyFont="1" applyBorder="1" applyAlignment="1" applyProtection="1">
      <alignment vertical="center" wrapText="1"/>
      <protection locked="0"/>
    </xf>
    <xf numFmtId="0" fontId="7" fillId="0" borderId="1" xfId="0" applyFont="1" applyBorder="1" applyAlignment="1">
      <alignment vertical="center" wrapText="1"/>
    </xf>
    <xf numFmtId="0" fontId="7" fillId="0" borderId="1" xfId="0" applyFont="1" applyBorder="1" applyAlignment="1" applyProtection="1">
      <alignment vertical="center" wrapText="1"/>
      <protection locked="0"/>
    </xf>
    <xf numFmtId="2" fontId="7" fillId="0" borderId="1" xfId="0" applyNumberFormat="1" applyFont="1" applyBorder="1" applyAlignment="1" applyProtection="1">
      <alignment horizontal="center" vertical="center" wrapText="1"/>
      <protection locked="0"/>
    </xf>
    <xf numFmtId="1" fontId="6" fillId="0" borderId="1" xfId="0" applyNumberFormat="1" applyFont="1" applyBorder="1" applyAlignment="1" applyProtection="1">
      <alignment horizontal="center" vertical="center" wrapText="1"/>
      <protection locked="0"/>
    </xf>
    <xf numFmtId="2" fontId="2" fillId="0" borderId="0" xfId="0" applyNumberFormat="1" applyFont="1" applyAlignment="1" applyProtection="1">
      <alignment vertical="center"/>
      <protection locked="0"/>
    </xf>
    <xf numFmtId="0" fontId="14" fillId="0" borderId="0" xfId="0" applyFont="1" applyAlignment="1" applyProtection="1">
      <alignment vertical="center"/>
      <protection locked="0"/>
    </xf>
    <xf numFmtId="164" fontId="14" fillId="0" borderId="0" xfId="0" applyNumberFormat="1" applyFont="1" applyAlignment="1">
      <alignment vertical="center"/>
    </xf>
    <xf numFmtId="0" fontId="14" fillId="0" borderId="0" xfId="0" applyFont="1" applyAlignment="1" applyProtection="1">
      <alignment horizontal="right" vertical="center"/>
      <protection locked="0"/>
    </xf>
    <xf numFmtId="164" fontId="14" fillId="0" borderId="0" xfId="0" applyNumberFormat="1" applyFont="1" applyAlignment="1" applyProtection="1">
      <alignment vertical="center"/>
      <protection locked="0"/>
    </xf>
    <xf numFmtId="0" fontId="14" fillId="0" borderId="0" xfId="0" applyFont="1" applyAlignment="1">
      <alignment vertical="center"/>
    </xf>
    <xf numFmtId="0" fontId="14" fillId="0" borderId="0" xfId="0" applyFont="1" applyAlignment="1">
      <alignment horizontal="right" vertical="center"/>
    </xf>
    <xf numFmtId="43" fontId="14" fillId="0" borderId="0" xfId="1" applyFont="1" applyBorder="1" applyAlignment="1" applyProtection="1">
      <alignment horizontal="center" vertical="center"/>
      <protection locked="0"/>
    </xf>
    <xf numFmtId="43" fontId="15" fillId="0" borderId="0" xfId="1" applyFont="1" applyBorder="1" applyAlignment="1" applyProtection="1">
      <alignment horizontal="center" vertical="center"/>
      <protection locked="0"/>
    </xf>
    <xf numFmtId="2" fontId="2" fillId="0" borderId="0" xfId="0" applyNumberFormat="1" applyFont="1" applyAlignment="1">
      <alignment vertical="center"/>
    </xf>
    <xf numFmtId="0" fontId="16" fillId="0" borderId="0" xfId="4" applyFont="1" applyFill="1" applyBorder="1" applyAlignment="1" applyProtection="1">
      <alignment vertical="center"/>
      <protection locked="0"/>
    </xf>
    <xf numFmtId="0" fontId="16" fillId="0" borderId="0" xfId="4" applyFont="1" applyFill="1" applyBorder="1" applyAlignment="1" applyProtection="1">
      <alignment horizontal="right" vertical="center"/>
      <protection locked="0"/>
    </xf>
    <xf numFmtId="0" fontId="16" fillId="0" borderId="0" xfId="4" applyFont="1" applyFill="1" applyBorder="1" applyAlignment="1" applyProtection="1">
      <alignment horizontal="right" vertical="center"/>
    </xf>
    <xf numFmtId="0" fontId="16" fillId="0" borderId="0" xfId="4" applyFont="1" applyFill="1" applyBorder="1" applyAlignment="1" applyProtection="1">
      <alignment vertical="center"/>
    </xf>
    <xf numFmtId="0" fontId="6" fillId="0" borderId="0" xfId="0" applyFont="1" applyAlignment="1" applyProtection="1">
      <alignment horizontal="right" vertical="center"/>
      <protection locked="0"/>
    </xf>
    <xf numFmtId="2" fontId="6" fillId="0" borderId="0" xfId="0" applyNumberFormat="1" applyFont="1" applyAlignment="1" applyProtection="1">
      <alignment vertical="center"/>
      <protection locked="0"/>
    </xf>
    <xf numFmtId="2" fontId="6" fillId="0" borderId="0" xfId="0" applyNumberFormat="1" applyFont="1" applyAlignment="1">
      <alignment horizontal="right" vertical="center"/>
    </xf>
    <xf numFmtId="2" fontId="6" fillId="0" borderId="0" xfId="0" applyNumberFormat="1" applyFont="1" applyAlignment="1" applyProtection="1">
      <alignment horizontal="right" vertical="center"/>
      <protection locked="0"/>
    </xf>
    <xf numFmtId="0" fontId="6" fillId="0" borderId="0" xfId="0" applyFont="1" applyAlignment="1">
      <alignment horizontal="right" vertical="center"/>
    </xf>
    <xf numFmtId="0" fontId="2" fillId="0" borderId="0" xfId="0" applyFont="1" applyAlignment="1">
      <alignment horizontal="right"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13" xfId="0" applyFont="1" applyBorder="1" applyAlignment="1" applyProtection="1">
      <alignment horizontal="center" vertical="center"/>
      <protection locked="0"/>
    </xf>
    <xf numFmtId="0" fontId="17" fillId="0" borderId="0" xfId="0" applyFont="1" applyAlignment="1">
      <alignment horizontal="left" vertical="top" wrapText="1"/>
    </xf>
    <xf numFmtId="0" fontId="17" fillId="0" borderId="0" xfId="0" applyFont="1" applyAlignment="1">
      <alignment vertical="center"/>
    </xf>
    <xf numFmtId="0" fontId="17" fillId="0" borderId="0" xfId="0" applyFont="1" applyAlignment="1">
      <alignment vertical="center" wrapText="1"/>
    </xf>
    <xf numFmtId="0" fontId="18" fillId="0" borderId="0" xfId="0" applyFont="1" applyAlignment="1">
      <alignment vertical="center"/>
    </xf>
    <xf numFmtId="9" fontId="6" fillId="0" borderId="7" xfId="0" applyNumberFormat="1" applyFont="1" applyBorder="1" applyAlignment="1">
      <alignment horizontal="center" vertical="center"/>
    </xf>
    <xf numFmtId="9" fontId="6" fillId="0" borderId="1" xfId="0" applyNumberFormat="1" applyFont="1" applyBorder="1" applyAlignment="1">
      <alignment horizontal="center" vertical="center"/>
    </xf>
    <xf numFmtId="2" fontId="6" fillId="0" borderId="1" xfId="0" applyNumberFormat="1" applyFont="1" applyBorder="1" applyAlignment="1" applyProtection="1">
      <alignment horizontal="right" vertical="center"/>
      <protection locked="0"/>
    </xf>
    <xf numFmtId="2" fontId="0" fillId="0" borderId="1" xfId="0" applyNumberFormat="1" applyBorder="1" applyAlignment="1">
      <alignment horizontal="center" vertical="center"/>
    </xf>
    <xf numFmtId="0" fontId="7" fillId="15" borderId="1" xfId="0" applyFont="1" applyFill="1" applyBorder="1" applyAlignment="1">
      <alignment horizontal="center" vertical="center" wrapText="1"/>
    </xf>
    <xf numFmtId="0" fontId="7" fillId="10" borderId="5" xfId="3" applyFont="1" applyFill="1" applyBorder="1" applyAlignment="1" applyProtection="1">
      <alignment horizontal="center" vertical="center"/>
      <protection locked="0"/>
    </xf>
    <xf numFmtId="0" fontId="7" fillId="10" borderId="6" xfId="3" applyFont="1" applyFill="1" applyBorder="1" applyAlignment="1" applyProtection="1">
      <alignment horizontal="center" vertical="center"/>
      <protection locked="0"/>
    </xf>
    <xf numFmtId="0" fontId="7" fillId="10" borderId="2" xfId="3" applyFont="1" applyFill="1" applyBorder="1" applyAlignment="1" applyProtection="1">
      <alignment horizontal="center" vertical="center"/>
      <protection locked="0"/>
    </xf>
    <xf numFmtId="0" fontId="7" fillId="13" borderId="5" xfId="3" applyFont="1" applyFill="1" applyBorder="1" applyAlignment="1" applyProtection="1">
      <alignment horizontal="center" vertical="center"/>
      <protection locked="0"/>
    </xf>
    <xf numFmtId="0" fontId="7" fillId="13" borderId="6" xfId="3" applyFont="1" applyFill="1" applyBorder="1" applyAlignment="1" applyProtection="1">
      <alignment horizontal="center" vertical="center"/>
      <protection locked="0"/>
    </xf>
    <xf numFmtId="0" fontId="7" fillId="13" borderId="2" xfId="3" applyFont="1" applyFill="1" applyBorder="1" applyAlignment="1" applyProtection="1">
      <alignment horizontal="center" vertical="center"/>
      <protection locked="0"/>
    </xf>
    <xf numFmtId="0" fontId="7" fillId="11" borderId="7" xfId="0" applyFont="1" applyFill="1" applyBorder="1" applyAlignment="1" applyProtection="1">
      <alignment horizontal="center" vertical="center"/>
      <protection locked="0"/>
    </xf>
    <xf numFmtId="0" fontId="7" fillId="11" borderId="8" xfId="0" applyFont="1" applyFill="1" applyBorder="1" applyAlignment="1" applyProtection="1">
      <alignment horizontal="center" vertical="center"/>
      <protection locked="0"/>
    </xf>
    <xf numFmtId="0" fontId="7" fillId="11" borderId="9" xfId="0" applyFont="1" applyFill="1" applyBorder="1" applyAlignment="1" applyProtection="1">
      <alignment horizontal="center" vertical="center"/>
      <protection locked="0"/>
    </xf>
    <xf numFmtId="0" fontId="7" fillId="12" borderId="7" xfId="0" applyFont="1" applyFill="1" applyBorder="1" applyAlignment="1" applyProtection="1">
      <alignment horizontal="center" vertical="center"/>
      <protection locked="0"/>
    </xf>
    <xf numFmtId="0" fontId="7" fillId="12" borderId="8" xfId="0" applyFont="1" applyFill="1" applyBorder="1" applyAlignment="1" applyProtection="1">
      <alignment horizontal="center" vertical="center"/>
      <protection locked="0"/>
    </xf>
    <xf numFmtId="0" fontId="7" fillId="12" borderId="9" xfId="0" applyFont="1" applyFill="1" applyBorder="1" applyAlignment="1" applyProtection="1">
      <alignment horizontal="center" vertical="center"/>
      <protection locked="0"/>
    </xf>
    <xf numFmtId="0" fontId="7" fillId="10" borderId="7" xfId="0" applyFont="1" applyFill="1" applyBorder="1" applyAlignment="1" applyProtection="1">
      <alignment horizontal="center" vertical="center"/>
      <protection locked="0"/>
    </xf>
    <xf numFmtId="0" fontId="7" fillId="10" borderId="8" xfId="0" applyFont="1" applyFill="1" applyBorder="1" applyAlignment="1" applyProtection="1">
      <alignment horizontal="center" vertical="center"/>
      <protection locked="0"/>
    </xf>
    <xf numFmtId="0" fontId="7" fillId="10" borderId="9" xfId="0" applyFont="1" applyFill="1" applyBorder="1" applyAlignment="1" applyProtection="1">
      <alignment horizontal="center" vertical="center"/>
      <protection locked="0"/>
    </xf>
    <xf numFmtId="0" fontId="7" fillId="13" borderId="7" xfId="0" applyFont="1" applyFill="1" applyBorder="1" applyAlignment="1" applyProtection="1">
      <alignment horizontal="center" vertical="center"/>
      <protection locked="0"/>
    </xf>
    <xf numFmtId="0" fontId="7" fillId="13" borderId="8" xfId="0" applyFont="1" applyFill="1" applyBorder="1" applyAlignment="1" applyProtection="1">
      <alignment horizontal="center" vertical="center"/>
      <protection locked="0"/>
    </xf>
    <xf numFmtId="0" fontId="7" fillId="13" borderId="9" xfId="0" applyFont="1" applyFill="1" applyBorder="1" applyAlignment="1" applyProtection="1">
      <alignment horizontal="center" vertical="center"/>
      <protection locked="0"/>
    </xf>
    <xf numFmtId="0" fontId="7" fillId="11" borderId="5" xfId="3" applyFont="1" applyFill="1" applyBorder="1" applyAlignment="1" applyProtection="1">
      <alignment horizontal="center" vertical="center"/>
      <protection locked="0"/>
    </xf>
    <xf numFmtId="0" fontId="7" fillId="11" borderId="6" xfId="3" applyFont="1" applyFill="1" applyBorder="1" applyAlignment="1" applyProtection="1">
      <alignment horizontal="center" vertical="center"/>
      <protection locked="0"/>
    </xf>
    <xf numFmtId="0" fontId="7" fillId="11" borderId="2" xfId="3" applyFont="1" applyFill="1" applyBorder="1" applyAlignment="1" applyProtection="1">
      <alignment horizontal="center" vertical="center"/>
      <protection locked="0"/>
    </xf>
    <xf numFmtId="0" fontId="7" fillId="12" borderId="5" xfId="3" applyFont="1" applyFill="1" applyBorder="1" applyAlignment="1" applyProtection="1">
      <alignment horizontal="center" vertical="center"/>
      <protection locked="0"/>
    </xf>
    <xf numFmtId="0" fontId="7" fillId="12" borderId="6" xfId="3" applyFont="1" applyFill="1" applyBorder="1" applyAlignment="1" applyProtection="1">
      <alignment horizontal="center" vertical="center"/>
      <protection locked="0"/>
    </xf>
    <xf numFmtId="0" fontId="7" fillId="12" borderId="2" xfId="3" applyFont="1" applyFill="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7" fillId="5" borderId="3" xfId="0" applyFont="1" applyFill="1" applyBorder="1" applyAlignment="1" applyProtection="1">
      <alignment horizontal="left" vertical="center"/>
      <protection locked="0"/>
    </xf>
    <xf numFmtId="0" fontId="7" fillId="5" borderId="0" xfId="0" applyFont="1" applyFill="1" applyAlignment="1" applyProtection="1">
      <alignment horizontal="left" vertical="center"/>
      <protection locked="0"/>
    </xf>
    <xf numFmtId="0" fontId="7" fillId="5" borderId="4" xfId="0" applyFont="1" applyFill="1" applyBorder="1" applyAlignment="1" applyProtection="1">
      <alignment horizontal="left" vertical="center"/>
      <protection locked="0"/>
    </xf>
    <xf numFmtId="0" fontId="6" fillId="0" borderId="3"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11" fillId="0" borderId="0" xfId="0" applyFont="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7" fillId="0" borderId="0" xfId="0" applyFont="1" applyAlignment="1" applyProtection="1">
      <alignment horizontal="left" vertical="center"/>
      <protection locked="0"/>
    </xf>
    <xf numFmtId="0" fontId="6" fillId="0" borderId="5"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7" fillId="10" borderId="5" xfId="0" applyFont="1" applyFill="1" applyBorder="1" applyAlignment="1" applyProtection="1">
      <alignment horizontal="center" vertical="center"/>
      <protection locked="0"/>
    </xf>
    <xf numFmtId="0" fontId="7" fillId="10" borderId="6" xfId="0" applyFont="1" applyFill="1" applyBorder="1" applyAlignment="1" applyProtection="1">
      <alignment horizontal="center" vertical="center"/>
      <protection locked="0"/>
    </xf>
    <xf numFmtId="0" fontId="7" fillId="10" borderId="2" xfId="0" applyFont="1" applyFill="1" applyBorder="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2" fillId="0" borderId="0" xfId="0" applyFont="1" applyAlignment="1" applyProtection="1">
      <alignment horizontal="left" vertical="center" wrapText="1"/>
      <protection locked="0"/>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0" fontId="7" fillId="5" borderId="2" xfId="0" applyFont="1" applyFill="1" applyBorder="1" applyAlignment="1">
      <alignment horizontal="left" vertical="center" wrapText="1"/>
    </xf>
    <xf numFmtId="0" fontId="6" fillId="0" borderId="2" xfId="0" applyFont="1" applyBorder="1" applyAlignment="1">
      <alignment horizontal="left" vertical="center" wrapText="1"/>
    </xf>
    <xf numFmtId="0" fontId="6" fillId="0" borderId="1" xfId="0" applyFont="1" applyBorder="1" applyAlignment="1">
      <alignment horizontal="left" vertical="center" wrapText="1"/>
    </xf>
    <xf numFmtId="0" fontId="6" fillId="0" borderId="6" xfId="0" applyFont="1" applyBorder="1" applyAlignment="1" applyProtection="1">
      <alignment horizontal="left" vertical="center" wrapText="1"/>
      <protection locked="0"/>
    </xf>
    <xf numFmtId="0" fontId="7" fillId="14" borderId="5" xfId="0" applyFont="1" applyFill="1" applyBorder="1" applyAlignment="1" applyProtection="1">
      <alignment horizontal="left" vertical="center"/>
      <protection locked="0"/>
    </xf>
    <xf numFmtId="0" fontId="7" fillId="14" borderId="6" xfId="0" applyFont="1" applyFill="1" applyBorder="1" applyAlignment="1" applyProtection="1">
      <alignment horizontal="left" vertical="center"/>
      <protection locked="0"/>
    </xf>
    <xf numFmtId="0" fontId="7" fillId="14" borderId="2" xfId="0" applyFont="1" applyFill="1" applyBorder="1" applyAlignment="1" applyProtection="1">
      <alignment horizontal="left" vertical="center"/>
      <protection locked="0"/>
    </xf>
    <xf numFmtId="0" fontId="7" fillId="14" borderId="5" xfId="0" applyFont="1" applyFill="1" applyBorder="1" applyAlignment="1" applyProtection="1">
      <alignment horizontal="left" vertical="center" wrapText="1"/>
      <protection locked="0"/>
    </xf>
    <xf numFmtId="0" fontId="7" fillId="14" borderId="6" xfId="0" applyFont="1" applyFill="1" applyBorder="1" applyAlignment="1" applyProtection="1">
      <alignment horizontal="left" vertical="center" wrapText="1"/>
      <protection locked="0"/>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7" fillId="5" borderId="1" xfId="0" applyFont="1" applyFill="1" applyBorder="1" applyAlignment="1">
      <alignment horizontal="left" vertical="center" wrapText="1"/>
    </xf>
    <xf numFmtId="0" fontId="7" fillId="5" borderId="14" xfId="0" applyFont="1" applyFill="1" applyBorder="1" applyAlignment="1">
      <alignment horizontal="left" vertical="center" wrapText="1"/>
    </xf>
  </cellXfs>
  <cellStyles count="5">
    <cellStyle name="40% - Accent5" xfId="4" builtinId="47"/>
    <cellStyle name="Comma 2" xfId="1" xr:uid="{00000000-0005-0000-0000-000002000000}"/>
    <cellStyle name="Good" xfId="3" builtinId="26"/>
    <cellStyle name="Hyperlink" xfId="2" builtinId="8"/>
    <cellStyle name="Normal" xfId="0" builtinId="0"/>
  </cellStyles>
  <dxfs count="10">
    <dxf>
      <font>
        <strike val="0"/>
        <outline val="0"/>
        <shadow val="0"/>
        <u val="none"/>
        <vertAlign val="baseline"/>
        <sz val="10"/>
        <name val="Calibri"/>
        <scheme val="minor"/>
      </font>
      <numFmt numFmtId="2" formatCode="0.00"/>
      <alignment horizontal="right" vertical="center" textRotation="0" wrapText="0" indent="0" justifyLastLine="0" shrinkToFit="0" readingOrder="0"/>
      <protection locked="0" hidden="0"/>
    </dxf>
    <dxf>
      <font>
        <strike val="0"/>
        <outline val="0"/>
        <shadow val="0"/>
        <u val="none"/>
        <vertAlign val="baseline"/>
        <sz val="10"/>
        <name val="Calibri"/>
        <scheme val="minor"/>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scheme val="minor"/>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scheme val="minor"/>
      </font>
      <numFmt numFmtId="2" formatCode="0.00"/>
      <alignment vertical="center" textRotation="0" indent="0" justifyLastLine="0" shrinkToFit="0" readingOrder="0"/>
      <protection locked="0" hidden="0"/>
    </dxf>
    <dxf>
      <font>
        <strike val="0"/>
        <outline val="0"/>
        <shadow val="0"/>
        <u val="none"/>
        <vertAlign val="baseline"/>
        <sz val="10"/>
        <name val="Calibri"/>
        <scheme val="minor"/>
      </font>
      <numFmt numFmtId="0" formatCode="General"/>
      <alignment vertical="center" textRotation="0" indent="0" justifyLastLine="0" shrinkToFit="0" readingOrder="0"/>
      <protection locked="0" hidden="0"/>
    </dxf>
    <dxf>
      <font>
        <strike val="0"/>
        <outline val="0"/>
        <shadow val="0"/>
        <u val="none"/>
        <vertAlign val="baseline"/>
        <sz val="10"/>
        <name val="Calibri"/>
        <scheme val="minor"/>
      </font>
      <alignment vertical="center" textRotation="0" indent="0" justifyLastLine="0" shrinkToFit="0" readingOrder="0"/>
      <protection locked="0" hidden="0"/>
    </dxf>
    <dxf>
      <font>
        <strike val="0"/>
        <outline val="0"/>
        <shadow val="0"/>
        <u val="none"/>
        <vertAlign val="baseline"/>
        <sz val="10"/>
        <name val="Calibri"/>
        <scheme val="minor"/>
      </font>
      <alignment vertical="center" textRotation="0" indent="0" justifyLastLine="0" shrinkToFit="0" readingOrder="0"/>
      <protection locked="0" hidden="0"/>
    </dxf>
    <dxf>
      <font>
        <strike val="0"/>
        <outline val="0"/>
        <shadow val="0"/>
        <u val="none"/>
        <vertAlign val="baseline"/>
        <sz val="10"/>
        <name val="Calibri"/>
        <scheme val="minor"/>
      </font>
      <alignment horizontal="right" vertical="center" textRotation="0" wrapText="0" indent="0" justifyLastLine="0" shrinkToFit="0" readingOrder="0"/>
      <protection locked="0" hidden="0"/>
    </dxf>
    <dxf>
      <font>
        <b/>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protection locked="0" hidden="0"/>
    </dxf>
    <dxf>
      <fill>
        <patternFill>
          <bgColor rgb="FFC0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A4548-2689-4E0A-B78D-0B28E352FC11}" name="Table1" displayName="Table1" ref="C55:I80" totalsRowShown="0" headerRowDxfId="8" dataDxfId="7" headerRowCellStyle="40% - Accent5">
  <autoFilter ref="C55:I80" xr:uid="{00000000-0009-0000-0100-000001000000}"/>
  <sortState xmlns:xlrd2="http://schemas.microsoft.com/office/spreadsheetml/2017/richdata2" ref="C56:I80">
    <sortCondition ref="C76:C101"/>
  </sortState>
  <tableColumns count="7">
    <tableColumn id="1" xr3:uid="{7096CC00-9D72-47D5-BE04-EC83DA644BD5}" name="Vendor" dataDxfId="6"/>
    <tableColumn id="2" xr3:uid="{80304E50-6D6F-4A7D-A739-8C382EA06979}" name="Technical Score" dataDxfId="5"/>
    <tableColumn id="3" xr3:uid="{EB372F4A-85D7-4076-ADB0-27C879812E2F}" name="Technical Ranking" dataDxfId="4">
      <calculatedColumnFormula>RANK(D56,$D$56:$D$80,0)</calculatedColumnFormula>
    </tableColumn>
    <tableColumn id="4" xr3:uid="{EFD26EB6-9B29-443A-BC8C-F2FA7D17A2A3}" name="Financial Offer (CHF)" dataDxfId="3"/>
    <tableColumn id="5" xr3:uid="{C5B595D6-9683-46D2-968B-AAABF78A411D}" name="Financial score" dataDxfId="2"/>
    <tableColumn id="6" xr3:uid="{F6702CA2-C0A3-44CD-B0D8-5221638A430F}" name="Financial ranking" dataDxfId="1">
      <calculatedColumnFormula>RANK(G56,$G$56:$G$80,0)</calculatedColumnFormula>
    </tableColumn>
    <tableColumn id="7" xr3:uid="{80229970-2387-47DC-8D70-AE04DEDF39E7}" name="Total scor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un.org/Depts/ptd/about-us/un-supplier-code-conduct"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2:W21"/>
  <sheetViews>
    <sheetView tabSelected="1" zoomScaleNormal="100" workbookViewId="0">
      <selection activeCell="AA7" sqref="AA7"/>
    </sheetView>
  </sheetViews>
  <sheetFormatPr defaultColWidth="8.54296875" defaultRowHeight="13" x14ac:dyDescent="0.25"/>
  <cols>
    <col min="1" max="1" width="3.36328125" style="12" customWidth="1"/>
    <col min="2" max="2" width="90.36328125" style="4" bestFit="1" customWidth="1"/>
    <col min="3" max="3" width="11.453125" style="4" bestFit="1" customWidth="1"/>
    <col min="4" max="4" width="18.6328125" style="4" customWidth="1"/>
    <col min="5" max="6" width="11.453125" style="4" hidden="1" customWidth="1"/>
    <col min="7" max="7" width="0.453125" style="4" hidden="1" customWidth="1"/>
    <col min="8" max="8" width="11.453125" style="4" hidden="1" customWidth="1"/>
    <col min="9" max="9" width="14.54296875" style="4" hidden="1" customWidth="1"/>
    <col min="10" max="10" width="11.453125" style="4" hidden="1" customWidth="1"/>
    <col min="11" max="11" width="15" style="4" hidden="1" customWidth="1"/>
    <col min="12" max="15" width="11.453125" style="4" hidden="1" customWidth="1"/>
    <col min="16" max="16" width="13" style="4" hidden="1" customWidth="1"/>
    <col min="17" max="17" width="11.453125" style="4" hidden="1" customWidth="1"/>
    <col min="18" max="18" width="13.453125" style="4" hidden="1" customWidth="1"/>
    <col min="19" max="22" width="11.453125" style="4" hidden="1" customWidth="1"/>
    <col min="23" max="23" width="14.54296875" style="4" hidden="1" customWidth="1"/>
    <col min="24" max="24" width="0" style="4" hidden="1" customWidth="1"/>
    <col min="25" max="16384" width="8.54296875" style="4"/>
  </cols>
  <sheetData>
    <row r="2" spans="1:23" ht="15.5" x14ac:dyDescent="0.25">
      <c r="A2" s="13"/>
      <c r="B2" s="1" t="s">
        <v>0</v>
      </c>
      <c r="C2" s="2"/>
      <c r="D2" s="2"/>
      <c r="E2" s="3"/>
      <c r="F2" s="3"/>
      <c r="G2" s="3"/>
      <c r="H2" s="2"/>
      <c r="I2" s="2"/>
      <c r="J2" s="2"/>
      <c r="K2" s="2"/>
      <c r="L2" s="3"/>
      <c r="M2" s="3"/>
      <c r="N2" s="3"/>
      <c r="O2" s="2"/>
      <c r="P2" s="2"/>
      <c r="Q2" s="2"/>
      <c r="R2" s="2"/>
      <c r="S2" s="3"/>
      <c r="T2" s="3"/>
      <c r="U2" s="3"/>
      <c r="V2" s="2"/>
      <c r="W2" s="2"/>
    </row>
    <row r="3" spans="1:23" ht="15.5" x14ac:dyDescent="0.25">
      <c r="A3" s="13"/>
      <c r="B3" s="2"/>
      <c r="C3" s="2"/>
      <c r="D3" s="2"/>
      <c r="E3" s="3"/>
      <c r="F3" s="3"/>
      <c r="G3" s="3"/>
      <c r="H3" s="2"/>
      <c r="I3" s="2"/>
      <c r="J3" s="2"/>
      <c r="K3" s="2"/>
      <c r="L3" s="3"/>
      <c r="M3" s="3"/>
      <c r="N3" s="3"/>
      <c r="O3" s="2"/>
      <c r="P3" s="2"/>
      <c r="Q3" s="2"/>
      <c r="R3" s="2"/>
      <c r="S3" s="3"/>
      <c r="T3" s="3"/>
      <c r="U3" s="3"/>
      <c r="V3" s="2"/>
      <c r="W3" s="2"/>
    </row>
    <row r="4" spans="1:23" s="8" customFormat="1" ht="65.75" customHeight="1" x14ac:dyDescent="0.25">
      <c r="A4" s="14"/>
      <c r="B4" s="5" t="s">
        <v>1</v>
      </c>
      <c r="C4" s="130" t="s">
        <v>2</v>
      </c>
      <c r="D4" s="6" t="s">
        <v>3</v>
      </c>
      <c r="E4" s="7" t="s">
        <v>4</v>
      </c>
      <c r="F4" s="7" t="s">
        <v>5</v>
      </c>
      <c r="G4" s="7" t="s">
        <v>6</v>
      </c>
      <c r="H4" s="6" t="s">
        <v>4</v>
      </c>
      <c r="I4" s="6" t="s">
        <v>7</v>
      </c>
      <c r="J4" s="6" t="s">
        <v>5</v>
      </c>
      <c r="K4" s="6" t="s">
        <v>7</v>
      </c>
      <c r="L4" s="7" t="s">
        <v>4</v>
      </c>
      <c r="M4" s="7" t="s">
        <v>5</v>
      </c>
      <c r="N4" s="7" t="s">
        <v>6</v>
      </c>
      <c r="O4" s="6" t="s">
        <v>6</v>
      </c>
      <c r="P4" s="6" t="s">
        <v>7</v>
      </c>
      <c r="Q4" s="6" t="s">
        <v>8</v>
      </c>
      <c r="R4" s="6" t="s">
        <v>7</v>
      </c>
      <c r="S4" s="7" t="s">
        <v>4</v>
      </c>
      <c r="T4" s="7" t="s">
        <v>5</v>
      </c>
      <c r="U4" s="7" t="s">
        <v>6</v>
      </c>
      <c r="V4" s="6" t="s">
        <v>9</v>
      </c>
      <c r="W4" s="6" t="s">
        <v>7</v>
      </c>
    </row>
    <row r="5" spans="1:23" ht="24" customHeight="1" x14ac:dyDescent="0.25">
      <c r="A5" s="15">
        <v>1</v>
      </c>
      <c r="B5" s="9" t="s">
        <v>10</v>
      </c>
      <c r="C5" s="9"/>
      <c r="D5" s="9"/>
      <c r="E5" s="3"/>
      <c r="F5" s="3"/>
      <c r="G5" s="3"/>
      <c r="H5" s="9"/>
      <c r="I5" s="9"/>
      <c r="J5" s="9"/>
      <c r="K5" s="9"/>
      <c r="L5" s="3"/>
      <c r="M5" s="3"/>
      <c r="N5" s="3"/>
      <c r="O5" s="9"/>
      <c r="P5" s="9"/>
      <c r="Q5" s="9"/>
      <c r="R5" s="9"/>
      <c r="S5" s="3"/>
      <c r="T5" s="3"/>
      <c r="U5" s="3"/>
      <c r="V5" s="9"/>
      <c r="W5" s="9"/>
    </row>
    <row r="6" spans="1:23" ht="67.400000000000006" customHeight="1" x14ac:dyDescent="0.25">
      <c r="A6" s="12">
        <v>2</v>
      </c>
      <c r="B6" s="10" t="s">
        <v>11</v>
      </c>
      <c r="C6" s="9"/>
      <c r="D6" s="9"/>
      <c r="E6" s="3"/>
      <c r="F6" s="3"/>
      <c r="G6" s="3"/>
      <c r="H6" s="9"/>
      <c r="I6" s="9"/>
      <c r="J6" s="9"/>
      <c r="K6" s="9"/>
      <c r="L6" s="3"/>
      <c r="M6" s="3"/>
      <c r="N6" s="3"/>
      <c r="O6" s="9"/>
      <c r="P6" s="9"/>
      <c r="Q6" s="9"/>
      <c r="R6" s="9"/>
      <c r="S6" s="3"/>
      <c r="T6" s="3"/>
      <c r="U6" s="3"/>
      <c r="V6" s="9"/>
      <c r="W6" s="9"/>
    </row>
    <row r="7" spans="1:23" ht="71.75" customHeight="1" x14ac:dyDescent="0.25">
      <c r="A7" s="15">
        <v>3</v>
      </c>
      <c r="B7" s="10" t="s">
        <v>82</v>
      </c>
      <c r="C7" s="9"/>
      <c r="D7" s="9"/>
      <c r="E7" s="3"/>
      <c r="F7" s="3"/>
      <c r="G7" s="3"/>
      <c r="H7" s="9"/>
      <c r="I7" s="9"/>
      <c r="J7" s="9"/>
      <c r="K7" s="9"/>
      <c r="L7" s="3"/>
      <c r="M7" s="3"/>
      <c r="N7" s="3"/>
      <c r="O7" s="9"/>
      <c r="P7" s="9"/>
      <c r="Q7" s="9"/>
      <c r="R7" s="9"/>
      <c r="S7" s="3"/>
      <c r="T7" s="3"/>
      <c r="U7" s="3"/>
      <c r="V7" s="9"/>
      <c r="W7" s="9"/>
    </row>
    <row r="8" spans="1:23" ht="39.65" customHeight="1" x14ac:dyDescent="0.25">
      <c r="A8" s="15">
        <v>4</v>
      </c>
      <c r="B8" s="9" t="s">
        <v>12</v>
      </c>
      <c r="C8" s="9"/>
      <c r="D8" s="9"/>
      <c r="E8" s="3"/>
      <c r="F8" s="3"/>
      <c r="G8" s="3"/>
      <c r="H8" s="9"/>
      <c r="I8" s="9"/>
      <c r="J8" s="9"/>
      <c r="K8" s="9"/>
      <c r="L8" s="3"/>
      <c r="M8" s="3"/>
      <c r="N8" s="3"/>
      <c r="O8" s="9"/>
      <c r="P8" s="9"/>
      <c r="Q8" s="9"/>
      <c r="R8" s="9"/>
      <c r="S8" s="3"/>
      <c r="T8" s="3"/>
      <c r="U8" s="3"/>
      <c r="V8" s="9"/>
      <c r="W8" s="9"/>
    </row>
    <row r="9" spans="1:23" ht="50.75" customHeight="1" x14ac:dyDescent="0.25">
      <c r="A9" s="12">
        <v>5</v>
      </c>
      <c r="B9" s="10" t="s">
        <v>13</v>
      </c>
      <c r="C9" s="9"/>
      <c r="D9" s="9"/>
      <c r="E9" s="3"/>
      <c r="F9" s="3"/>
      <c r="G9" s="3"/>
      <c r="H9" s="9"/>
      <c r="I9" s="9"/>
      <c r="J9" s="9"/>
      <c r="K9" s="9"/>
      <c r="L9" s="3"/>
      <c r="M9" s="3"/>
      <c r="N9" s="3"/>
      <c r="O9" s="9"/>
      <c r="P9" s="9"/>
      <c r="Q9" s="9"/>
      <c r="R9" s="9"/>
      <c r="S9" s="3"/>
      <c r="T9" s="3"/>
      <c r="U9" s="3"/>
      <c r="V9" s="9"/>
      <c r="W9" s="9"/>
    </row>
    <row r="10" spans="1:23" ht="25.4" customHeight="1" x14ac:dyDescent="0.25">
      <c r="A10" s="12">
        <v>6</v>
      </c>
      <c r="B10" s="16" t="s">
        <v>14</v>
      </c>
      <c r="C10" s="9"/>
      <c r="D10" s="9"/>
      <c r="E10" s="3"/>
      <c r="F10" s="3"/>
      <c r="G10" s="3"/>
      <c r="H10" s="9"/>
      <c r="I10" s="9"/>
      <c r="J10" s="9"/>
      <c r="K10" s="9"/>
      <c r="L10" s="3"/>
      <c r="M10" s="3"/>
      <c r="N10" s="3"/>
      <c r="O10" s="9"/>
      <c r="P10" s="9"/>
      <c r="Q10" s="9"/>
      <c r="R10" s="9"/>
      <c r="S10" s="3"/>
      <c r="T10" s="3"/>
      <c r="U10" s="3"/>
      <c r="V10" s="9"/>
      <c r="W10" s="9"/>
    </row>
    <row r="12" spans="1:23" ht="14.5" x14ac:dyDescent="0.25">
      <c r="B12" s="125" t="s">
        <v>15</v>
      </c>
    </row>
    <row r="13" spans="1:23" ht="29" x14ac:dyDescent="0.25">
      <c r="A13" s="12">
        <v>1</v>
      </c>
      <c r="B13" s="124" t="s">
        <v>84</v>
      </c>
    </row>
    <row r="14" spans="1:23" ht="29" x14ac:dyDescent="0.25">
      <c r="A14" s="12">
        <v>2</v>
      </c>
      <c r="B14" s="122" t="s">
        <v>16</v>
      </c>
    </row>
    <row r="15" spans="1:23" ht="14.5" x14ac:dyDescent="0.25">
      <c r="A15" s="12">
        <v>3</v>
      </c>
      <c r="B15" s="124" t="s">
        <v>17</v>
      </c>
    </row>
    <row r="16" spans="1:23" ht="29" x14ac:dyDescent="0.25">
      <c r="A16" s="12">
        <v>4</v>
      </c>
      <c r="B16" s="124" t="s">
        <v>18</v>
      </c>
    </row>
    <row r="17" spans="1:2" ht="14.5" x14ac:dyDescent="0.25">
      <c r="A17" s="12">
        <v>5</v>
      </c>
      <c r="B17" s="123" t="s">
        <v>19</v>
      </c>
    </row>
    <row r="18" spans="1:2" ht="14.5" x14ac:dyDescent="0.25">
      <c r="B18" s="123"/>
    </row>
    <row r="19" spans="1:2" ht="14.5" x14ac:dyDescent="0.25">
      <c r="B19" s="123"/>
    </row>
    <row r="20" spans="1:2" ht="14.5" x14ac:dyDescent="0.25">
      <c r="B20" s="123"/>
    </row>
    <row r="21" spans="1:2" ht="14.5" x14ac:dyDescent="0.25">
      <c r="B21" s="123"/>
    </row>
  </sheetData>
  <conditionalFormatting sqref="B4 C1:W65516">
    <cfRule type="containsText" dxfId="9" priority="24" stopIfTrue="1" operator="containsText" text="NO">
      <formula>NOT(ISERROR(SEARCH("NO",B1)))</formula>
    </cfRule>
  </conditionalFormatting>
  <hyperlinks>
    <hyperlink ref="B10" r:id="rId1" display="The bidder has read and fully accepts the UN supplier code of conduct " xr:uid="{96B4997D-C729-401E-822D-E6EFC700751D}"/>
  </hyperlinks>
  <pageMargins left="0.70866141732283472" right="0.70866141732283472" top="0.74803149606299213" bottom="0.74803149606299213" header="0.31496062992125984" footer="0.31496062992125984"/>
  <pageSetup orientation="landscape" r:id="rId2"/>
  <headerFooter>
    <oddHeader>&amp;L&amp;"Arial,Bold"&amp;F&amp;R&amp;"Arial,Bold"&amp;A</oddHeader>
    <oddFooter>&amp;RPage &amp;P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F0FD3-FD4C-4D4D-B8A8-E9602D078FB1}">
  <sheetPr>
    <tabColor rgb="FFFF0000"/>
  </sheetPr>
  <dimension ref="A2:W118"/>
  <sheetViews>
    <sheetView topLeftCell="A33" zoomScale="90" zoomScaleNormal="90" zoomScaleSheetLayoutView="75" workbookViewId="0">
      <selection activeCell="I41" sqref="I41"/>
    </sheetView>
  </sheetViews>
  <sheetFormatPr defaultColWidth="8.54296875" defaultRowHeight="15.5" x14ac:dyDescent="0.25"/>
  <cols>
    <col min="1" max="1" width="5" style="19" customWidth="1"/>
    <col min="2" max="2" width="20.453125" style="19" bestFit="1" customWidth="1"/>
    <col min="3" max="3" width="76.6328125" style="19" bestFit="1" customWidth="1"/>
    <col min="4" max="4" width="10" style="19" hidden="1" customWidth="1"/>
    <col min="5" max="5" width="10.54296875" style="19" hidden="1" customWidth="1"/>
    <col min="6" max="6" width="30.54296875" style="19" hidden="1" customWidth="1"/>
    <col min="7" max="8" width="7.54296875" style="3" customWidth="1"/>
    <col min="9" max="9" width="14.453125" style="19" customWidth="1"/>
    <col min="10" max="10" width="10" style="20" customWidth="1"/>
    <col min="11" max="11" width="38.54296875" style="20" customWidth="1"/>
    <col min="12" max="12" width="13.453125" style="19" customWidth="1"/>
    <col min="13" max="13" width="15.54296875" style="20" customWidth="1"/>
    <col min="14" max="14" width="33.54296875" style="20" customWidth="1"/>
    <col min="15" max="15" width="13.453125" style="19" customWidth="1"/>
    <col min="16" max="16" width="13" style="20" customWidth="1"/>
    <col min="17" max="17" width="47.453125" style="20" customWidth="1"/>
    <col min="18" max="18" width="13.453125" style="19" customWidth="1"/>
    <col min="19" max="19" width="13" style="19" customWidth="1"/>
    <col min="20" max="20" width="47.453125" style="19" customWidth="1"/>
    <col min="21" max="22" width="8.54296875" style="19" customWidth="1"/>
    <col min="23" max="23" width="57.54296875" style="19" customWidth="1"/>
    <col min="24" max="16384" width="8.54296875" style="19"/>
  </cols>
  <sheetData>
    <row r="2" spans="1:17" x14ac:dyDescent="0.25">
      <c r="A2" s="17" t="s">
        <v>20</v>
      </c>
      <c r="B2" s="18"/>
      <c r="C2" s="18"/>
    </row>
    <row r="3" spans="1:17" x14ac:dyDescent="0.25">
      <c r="A3" s="21"/>
      <c r="B3" s="22"/>
      <c r="C3" s="22"/>
      <c r="G3" s="23" t="s">
        <v>21</v>
      </c>
    </row>
    <row r="4" spans="1:17" ht="15" customHeight="1" x14ac:dyDescent="0.25">
      <c r="A4" s="24">
        <v>1</v>
      </c>
      <c r="B4" s="155" t="s">
        <v>22</v>
      </c>
      <c r="C4" s="155"/>
      <c r="D4" s="25">
        <v>20</v>
      </c>
      <c r="E4" s="26"/>
      <c r="F4" s="26"/>
      <c r="G4" s="27">
        <v>30</v>
      </c>
    </row>
    <row r="5" spans="1:17" ht="15" customHeight="1" x14ac:dyDescent="0.25">
      <c r="A5" s="24">
        <v>2</v>
      </c>
      <c r="B5" s="155" t="s">
        <v>23</v>
      </c>
      <c r="C5" s="155"/>
      <c r="D5" s="25">
        <v>60</v>
      </c>
      <c r="E5" s="26"/>
      <c r="F5" s="26"/>
      <c r="G5" s="27">
        <v>30</v>
      </c>
    </row>
    <row r="6" spans="1:17" ht="15" customHeight="1" x14ac:dyDescent="0.25">
      <c r="A6" s="24">
        <v>3</v>
      </c>
      <c r="B6" s="165" t="s">
        <v>24</v>
      </c>
      <c r="C6" s="166"/>
      <c r="D6" s="25"/>
      <c r="E6" s="26"/>
      <c r="F6" s="26"/>
      <c r="G6" s="27">
        <v>35</v>
      </c>
    </row>
    <row r="7" spans="1:17" ht="15" customHeight="1" x14ac:dyDescent="0.25">
      <c r="A7" s="24">
        <v>4</v>
      </c>
      <c r="B7" s="155" t="s">
        <v>25</v>
      </c>
      <c r="C7" s="155"/>
      <c r="D7" s="25">
        <v>20</v>
      </c>
      <c r="E7" s="26"/>
      <c r="F7" s="26"/>
      <c r="G7" s="27">
        <v>5</v>
      </c>
    </row>
    <row r="8" spans="1:17" x14ac:dyDescent="0.25">
      <c r="A8" s="24"/>
      <c r="B8" s="28"/>
      <c r="C8" s="29"/>
      <c r="D8" s="30"/>
      <c r="E8" s="30"/>
      <c r="F8" s="30"/>
      <c r="G8" s="31"/>
    </row>
    <row r="9" spans="1:17" x14ac:dyDescent="0.25">
      <c r="A9" s="156" t="s">
        <v>26</v>
      </c>
      <c r="B9" s="157"/>
      <c r="C9" s="158"/>
      <c r="D9" s="32"/>
      <c r="E9" s="32"/>
      <c r="F9" s="32"/>
    </row>
    <row r="10" spans="1:17" ht="44" customHeight="1" x14ac:dyDescent="0.25">
      <c r="A10" s="159" t="s">
        <v>27</v>
      </c>
      <c r="B10" s="160"/>
      <c r="C10" s="161"/>
      <c r="J10" s="19"/>
      <c r="K10" s="19"/>
    </row>
    <row r="11" spans="1:17" ht="19.5" customHeight="1" x14ac:dyDescent="0.25">
      <c r="A11" s="33" t="s">
        <v>28</v>
      </c>
      <c r="B11" s="34" t="s">
        <v>29</v>
      </c>
      <c r="C11" s="34" t="s">
        <v>30</v>
      </c>
      <c r="D11" s="32"/>
      <c r="E11" s="32"/>
      <c r="F11" s="32"/>
      <c r="G11" s="35"/>
      <c r="H11" s="35"/>
      <c r="I11" s="32"/>
      <c r="J11" s="32"/>
      <c r="K11" s="32"/>
      <c r="L11" s="32"/>
      <c r="M11" s="32"/>
      <c r="N11" s="32"/>
      <c r="O11" s="32"/>
      <c r="P11" s="32"/>
      <c r="Q11" s="32"/>
    </row>
    <row r="12" spans="1:17" ht="35.75" customHeight="1" x14ac:dyDescent="0.25">
      <c r="A12" s="24">
        <v>10</v>
      </c>
      <c r="B12" s="36" t="s">
        <v>31</v>
      </c>
      <c r="C12" s="37" t="s">
        <v>32</v>
      </c>
      <c r="D12" s="38"/>
      <c r="E12" s="38"/>
      <c r="F12" s="38"/>
      <c r="G12" s="39"/>
      <c r="H12" s="39"/>
      <c r="I12" s="38"/>
      <c r="J12" s="38"/>
      <c r="K12" s="38"/>
      <c r="L12" s="38"/>
      <c r="M12" s="38"/>
      <c r="N12" s="38"/>
      <c r="O12" s="38"/>
      <c r="P12" s="38"/>
      <c r="Q12" s="38"/>
    </row>
    <row r="13" spans="1:17" ht="34.4" customHeight="1" x14ac:dyDescent="0.25">
      <c r="A13" s="40">
        <v>7</v>
      </c>
      <c r="B13" s="41" t="s">
        <v>33</v>
      </c>
      <c r="C13" s="37" t="s">
        <v>34</v>
      </c>
      <c r="D13" s="38"/>
      <c r="E13" s="38"/>
      <c r="F13" s="38"/>
      <c r="G13" s="39"/>
      <c r="H13" s="39"/>
      <c r="I13" s="38"/>
      <c r="J13" s="42"/>
      <c r="K13" s="42"/>
      <c r="L13" s="42"/>
      <c r="M13" s="42"/>
      <c r="N13" s="42"/>
      <c r="O13" s="42"/>
      <c r="P13" s="42"/>
      <c r="Q13" s="42"/>
    </row>
    <row r="14" spans="1:17" ht="33" customHeight="1" x14ac:dyDescent="0.25">
      <c r="A14" s="40">
        <v>4</v>
      </c>
      <c r="B14" s="43" t="s">
        <v>35</v>
      </c>
      <c r="C14" s="37" t="s">
        <v>36</v>
      </c>
      <c r="D14" s="26"/>
      <c r="E14" s="26"/>
      <c r="F14" s="26"/>
      <c r="G14" s="44"/>
      <c r="H14" s="44"/>
      <c r="I14" s="26"/>
      <c r="J14" s="26"/>
      <c r="K14" s="19"/>
      <c r="M14" s="19"/>
      <c r="N14" s="19"/>
      <c r="P14" s="19"/>
      <c r="Q14" s="19"/>
    </row>
    <row r="15" spans="1:17" ht="33.65" customHeight="1" x14ac:dyDescent="0.25">
      <c r="A15" s="40">
        <v>1</v>
      </c>
      <c r="B15" s="45" t="s">
        <v>37</v>
      </c>
      <c r="C15" s="37" t="s">
        <v>38</v>
      </c>
      <c r="D15" s="26"/>
      <c r="E15" s="26"/>
      <c r="F15" s="26"/>
      <c r="G15" s="44"/>
      <c r="H15" s="44"/>
      <c r="I15" s="26"/>
      <c r="J15" s="26"/>
      <c r="K15" s="19"/>
      <c r="M15" s="19"/>
      <c r="N15" s="19"/>
      <c r="P15" s="19"/>
      <c r="Q15" s="19"/>
    </row>
    <row r="16" spans="1:17" ht="41.75" customHeight="1" x14ac:dyDescent="0.25">
      <c r="A16" s="162" t="s">
        <v>39</v>
      </c>
      <c r="B16" s="163"/>
      <c r="C16" s="163"/>
      <c r="D16" s="32"/>
      <c r="E16" s="32"/>
      <c r="F16" s="32"/>
      <c r="G16" s="32"/>
    </row>
    <row r="17" spans="1:23" s="46" customFormat="1" ht="24.65" customHeight="1" x14ac:dyDescent="0.25">
      <c r="A17" s="164" t="s">
        <v>85</v>
      </c>
      <c r="B17" s="164"/>
      <c r="C17" s="164"/>
      <c r="G17" s="48"/>
      <c r="H17" s="48"/>
      <c r="I17" s="167" t="s">
        <v>40</v>
      </c>
      <c r="J17" s="168"/>
      <c r="K17" s="169"/>
      <c r="L17" s="149" t="s">
        <v>4</v>
      </c>
      <c r="M17" s="150"/>
      <c r="N17" s="151"/>
      <c r="O17" s="152" t="s">
        <v>5</v>
      </c>
      <c r="P17" s="153"/>
      <c r="Q17" s="154"/>
      <c r="R17" s="131" t="s">
        <v>6</v>
      </c>
      <c r="S17" s="132"/>
      <c r="T17" s="133"/>
      <c r="U17" s="134" t="s">
        <v>41</v>
      </c>
      <c r="V17" s="135"/>
      <c r="W17" s="136"/>
    </row>
    <row r="18" spans="1:23" x14ac:dyDescent="0.25">
      <c r="A18" s="21"/>
      <c r="B18" s="22"/>
      <c r="C18" s="22"/>
      <c r="G18" s="48" t="s">
        <v>21</v>
      </c>
      <c r="H18" s="48" t="s">
        <v>21</v>
      </c>
      <c r="I18" s="49" t="s">
        <v>42</v>
      </c>
      <c r="J18" s="50" t="s">
        <v>43</v>
      </c>
      <c r="K18" s="143" t="s">
        <v>44</v>
      </c>
      <c r="L18" s="51" t="s">
        <v>42</v>
      </c>
      <c r="M18" s="52" t="s">
        <v>43</v>
      </c>
      <c r="N18" s="137" t="s">
        <v>44</v>
      </c>
      <c r="O18" s="53" t="s">
        <v>42</v>
      </c>
      <c r="P18" s="54" t="s">
        <v>43</v>
      </c>
      <c r="Q18" s="140" t="s">
        <v>44</v>
      </c>
      <c r="R18" s="49" t="s">
        <v>42</v>
      </c>
      <c r="S18" s="50" t="s">
        <v>43</v>
      </c>
      <c r="T18" s="143" t="s">
        <v>44</v>
      </c>
      <c r="U18" s="55" t="s">
        <v>42</v>
      </c>
      <c r="V18" s="56" t="s">
        <v>43</v>
      </c>
      <c r="W18" s="146" t="s">
        <v>44</v>
      </c>
    </row>
    <row r="19" spans="1:23" x14ac:dyDescent="0.25">
      <c r="A19" s="170" t="s">
        <v>45</v>
      </c>
      <c r="B19" s="170"/>
      <c r="C19" s="170"/>
      <c r="G19" s="48"/>
      <c r="H19" s="48"/>
      <c r="I19" s="50"/>
      <c r="J19" s="50" t="s">
        <v>28</v>
      </c>
      <c r="K19" s="144"/>
      <c r="L19" s="52"/>
      <c r="M19" s="52" t="s">
        <v>28</v>
      </c>
      <c r="N19" s="138"/>
      <c r="O19" s="54"/>
      <c r="P19" s="54" t="s">
        <v>28</v>
      </c>
      <c r="Q19" s="141"/>
      <c r="R19" s="50"/>
      <c r="S19" s="50" t="s">
        <v>28</v>
      </c>
      <c r="T19" s="144"/>
      <c r="U19" s="56"/>
      <c r="V19" s="56" t="s">
        <v>28</v>
      </c>
      <c r="W19" s="147"/>
    </row>
    <row r="20" spans="1:23" ht="15.75" customHeight="1" x14ac:dyDescent="0.25">
      <c r="A20" s="170" t="s">
        <v>46</v>
      </c>
      <c r="B20" s="170"/>
      <c r="C20" s="170"/>
      <c r="G20" s="48" t="s">
        <v>47</v>
      </c>
      <c r="H20" s="48" t="s">
        <v>48</v>
      </c>
      <c r="I20" s="50" t="s">
        <v>49</v>
      </c>
      <c r="J20" s="50" t="s">
        <v>50</v>
      </c>
      <c r="K20" s="145"/>
      <c r="L20" s="52" t="s">
        <v>49</v>
      </c>
      <c r="M20" s="52" t="s">
        <v>50</v>
      </c>
      <c r="N20" s="139"/>
      <c r="O20" s="54" t="s">
        <v>49</v>
      </c>
      <c r="P20" s="54" t="s">
        <v>50</v>
      </c>
      <c r="Q20" s="142"/>
      <c r="R20" s="50" t="s">
        <v>49</v>
      </c>
      <c r="S20" s="50" t="s">
        <v>50</v>
      </c>
      <c r="T20" s="145"/>
      <c r="U20" s="56" t="s">
        <v>49</v>
      </c>
      <c r="V20" s="56" t="s">
        <v>50</v>
      </c>
      <c r="W20" s="148"/>
    </row>
    <row r="21" spans="1:23" ht="15.65" hidden="1" customHeight="1" x14ac:dyDescent="0.25">
      <c r="A21" s="171"/>
      <c r="B21" s="171"/>
      <c r="C21" s="171"/>
      <c r="D21" s="171"/>
      <c r="E21" s="171"/>
      <c r="F21" s="47"/>
      <c r="G21" s="48"/>
      <c r="H21" s="48"/>
      <c r="I21" s="167" t="s">
        <v>40</v>
      </c>
      <c r="J21" s="168"/>
      <c r="K21" s="169"/>
      <c r="L21" s="149" t="s">
        <v>4</v>
      </c>
      <c r="M21" s="150"/>
      <c r="N21" s="151"/>
      <c r="O21" s="152" t="s">
        <v>5</v>
      </c>
      <c r="P21" s="153"/>
      <c r="Q21" s="154"/>
      <c r="R21" s="131" t="s">
        <v>6</v>
      </c>
      <c r="S21" s="132"/>
      <c r="T21" s="133"/>
      <c r="U21" s="134" t="s">
        <v>41</v>
      </c>
      <c r="V21" s="135"/>
      <c r="W21" s="136"/>
    </row>
    <row r="22" spans="1:23" ht="15.65" hidden="1" customHeight="1" x14ac:dyDescent="0.25">
      <c r="A22" s="171"/>
      <c r="B22" s="171"/>
      <c r="C22" s="171"/>
      <c r="D22" s="171"/>
      <c r="E22" s="171"/>
      <c r="F22" s="47"/>
      <c r="G22" s="48" t="s">
        <v>21</v>
      </c>
      <c r="H22" s="48" t="s">
        <v>21</v>
      </c>
      <c r="I22" s="49" t="s">
        <v>42</v>
      </c>
      <c r="J22" s="50" t="s">
        <v>43</v>
      </c>
      <c r="K22" s="143" t="s">
        <v>44</v>
      </c>
      <c r="L22" s="51" t="s">
        <v>42</v>
      </c>
      <c r="M22" s="52" t="s">
        <v>43</v>
      </c>
      <c r="N22" s="137" t="s">
        <v>44</v>
      </c>
      <c r="O22" s="53" t="s">
        <v>42</v>
      </c>
      <c r="P22" s="54" t="s">
        <v>43</v>
      </c>
      <c r="Q22" s="140" t="s">
        <v>44</v>
      </c>
      <c r="R22" s="49" t="s">
        <v>42</v>
      </c>
      <c r="S22" s="50" t="s">
        <v>43</v>
      </c>
      <c r="T22" s="143" t="s">
        <v>44</v>
      </c>
      <c r="U22" s="55" t="s">
        <v>42</v>
      </c>
      <c r="V22" s="56" t="s">
        <v>43</v>
      </c>
      <c r="W22" s="146" t="s">
        <v>44</v>
      </c>
    </row>
    <row r="23" spans="1:23" ht="15.65" hidden="1" customHeight="1" x14ac:dyDescent="0.25">
      <c r="A23" s="171"/>
      <c r="B23" s="171"/>
      <c r="C23" s="171"/>
      <c r="D23" s="171"/>
      <c r="E23" s="171"/>
      <c r="F23" s="47"/>
      <c r="G23" s="48"/>
      <c r="H23" s="48"/>
      <c r="I23" s="50"/>
      <c r="J23" s="50" t="s">
        <v>28</v>
      </c>
      <c r="K23" s="144"/>
      <c r="L23" s="52"/>
      <c r="M23" s="52" t="s">
        <v>28</v>
      </c>
      <c r="N23" s="138"/>
      <c r="O23" s="54"/>
      <c r="P23" s="54" t="s">
        <v>28</v>
      </c>
      <c r="Q23" s="141"/>
      <c r="R23" s="50"/>
      <c r="S23" s="50" t="s">
        <v>28</v>
      </c>
      <c r="T23" s="144"/>
      <c r="U23" s="56"/>
      <c r="V23" s="56" t="s">
        <v>28</v>
      </c>
      <c r="W23" s="147"/>
    </row>
    <row r="24" spans="1:23" ht="15.65" hidden="1" customHeight="1" x14ac:dyDescent="0.25">
      <c r="A24" s="171"/>
      <c r="B24" s="171"/>
      <c r="C24" s="171"/>
      <c r="D24" s="171"/>
      <c r="E24" s="171"/>
      <c r="F24" s="47"/>
      <c r="G24" s="48" t="s">
        <v>47</v>
      </c>
      <c r="H24" s="48" t="s">
        <v>48</v>
      </c>
      <c r="I24" s="50" t="s">
        <v>49</v>
      </c>
      <c r="J24" s="50" t="s">
        <v>50</v>
      </c>
      <c r="K24" s="145"/>
      <c r="L24" s="52" t="s">
        <v>49</v>
      </c>
      <c r="M24" s="52" t="s">
        <v>50</v>
      </c>
      <c r="N24" s="139"/>
      <c r="O24" s="54" t="s">
        <v>49</v>
      </c>
      <c r="P24" s="54" t="s">
        <v>50</v>
      </c>
      <c r="Q24" s="142"/>
      <c r="R24" s="50" t="s">
        <v>49</v>
      </c>
      <c r="S24" s="50" t="s">
        <v>50</v>
      </c>
      <c r="T24" s="145"/>
      <c r="U24" s="56" t="s">
        <v>49</v>
      </c>
      <c r="V24" s="56" t="s">
        <v>50</v>
      </c>
      <c r="W24" s="148"/>
    </row>
    <row r="25" spans="1:23" x14ac:dyDescent="0.25">
      <c r="A25" s="174" t="s">
        <v>51</v>
      </c>
      <c r="B25" s="175"/>
      <c r="C25" s="175"/>
      <c r="D25" s="175"/>
      <c r="E25" s="175"/>
      <c r="F25" s="176"/>
      <c r="G25" s="57">
        <v>0.3</v>
      </c>
      <c r="H25" s="58"/>
      <c r="I25" s="59"/>
      <c r="J25" s="40"/>
      <c r="K25" s="40"/>
      <c r="L25" s="59"/>
      <c r="M25" s="40"/>
      <c r="N25" s="40"/>
      <c r="O25" s="59"/>
      <c r="P25" s="40"/>
      <c r="Q25" s="40"/>
      <c r="R25" s="59"/>
      <c r="S25" s="40"/>
      <c r="T25" s="40"/>
      <c r="U25" s="59"/>
      <c r="V25" s="40"/>
      <c r="W25" s="40"/>
    </row>
    <row r="26" spans="1:23" ht="37.4" customHeight="1" x14ac:dyDescent="0.25">
      <c r="A26" s="40">
        <v>1.1000000000000001</v>
      </c>
      <c r="B26" s="178" t="s">
        <v>52</v>
      </c>
      <c r="C26" s="178"/>
      <c r="D26" s="178"/>
      <c r="E26" s="178"/>
      <c r="F26" s="178"/>
      <c r="G26" s="60"/>
      <c r="H26" s="60">
        <v>0.4</v>
      </c>
      <c r="I26" s="61"/>
      <c r="J26" s="62">
        <f>$G$25*$H26*I26*10</f>
        <v>0</v>
      </c>
      <c r="K26" s="63"/>
      <c r="L26" s="61"/>
      <c r="M26" s="62">
        <f>$G$25*$H26*L26*10</f>
        <v>0</v>
      </c>
      <c r="N26" s="63"/>
      <c r="O26" s="61"/>
      <c r="P26" s="62">
        <f>$G$25*$H26*O26*10</f>
        <v>0</v>
      </c>
      <c r="Q26" s="63"/>
      <c r="R26" s="61"/>
      <c r="S26" s="62">
        <f>$G$25*$H26*R26*10</f>
        <v>0</v>
      </c>
      <c r="T26" s="63"/>
      <c r="U26" s="61"/>
      <c r="V26" s="62">
        <f>$G$25*$H26*U26*10</f>
        <v>0</v>
      </c>
      <c r="W26" s="63"/>
    </row>
    <row r="27" spans="1:23" ht="32.75" customHeight="1" x14ac:dyDescent="0.25">
      <c r="A27" s="40">
        <v>1.2</v>
      </c>
      <c r="B27" s="178" t="s">
        <v>53</v>
      </c>
      <c r="C27" s="178"/>
      <c r="D27" s="178"/>
      <c r="E27" s="178"/>
      <c r="F27" s="178"/>
      <c r="G27" s="60"/>
      <c r="H27" s="60">
        <v>0.2</v>
      </c>
      <c r="I27" s="61"/>
      <c r="J27" s="62">
        <f>$G$25*$H27*I27*10</f>
        <v>0</v>
      </c>
      <c r="K27" s="63"/>
      <c r="L27" s="61"/>
      <c r="M27" s="62">
        <f>$G$25*$H27*L27*10</f>
        <v>0</v>
      </c>
      <c r="N27" s="63"/>
      <c r="O27" s="61"/>
      <c r="P27" s="62">
        <f>$G$25*$H27*O27*10</f>
        <v>0</v>
      </c>
      <c r="Q27" s="63"/>
      <c r="R27" s="61"/>
      <c r="S27" s="62">
        <f>$G$25*$H27*R27*10</f>
        <v>0</v>
      </c>
      <c r="T27" s="63"/>
      <c r="U27" s="61"/>
      <c r="V27" s="62">
        <f>$G$25*$H27*U27*10</f>
        <v>0</v>
      </c>
      <c r="W27" s="63"/>
    </row>
    <row r="28" spans="1:23" ht="32.75" customHeight="1" x14ac:dyDescent="0.25">
      <c r="A28" s="40">
        <v>1.3</v>
      </c>
      <c r="B28" s="178" t="s">
        <v>54</v>
      </c>
      <c r="C28" s="178"/>
      <c r="D28" s="178"/>
      <c r="E28" s="178"/>
      <c r="F28" s="178"/>
      <c r="G28" s="60"/>
      <c r="H28" s="60">
        <v>0.2</v>
      </c>
      <c r="I28" s="61"/>
      <c r="J28" s="62">
        <f>$G$25*$H28*I28*10</f>
        <v>0</v>
      </c>
      <c r="K28" s="63"/>
      <c r="L28" s="61"/>
      <c r="M28" s="62">
        <f>$G$25*$H28*L28*10</f>
        <v>0</v>
      </c>
      <c r="N28" s="63"/>
      <c r="O28" s="61"/>
      <c r="P28" s="62">
        <f>$G$25*$H28*O28*10</f>
        <v>0</v>
      </c>
      <c r="Q28" s="63"/>
      <c r="R28" s="61"/>
      <c r="S28" s="62">
        <f>$G$25*$H28*R28*10</f>
        <v>0</v>
      </c>
      <c r="T28" s="63"/>
      <c r="U28" s="61"/>
      <c r="V28" s="62">
        <f>$G$25*$H28*U28*10</f>
        <v>0</v>
      </c>
      <c r="W28" s="63"/>
    </row>
    <row r="29" spans="1:23" ht="32.75" customHeight="1" x14ac:dyDescent="0.25">
      <c r="A29" s="40">
        <v>1.4</v>
      </c>
      <c r="B29" s="172" t="s">
        <v>55</v>
      </c>
      <c r="C29" s="177"/>
      <c r="E29" s="119"/>
      <c r="F29" s="119"/>
      <c r="G29" s="60"/>
      <c r="H29" s="60">
        <v>0.2</v>
      </c>
      <c r="I29" s="61"/>
      <c r="J29" s="62">
        <f>$G$25*$H29*I29*10</f>
        <v>0</v>
      </c>
      <c r="K29" s="63"/>
      <c r="L29" s="61"/>
      <c r="M29" s="62">
        <f>$G$25*$H29*L29*10</f>
        <v>0</v>
      </c>
      <c r="N29" s="63"/>
      <c r="O29" s="61"/>
      <c r="P29" s="62">
        <f>$G$25*$H29*O29*10</f>
        <v>0</v>
      </c>
      <c r="Q29" s="63"/>
      <c r="R29" s="61"/>
      <c r="S29" s="62">
        <f>$G$25*$H29*R29*10</f>
        <v>0</v>
      </c>
      <c r="T29" s="63"/>
      <c r="U29" s="61"/>
      <c r="V29" s="62">
        <f>$G$25*$H29*U29*10</f>
        <v>0</v>
      </c>
      <c r="W29" s="63"/>
    </row>
    <row r="30" spans="1:23" x14ac:dyDescent="0.25">
      <c r="A30" s="188" t="s">
        <v>56</v>
      </c>
      <c r="B30" s="188"/>
      <c r="C30" s="188"/>
      <c r="D30" s="188"/>
      <c r="E30" s="188"/>
      <c r="F30" s="188"/>
      <c r="G30" s="57">
        <v>0.3</v>
      </c>
      <c r="H30" s="64"/>
      <c r="I30" s="61"/>
      <c r="J30" s="128"/>
      <c r="K30" s="65"/>
      <c r="L30" s="61"/>
      <c r="M30" s="128"/>
      <c r="N30" s="65"/>
      <c r="O30" s="61"/>
      <c r="P30" s="128"/>
      <c r="Q30" s="65"/>
      <c r="R30" s="61"/>
      <c r="S30" s="128"/>
      <c r="T30" s="65"/>
      <c r="U30" s="61"/>
      <c r="V30" s="128"/>
      <c r="W30" s="65"/>
    </row>
    <row r="31" spans="1:23" ht="37.4" customHeight="1" x14ac:dyDescent="0.25">
      <c r="A31" s="66">
        <v>2.1</v>
      </c>
      <c r="B31" s="165" t="s">
        <v>57</v>
      </c>
      <c r="C31" s="179"/>
      <c r="G31" s="11"/>
      <c r="H31" s="126">
        <v>0.3</v>
      </c>
      <c r="I31" s="61"/>
      <c r="J31" s="129">
        <f>$G$30*$H31*I31*10</f>
        <v>0</v>
      </c>
      <c r="K31" s="63"/>
      <c r="L31" s="61"/>
      <c r="M31" s="129">
        <f>$G$30*$H31*L31*10</f>
        <v>0</v>
      </c>
      <c r="N31" s="63"/>
      <c r="O31" s="67"/>
      <c r="P31" s="129">
        <f>$G$30*$H31*O31*10</f>
        <v>0</v>
      </c>
      <c r="Q31" s="63"/>
      <c r="R31" s="67"/>
      <c r="S31" s="129">
        <f>$G$30*$H31*R31*10</f>
        <v>0</v>
      </c>
      <c r="T31" s="63"/>
      <c r="U31" s="67"/>
      <c r="V31" s="129">
        <f>$G$30*$H31*U31*10</f>
        <v>0</v>
      </c>
      <c r="W31" s="63"/>
    </row>
    <row r="32" spans="1:23" ht="37.25" customHeight="1" x14ac:dyDescent="0.25">
      <c r="A32" s="66">
        <v>2.2000000000000002</v>
      </c>
      <c r="B32" s="172" t="s">
        <v>58</v>
      </c>
      <c r="C32" s="173"/>
      <c r="D32" s="173"/>
      <c r="E32" s="173"/>
      <c r="F32" s="177"/>
      <c r="G32" s="11"/>
      <c r="H32" s="126">
        <v>0.3</v>
      </c>
      <c r="I32" s="61"/>
      <c r="J32" s="129">
        <f>$G$30*$H32*I32*10</f>
        <v>0</v>
      </c>
      <c r="K32" s="63"/>
      <c r="L32" s="61"/>
      <c r="M32" s="129">
        <f>$G$30*$H32*L32*10</f>
        <v>0</v>
      </c>
      <c r="N32" s="63"/>
      <c r="O32" s="67"/>
      <c r="P32" s="129">
        <f>$G$30*$H32*O32*10</f>
        <v>0</v>
      </c>
      <c r="Q32" s="63"/>
      <c r="R32" s="67"/>
      <c r="S32" s="129">
        <f>$G$30*$H32*R32*10</f>
        <v>0</v>
      </c>
      <c r="T32" s="63"/>
      <c r="U32" s="67"/>
      <c r="V32" s="129">
        <f>$G$30*$H32*U32*10</f>
        <v>0</v>
      </c>
      <c r="W32" s="63"/>
    </row>
    <row r="33" spans="1:23" ht="37.4" customHeight="1" x14ac:dyDescent="0.25">
      <c r="A33" s="66">
        <v>2.2999999999999998</v>
      </c>
      <c r="B33" s="172" t="s">
        <v>59</v>
      </c>
      <c r="C33" s="173"/>
      <c r="D33" s="68"/>
      <c r="E33" s="68"/>
      <c r="F33" s="120"/>
      <c r="G33" s="11"/>
      <c r="H33" s="126">
        <v>0.2</v>
      </c>
      <c r="I33" s="61"/>
      <c r="J33" s="129">
        <f>$G$30*$H33*I33*10</f>
        <v>0</v>
      </c>
      <c r="K33" s="63"/>
      <c r="L33" s="61"/>
      <c r="M33" s="129">
        <f>$G$30*$H33*L33*10</f>
        <v>0</v>
      </c>
      <c r="N33" s="63"/>
      <c r="O33" s="67"/>
      <c r="P33" s="129">
        <f>$G$30*$H33*O33*10</f>
        <v>0</v>
      </c>
      <c r="Q33" s="63"/>
      <c r="R33" s="67"/>
      <c r="S33" s="129">
        <f>$G$30*$H33*R33*10</f>
        <v>0</v>
      </c>
      <c r="T33" s="63"/>
      <c r="U33" s="67"/>
      <c r="V33" s="129">
        <f>$G$30*$H33*U33*10</f>
        <v>0</v>
      </c>
      <c r="W33" s="63"/>
    </row>
    <row r="34" spans="1:23" ht="37.4" customHeight="1" x14ac:dyDescent="0.25">
      <c r="A34" s="66">
        <v>2.4</v>
      </c>
      <c r="B34" s="172" t="s">
        <v>60</v>
      </c>
      <c r="C34" s="173"/>
      <c r="D34" s="68"/>
      <c r="E34" s="68"/>
      <c r="F34" s="120"/>
      <c r="G34" s="11"/>
      <c r="H34" s="126">
        <v>0.2</v>
      </c>
      <c r="I34" s="61"/>
      <c r="J34" s="129">
        <f>$G$30*$H34*I34*10</f>
        <v>0</v>
      </c>
      <c r="K34" s="63"/>
      <c r="L34" s="61"/>
      <c r="M34" s="129">
        <f>$G$30*$H34*L34*10</f>
        <v>0</v>
      </c>
      <c r="N34" s="63"/>
      <c r="O34" s="67"/>
      <c r="P34" s="129">
        <f>$G$30*$H34*O34*10</f>
        <v>0</v>
      </c>
      <c r="Q34" s="63"/>
      <c r="R34" s="67"/>
      <c r="S34" s="129">
        <f>$G$30*$H34*R34*10</f>
        <v>0</v>
      </c>
      <c r="T34" s="63"/>
      <c r="U34" s="67"/>
      <c r="V34" s="129">
        <f>$G$30*$H34*U34*10</f>
        <v>0</v>
      </c>
      <c r="W34" s="63"/>
    </row>
    <row r="35" spans="1:23" x14ac:dyDescent="0.25">
      <c r="A35" s="174" t="s">
        <v>61</v>
      </c>
      <c r="B35" s="175"/>
      <c r="C35" s="175"/>
      <c r="D35" s="175"/>
      <c r="E35" s="175"/>
      <c r="F35" s="176"/>
      <c r="G35" s="57">
        <v>0.35</v>
      </c>
      <c r="H35" s="64"/>
      <c r="I35" s="61"/>
      <c r="J35" s="128"/>
      <c r="K35" s="65"/>
      <c r="L35" s="61"/>
      <c r="M35" s="128"/>
      <c r="N35" s="65"/>
      <c r="O35" s="61"/>
      <c r="P35" s="128"/>
      <c r="Q35" s="65"/>
      <c r="R35" s="61"/>
      <c r="S35" s="128"/>
      <c r="T35" s="65"/>
      <c r="U35" s="61"/>
      <c r="V35" s="128"/>
      <c r="W35" s="65"/>
    </row>
    <row r="36" spans="1:23" ht="30" customHeight="1" x14ac:dyDescent="0.25">
      <c r="A36" s="69">
        <v>3.1</v>
      </c>
      <c r="B36" s="172" t="s">
        <v>81</v>
      </c>
      <c r="C36" s="173"/>
      <c r="D36" s="173"/>
      <c r="E36" s="173"/>
      <c r="F36" s="177"/>
      <c r="G36" s="70"/>
      <c r="H36" s="126">
        <v>0.2</v>
      </c>
      <c r="I36" s="61"/>
      <c r="J36" s="27">
        <f>$G$35*$H36*I36*10</f>
        <v>0</v>
      </c>
      <c r="K36" s="71"/>
      <c r="L36" s="72"/>
      <c r="M36" s="62">
        <f>$G$35*$H36*L36*10</f>
        <v>0</v>
      </c>
      <c r="N36" s="71"/>
      <c r="O36" s="72"/>
      <c r="P36" s="62">
        <f>$G$35*$H36*O36*10</f>
        <v>0</v>
      </c>
      <c r="Q36" s="71"/>
      <c r="R36" s="72"/>
      <c r="S36" s="62">
        <f>$G$35*$H36*R36*10</f>
        <v>0</v>
      </c>
      <c r="T36" s="71"/>
      <c r="U36" s="72"/>
      <c r="V36" s="62">
        <f>$G$35*$H36*U36*10</f>
        <v>0</v>
      </c>
      <c r="W36" s="71"/>
    </row>
    <row r="37" spans="1:23" ht="24" customHeight="1" x14ac:dyDescent="0.25">
      <c r="A37" s="40">
        <v>3.2</v>
      </c>
      <c r="B37" s="172" t="s">
        <v>62</v>
      </c>
      <c r="C37" s="173"/>
      <c r="D37" s="173"/>
      <c r="E37" s="173"/>
      <c r="F37" s="177"/>
      <c r="G37" s="73"/>
      <c r="H37" s="127">
        <v>0.2</v>
      </c>
      <c r="I37" s="61"/>
      <c r="J37" s="27">
        <f>$G$35*$H37*I37*10</f>
        <v>0</v>
      </c>
      <c r="K37" s="74"/>
      <c r="L37" s="67"/>
      <c r="M37" s="62">
        <f>$G$35*$H37*L37*10</f>
        <v>0</v>
      </c>
      <c r="N37" s="74"/>
      <c r="O37" s="67"/>
      <c r="P37" s="62">
        <f>$G$35*$H37*O37*10</f>
        <v>0</v>
      </c>
      <c r="Q37" s="74"/>
      <c r="R37" s="67"/>
      <c r="S37" s="62">
        <f>$G$35*$H37*R37*10</f>
        <v>0</v>
      </c>
      <c r="T37" s="74"/>
      <c r="U37" s="67"/>
      <c r="V37" s="62">
        <f>$G$35*$H37*U37*10</f>
        <v>0</v>
      </c>
      <c r="W37" s="74"/>
    </row>
    <row r="38" spans="1:23" ht="43.5" customHeight="1" x14ac:dyDescent="0.25">
      <c r="A38" s="40">
        <v>3.3</v>
      </c>
      <c r="B38" s="172" t="s">
        <v>83</v>
      </c>
      <c r="C38" s="173"/>
      <c r="D38" s="68"/>
      <c r="E38" s="68"/>
      <c r="F38" s="68"/>
      <c r="G38" s="73"/>
      <c r="H38" s="127">
        <v>0.3</v>
      </c>
      <c r="I38" s="61"/>
      <c r="J38" s="27">
        <f>$G$35*$H38*I38*10</f>
        <v>0</v>
      </c>
      <c r="K38" s="74"/>
      <c r="L38" s="67"/>
      <c r="M38" s="62">
        <f>$G$35*$H38*L38*10</f>
        <v>0</v>
      </c>
      <c r="N38" s="74"/>
      <c r="O38" s="67"/>
      <c r="P38" s="62">
        <f>$G$35*$H38*O38*10</f>
        <v>0</v>
      </c>
      <c r="Q38" s="74"/>
      <c r="R38" s="67"/>
      <c r="S38" s="62">
        <f>$G$35*$H38*R38*10</f>
        <v>0</v>
      </c>
      <c r="T38" s="74"/>
      <c r="U38" s="67"/>
      <c r="V38" s="62">
        <f>$G$35*$H38*U38*10</f>
        <v>0</v>
      </c>
      <c r="W38" s="74"/>
    </row>
    <row r="39" spans="1:23" ht="24" customHeight="1" x14ac:dyDescent="0.25">
      <c r="A39" s="40">
        <v>3.4</v>
      </c>
      <c r="B39" s="172" t="s">
        <v>63</v>
      </c>
      <c r="C39" s="173"/>
      <c r="D39" s="68"/>
      <c r="E39" s="68"/>
      <c r="F39" s="68"/>
      <c r="G39" s="73"/>
      <c r="H39" s="127">
        <v>0.3</v>
      </c>
      <c r="I39" s="61"/>
      <c r="J39" s="27">
        <f>$G$35*$H39*I39*10</f>
        <v>0</v>
      </c>
      <c r="K39" s="74"/>
      <c r="L39" s="67"/>
      <c r="M39" s="62">
        <f>$G$35*$H39*L39*10</f>
        <v>0</v>
      </c>
      <c r="N39" s="74"/>
      <c r="O39" s="67"/>
      <c r="P39" s="62">
        <f>$G$35*$H39*O39*10</f>
        <v>0</v>
      </c>
      <c r="Q39" s="74"/>
      <c r="R39" s="67"/>
      <c r="S39" s="62">
        <f>$G$35*$H39*R39*10</f>
        <v>0</v>
      </c>
      <c r="T39" s="74"/>
      <c r="U39" s="67"/>
      <c r="V39" s="62">
        <f>$G$35*$H39*U39*10</f>
        <v>0</v>
      </c>
      <c r="W39" s="74"/>
    </row>
    <row r="40" spans="1:23" x14ac:dyDescent="0.25">
      <c r="A40" s="189" t="s">
        <v>64</v>
      </c>
      <c r="B40" s="175"/>
      <c r="C40" s="175"/>
      <c r="D40" s="68"/>
      <c r="E40" s="68"/>
      <c r="F40" s="68"/>
      <c r="G40" s="57">
        <v>0.05</v>
      </c>
      <c r="H40" s="127"/>
      <c r="I40" s="61"/>
      <c r="J40" s="62"/>
      <c r="K40" s="74"/>
      <c r="L40" s="67"/>
      <c r="M40" s="62"/>
      <c r="N40" s="74"/>
      <c r="O40" s="67"/>
      <c r="P40" s="62"/>
      <c r="Q40" s="74"/>
      <c r="R40" s="67"/>
      <c r="S40" s="62"/>
      <c r="T40" s="74"/>
      <c r="U40" s="67"/>
      <c r="V40" s="62"/>
      <c r="W40" s="74"/>
    </row>
    <row r="41" spans="1:23" ht="27.75" customHeight="1" x14ac:dyDescent="0.25">
      <c r="A41" s="121">
        <v>4.0999999999999996</v>
      </c>
      <c r="B41" s="173" t="s">
        <v>65</v>
      </c>
      <c r="C41" s="173"/>
      <c r="D41" s="68"/>
      <c r="E41" s="68"/>
      <c r="F41" s="68"/>
      <c r="G41" s="73"/>
      <c r="H41" s="127">
        <v>0.4</v>
      </c>
      <c r="I41" s="61"/>
      <c r="J41" s="62">
        <f>$G$40*$H41*I41*10</f>
        <v>0</v>
      </c>
      <c r="K41" s="74"/>
      <c r="L41" s="67"/>
      <c r="M41" s="62">
        <f>$G$40*$H41*L41*10</f>
        <v>0</v>
      </c>
      <c r="N41" s="74"/>
      <c r="O41" s="67"/>
      <c r="P41" s="62">
        <f>$G$40*$H41*O41*10</f>
        <v>0</v>
      </c>
      <c r="Q41" s="74"/>
      <c r="R41" s="67"/>
      <c r="S41" s="62">
        <f>$G$40*$H41*R41*10</f>
        <v>0</v>
      </c>
      <c r="T41" s="74"/>
      <c r="U41" s="67"/>
      <c r="V41" s="62">
        <f>$G$40*$H41*U41*10</f>
        <v>0</v>
      </c>
      <c r="W41" s="74"/>
    </row>
    <row r="42" spans="1:23" ht="25.4" customHeight="1" x14ac:dyDescent="0.25">
      <c r="A42" s="121">
        <v>4.2</v>
      </c>
      <c r="B42" s="173" t="s">
        <v>66</v>
      </c>
      <c r="C42" s="173"/>
      <c r="D42" s="68"/>
      <c r="E42" s="68"/>
      <c r="F42" s="68"/>
      <c r="G42" s="73"/>
      <c r="H42" s="127">
        <v>0.3</v>
      </c>
      <c r="I42" s="61"/>
      <c r="J42" s="62">
        <f>$G$40*$H42*I42*10</f>
        <v>0</v>
      </c>
      <c r="K42" s="74"/>
      <c r="L42" s="67"/>
      <c r="M42" s="62">
        <f>$G$40*$H42*L42*10</f>
        <v>0</v>
      </c>
      <c r="N42" s="74"/>
      <c r="O42" s="67"/>
      <c r="P42" s="62">
        <f>$G$40*$H42*O42*10</f>
        <v>0</v>
      </c>
      <c r="Q42" s="74"/>
      <c r="R42" s="67"/>
      <c r="S42" s="62">
        <f>$G$40*$H42*R42*10</f>
        <v>0</v>
      </c>
      <c r="T42" s="74"/>
      <c r="U42" s="67"/>
      <c r="V42" s="62">
        <f>$G$40*$H42*U42*10</f>
        <v>0</v>
      </c>
      <c r="W42" s="74"/>
    </row>
    <row r="43" spans="1:23" ht="30.65" customHeight="1" x14ac:dyDescent="0.25">
      <c r="A43" s="69">
        <v>4.3</v>
      </c>
      <c r="B43" s="172" t="s">
        <v>67</v>
      </c>
      <c r="C43" s="173"/>
      <c r="D43" s="68"/>
      <c r="E43" s="68"/>
      <c r="F43" s="68"/>
      <c r="G43" s="73"/>
      <c r="H43" s="127">
        <v>0.3</v>
      </c>
      <c r="I43" s="61"/>
      <c r="J43" s="62">
        <f>$G$40*$H43*I43*10</f>
        <v>0</v>
      </c>
      <c r="K43" s="74"/>
      <c r="L43" s="67"/>
      <c r="M43" s="62">
        <f>$G$40*$H43*L43*10</f>
        <v>0</v>
      </c>
      <c r="N43" s="74"/>
      <c r="O43" s="67"/>
      <c r="P43" s="62">
        <f>$G$40*$H43*O43*10</f>
        <v>0</v>
      </c>
      <c r="Q43" s="74"/>
      <c r="R43" s="67"/>
      <c r="S43" s="62">
        <f>$G$40*$H43*R43*10</f>
        <v>0</v>
      </c>
      <c r="T43" s="74"/>
      <c r="U43" s="67"/>
      <c r="V43" s="62">
        <f>$G$40*$H43*U43*10</f>
        <v>0</v>
      </c>
      <c r="W43" s="74"/>
    </row>
    <row r="44" spans="1:23" x14ac:dyDescent="0.25">
      <c r="A44" s="75" t="s">
        <v>68</v>
      </c>
      <c r="B44" s="76"/>
      <c r="C44" s="76"/>
      <c r="D44" s="77"/>
      <c r="E44" s="77"/>
      <c r="F44" s="77"/>
      <c r="G44" s="78">
        <f>G25+G30+G35+G40</f>
        <v>1</v>
      </c>
      <c r="H44" s="79"/>
      <c r="I44" s="72"/>
      <c r="J44" s="80">
        <f>SUM(J$25:J$43)</f>
        <v>0</v>
      </c>
      <c r="K44" s="80"/>
      <c r="L44" s="72"/>
      <c r="M44" s="80">
        <f>SUM(M$25:M$43)</f>
        <v>0</v>
      </c>
      <c r="N44" s="80"/>
      <c r="O44" s="72"/>
      <c r="P44" s="80">
        <f>SUM(P$25:P$43)</f>
        <v>0</v>
      </c>
      <c r="Q44" s="80"/>
      <c r="R44" s="72"/>
      <c r="S44" s="80">
        <f>SUM(S$25:S$43)</f>
        <v>0</v>
      </c>
      <c r="T44" s="80"/>
      <c r="U44" s="72"/>
      <c r="V44" s="80">
        <f>SUM(V$25:V$43)</f>
        <v>0</v>
      </c>
      <c r="W44" s="80"/>
    </row>
    <row r="45" spans="1:23" ht="15.75" customHeight="1" x14ac:dyDescent="0.25">
      <c r="A45" s="81" t="s">
        <v>69</v>
      </c>
      <c r="B45" s="81"/>
      <c r="C45" s="82"/>
      <c r="D45" s="83"/>
      <c r="E45" s="83"/>
      <c r="F45" s="83"/>
      <c r="G45" s="84"/>
      <c r="H45" s="9"/>
      <c r="I45" s="85"/>
      <c r="J45" s="86">
        <f>J44*0.7</f>
        <v>0</v>
      </c>
      <c r="K45" s="85"/>
      <c r="L45" s="85"/>
      <c r="M45" s="86">
        <f>M44*0.7</f>
        <v>0</v>
      </c>
      <c r="N45" s="85"/>
      <c r="O45" s="40"/>
      <c r="P45" s="86">
        <f>P44*0.7</f>
        <v>0</v>
      </c>
      <c r="Q45" s="87"/>
      <c r="R45" s="85"/>
      <c r="S45" s="86">
        <f>S44*0.6</f>
        <v>0</v>
      </c>
      <c r="T45" s="85"/>
      <c r="U45" s="85"/>
      <c r="V45" s="86">
        <f>V44*0.6</f>
        <v>0</v>
      </c>
      <c r="W45" s="85"/>
    </row>
    <row r="46" spans="1:23" ht="15" customHeight="1" x14ac:dyDescent="0.25">
      <c r="A46" s="185" t="s">
        <v>70</v>
      </c>
      <c r="B46" s="186"/>
      <c r="C46" s="187"/>
      <c r="D46" s="88"/>
      <c r="E46" s="88"/>
      <c r="F46" s="88"/>
      <c r="G46" s="9"/>
      <c r="H46" s="9"/>
      <c r="I46" s="88"/>
      <c r="J46" s="89"/>
      <c r="K46" s="90"/>
      <c r="L46" s="90"/>
      <c r="M46" s="89"/>
      <c r="N46" s="90"/>
      <c r="O46" s="90"/>
      <c r="P46" s="89"/>
      <c r="Q46" s="90"/>
      <c r="R46" s="88"/>
      <c r="S46" s="90"/>
      <c r="T46" s="90"/>
      <c r="U46" s="90"/>
      <c r="V46" s="90"/>
      <c r="W46" s="90"/>
    </row>
    <row r="47" spans="1:23" x14ac:dyDescent="0.25">
      <c r="A47" s="185" t="s">
        <v>71</v>
      </c>
      <c r="B47" s="186"/>
      <c r="C47" s="187"/>
      <c r="D47" s="88"/>
      <c r="E47" s="88"/>
      <c r="F47" s="88"/>
      <c r="G47" s="9"/>
      <c r="H47" s="9"/>
      <c r="I47" s="88"/>
      <c r="J47" s="91"/>
      <c r="K47" s="92"/>
      <c r="L47" s="40"/>
      <c r="M47" s="93"/>
      <c r="N47" s="92"/>
      <c r="O47" s="40"/>
      <c r="P47" s="93"/>
      <c r="Q47" s="63"/>
      <c r="R47" s="88"/>
      <c r="S47" s="93"/>
      <c r="T47" s="92"/>
      <c r="U47" s="40"/>
      <c r="V47" s="93"/>
      <c r="W47" s="92"/>
    </row>
    <row r="48" spans="1:23" x14ac:dyDescent="0.25">
      <c r="A48" s="180" t="s">
        <v>72</v>
      </c>
      <c r="B48" s="181"/>
      <c r="C48" s="182"/>
      <c r="D48" s="88"/>
      <c r="E48" s="88"/>
      <c r="F48" s="88"/>
      <c r="G48" s="9"/>
      <c r="H48" s="9"/>
      <c r="I48" s="88"/>
      <c r="J48" s="85"/>
      <c r="K48" s="85"/>
      <c r="L48" s="85"/>
      <c r="M48" s="86"/>
      <c r="N48" s="85"/>
      <c r="O48" s="85"/>
      <c r="P48" s="86"/>
      <c r="Q48" s="87"/>
      <c r="R48" s="88"/>
      <c r="S48" s="85"/>
      <c r="T48" s="85"/>
      <c r="U48" s="85"/>
      <c r="V48" s="86"/>
      <c r="W48" s="85"/>
    </row>
    <row r="49" spans="1:23" ht="15.75" customHeight="1" x14ac:dyDescent="0.25">
      <c r="A49" s="183" t="s">
        <v>73</v>
      </c>
      <c r="B49" s="184"/>
      <c r="C49" s="184"/>
      <c r="D49" s="94"/>
      <c r="E49" s="94"/>
      <c r="F49" s="94"/>
      <c r="G49" s="95"/>
      <c r="H49" s="95"/>
      <c r="I49" s="96"/>
      <c r="J49" s="97"/>
      <c r="K49" s="97"/>
      <c r="L49" s="98"/>
      <c r="M49" s="97"/>
      <c r="N49" s="97"/>
      <c r="O49" s="98"/>
      <c r="P49" s="97"/>
      <c r="Q49" s="97"/>
      <c r="R49" s="96"/>
      <c r="S49" s="97"/>
      <c r="T49" s="97"/>
      <c r="U49" s="98"/>
      <c r="V49" s="97"/>
      <c r="W49" s="97"/>
    </row>
    <row r="50" spans="1:23" x14ac:dyDescent="0.25">
      <c r="G50" s="31"/>
      <c r="H50" s="31"/>
      <c r="I50" s="99"/>
      <c r="L50" s="99"/>
      <c r="O50" s="99"/>
    </row>
    <row r="51" spans="1:23" hidden="1" x14ac:dyDescent="0.25">
      <c r="B51" s="100"/>
      <c r="C51" s="100"/>
      <c r="D51" s="100"/>
      <c r="E51" s="100"/>
      <c r="F51" s="100"/>
      <c r="G51" s="101"/>
      <c r="H51" s="101"/>
      <c r="I51" s="100"/>
      <c r="J51" s="102"/>
      <c r="K51" s="102"/>
      <c r="L51" s="100"/>
      <c r="M51" s="102"/>
      <c r="N51" s="102"/>
    </row>
    <row r="52" spans="1:23" hidden="1" x14ac:dyDescent="0.25">
      <c r="B52" s="100"/>
      <c r="C52" s="100"/>
      <c r="D52" s="100"/>
      <c r="E52" s="103"/>
      <c r="F52" s="103"/>
      <c r="G52" s="104"/>
      <c r="H52" s="105"/>
      <c r="I52" s="102"/>
      <c r="J52" s="106"/>
      <c r="K52" s="107"/>
      <c r="L52" s="107"/>
      <c r="M52" s="106"/>
      <c r="N52" s="107"/>
      <c r="P52" s="106"/>
      <c r="Q52" s="107"/>
      <c r="R52" s="107"/>
      <c r="S52" s="106"/>
    </row>
    <row r="53" spans="1:23" ht="12" hidden="1" customHeight="1" x14ac:dyDescent="0.25">
      <c r="H53" s="108"/>
      <c r="I53" s="99"/>
      <c r="J53" s="99"/>
      <c r="K53" s="99"/>
      <c r="L53" s="99"/>
      <c r="M53" s="99"/>
      <c r="N53" s="99"/>
      <c r="O53" s="99"/>
      <c r="P53" s="99"/>
      <c r="Q53" s="99"/>
      <c r="R53" s="99"/>
      <c r="S53" s="99"/>
      <c r="T53" s="99"/>
      <c r="U53" s="99"/>
      <c r="V53" s="99"/>
      <c r="W53" s="99"/>
    </row>
    <row r="54" spans="1:23" hidden="1" x14ac:dyDescent="0.25">
      <c r="J54" s="19"/>
      <c r="K54" s="19"/>
      <c r="M54" s="19"/>
      <c r="N54" s="19"/>
      <c r="P54" s="19"/>
      <c r="Q54" s="19"/>
    </row>
    <row r="55" spans="1:23" hidden="1" x14ac:dyDescent="0.25">
      <c r="C55" s="109" t="s">
        <v>74</v>
      </c>
      <c r="D55" s="109" t="s">
        <v>75</v>
      </c>
      <c r="E55" s="110" t="s">
        <v>76</v>
      </c>
      <c r="F55" s="110" t="s">
        <v>77</v>
      </c>
      <c r="G55" s="111" t="s">
        <v>78</v>
      </c>
      <c r="H55" s="112" t="s">
        <v>79</v>
      </c>
      <c r="I55" s="110" t="s">
        <v>80</v>
      </c>
      <c r="J55" s="113"/>
    </row>
    <row r="56" spans="1:23" hidden="1" x14ac:dyDescent="0.25">
      <c r="C56" s="22" t="str">
        <f>IF(I$21="","",I$21)</f>
        <v>Vendor 1</v>
      </c>
      <c r="D56" s="22">
        <f>IF(J$44="","",J$44)</f>
        <v>0</v>
      </c>
      <c r="E56" s="22" t="e">
        <f t="shared" ref="E56:E80" si="0">RANK(D56,$D$56:$D$80,0)</f>
        <v>#REF!</v>
      </c>
      <c r="F56" s="114"/>
      <c r="G56" s="115" t="str">
        <f>IF(J$47="","",J$47)</f>
        <v/>
      </c>
      <c r="H56" s="115" t="e">
        <f t="shared" ref="H56:H80" si="1">RANK(G56,$G$56:$G$80,0)</f>
        <v>#VALUE!</v>
      </c>
      <c r="I56" s="116" t="str">
        <f>IF(J$49="","",J$49)</f>
        <v/>
      </c>
      <c r="J56" s="113"/>
    </row>
    <row r="57" spans="1:23" hidden="1" x14ac:dyDescent="0.25">
      <c r="C57" s="22" t="str">
        <f>IF(L$21="","",L$21)</f>
        <v>Vendor 2</v>
      </c>
      <c r="D57" s="22">
        <f>IF(M$44="","",M$44)</f>
        <v>0</v>
      </c>
      <c r="E57" s="22" t="e">
        <f t="shared" si="0"/>
        <v>#REF!</v>
      </c>
      <c r="F57" s="114"/>
      <c r="G57" s="115" t="str">
        <f>IF(M$47="","",M$47)</f>
        <v/>
      </c>
      <c r="H57" s="115" t="e">
        <f t="shared" si="1"/>
        <v>#VALUE!</v>
      </c>
      <c r="I57" s="116" t="str">
        <f>IF(M$49="","",M$49)</f>
        <v/>
      </c>
      <c r="J57" s="113"/>
    </row>
    <row r="58" spans="1:23" hidden="1" x14ac:dyDescent="0.25">
      <c r="C58" s="22" t="str">
        <f>IF(O$21="","",O$21)</f>
        <v>Vendor 3</v>
      </c>
      <c r="D58" s="22">
        <f>IF(P$44="","",P$44)</f>
        <v>0</v>
      </c>
      <c r="E58" s="22" t="e">
        <f t="shared" si="0"/>
        <v>#REF!</v>
      </c>
      <c r="F58" s="114"/>
      <c r="G58" s="115" t="str">
        <f>IF(P$47="","",P$47)</f>
        <v/>
      </c>
      <c r="H58" s="115" t="e">
        <f t="shared" si="1"/>
        <v>#VALUE!</v>
      </c>
      <c r="I58" s="116" t="str">
        <f>IF(P$49="","",P$49)</f>
        <v/>
      </c>
      <c r="J58" s="113"/>
    </row>
    <row r="59" spans="1:23" ht="13.5" hidden="1" customHeight="1" x14ac:dyDescent="0.25">
      <c r="C59" s="22" t="str">
        <f>IF(R$21="","",R$21)</f>
        <v>Vendor 4</v>
      </c>
      <c r="D59" s="22">
        <f>IF(S$44="","",S$44)</f>
        <v>0</v>
      </c>
      <c r="E59" s="22" t="e">
        <f t="shared" si="0"/>
        <v>#REF!</v>
      </c>
      <c r="F59" s="114" t="str">
        <f>IF(S$46="","",S$46)</f>
        <v/>
      </c>
      <c r="G59" s="115" t="str">
        <f>IF(S$47="","",S$47)</f>
        <v/>
      </c>
      <c r="H59" s="115" t="e">
        <f t="shared" si="1"/>
        <v>#VALUE!</v>
      </c>
      <c r="I59" s="116" t="str">
        <f>IF(S$49="","",S$49)</f>
        <v/>
      </c>
      <c r="J59" s="113"/>
    </row>
    <row r="60" spans="1:23" hidden="1" x14ac:dyDescent="0.25">
      <c r="C60" s="22" t="str">
        <f>IF(U$21="","",U$21)</f>
        <v>Vendor  5</v>
      </c>
      <c r="D60" s="22">
        <f>IF(V$44="","",V$44)</f>
        <v>0</v>
      </c>
      <c r="E60" s="22" t="e">
        <f t="shared" si="0"/>
        <v>#REF!</v>
      </c>
      <c r="F60" s="114" t="str">
        <f>IF(V$46="","",V$46)</f>
        <v/>
      </c>
      <c r="G60" s="115" t="str">
        <f>IF(V$47="","",V$47)</f>
        <v/>
      </c>
      <c r="H60" s="115" t="e">
        <f t="shared" si="1"/>
        <v>#VALUE!</v>
      </c>
      <c r="I60" s="116" t="str">
        <f>IF(V$49="","",V$49)</f>
        <v/>
      </c>
      <c r="J60" s="113"/>
    </row>
    <row r="61" spans="1:23" hidden="1" x14ac:dyDescent="0.25">
      <c r="C61" s="22" t="e">
        <f>IF(#REF!="","",#REF!)</f>
        <v>#REF!</v>
      </c>
      <c r="D61" s="22" t="e">
        <f>IF(#REF!="","",#REF!)</f>
        <v>#REF!</v>
      </c>
      <c r="E61" s="22" t="e">
        <f t="shared" si="0"/>
        <v>#REF!</v>
      </c>
      <c r="F61" s="114" t="e">
        <f>IF(#REF!="","",#REF!)</f>
        <v>#REF!</v>
      </c>
      <c r="G61" s="115" t="e">
        <f>IF(#REF!="","",#REF!)</f>
        <v>#REF!</v>
      </c>
      <c r="H61" s="115" t="e">
        <f t="shared" si="1"/>
        <v>#REF!</v>
      </c>
      <c r="I61" s="116" t="e">
        <f>IF(#REF!="","",#REF!)</f>
        <v>#REF!</v>
      </c>
      <c r="J61" s="113"/>
    </row>
    <row r="62" spans="1:23" hidden="1" x14ac:dyDescent="0.25">
      <c r="C62" s="22" t="e">
        <f>IF(#REF!="","",#REF!)</f>
        <v>#REF!</v>
      </c>
      <c r="D62" s="22" t="e">
        <f>IF(#REF!="","",#REF!)</f>
        <v>#REF!</v>
      </c>
      <c r="E62" s="22" t="e">
        <f t="shared" si="0"/>
        <v>#REF!</v>
      </c>
      <c r="F62" s="114" t="e">
        <f>IF(#REF!="","",#REF!)</f>
        <v>#REF!</v>
      </c>
      <c r="G62" s="115" t="e">
        <f>IF(#REF!="","",#REF!)</f>
        <v>#REF!</v>
      </c>
      <c r="H62" s="115" t="e">
        <f t="shared" si="1"/>
        <v>#REF!</v>
      </c>
      <c r="I62" s="116" t="e">
        <f>IF(#REF!="","",#REF!)</f>
        <v>#REF!</v>
      </c>
      <c r="J62" s="113"/>
    </row>
    <row r="63" spans="1:23" hidden="1" x14ac:dyDescent="0.25">
      <c r="C63" s="22" t="e">
        <f>IF(#REF!="","",#REF!)</f>
        <v>#REF!</v>
      </c>
      <c r="D63" s="22" t="e">
        <f>IF(#REF!="","",#REF!)</f>
        <v>#REF!</v>
      </c>
      <c r="E63" s="22" t="e">
        <f t="shared" si="0"/>
        <v>#REF!</v>
      </c>
      <c r="F63" s="114" t="e">
        <f>IF(#REF!="","",#REF!)</f>
        <v>#REF!</v>
      </c>
      <c r="G63" s="115" t="e">
        <f>IF(#REF!="","",#REF!)</f>
        <v>#REF!</v>
      </c>
      <c r="H63" s="115" t="e">
        <f t="shared" si="1"/>
        <v>#REF!</v>
      </c>
      <c r="I63" s="116" t="e">
        <f>IF(#REF!="","",#REF!)</f>
        <v>#REF!</v>
      </c>
      <c r="J63" s="113"/>
    </row>
    <row r="64" spans="1:23" hidden="1" x14ac:dyDescent="0.25">
      <c r="C64" s="22" t="e">
        <f>IF(#REF!="","",#REF!)</f>
        <v>#REF!</v>
      </c>
      <c r="D64" s="22" t="e">
        <f>IF(#REF!="","",#REF!)</f>
        <v>#REF!</v>
      </c>
      <c r="E64" s="22" t="e">
        <f t="shared" si="0"/>
        <v>#REF!</v>
      </c>
      <c r="F64" s="114" t="e">
        <f>IF(#REF!="","",#REF!)</f>
        <v>#REF!</v>
      </c>
      <c r="G64" s="115" t="e">
        <f>IF(#REF!="","",#REF!)</f>
        <v>#REF!</v>
      </c>
      <c r="H64" s="115" t="e">
        <f t="shared" si="1"/>
        <v>#REF!</v>
      </c>
      <c r="I64" s="116" t="e">
        <f>IF(#REF!="","",#REF!)</f>
        <v>#REF!</v>
      </c>
      <c r="J64" s="113"/>
    </row>
    <row r="65" spans="1:23" s="20" customFormat="1" hidden="1" x14ac:dyDescent="0.25">
      <c r="A65" s="19"/>
      <c r="B65" s="19"/>
      <c r="C65" s="22" t="e">
        <f>IF(#REF!="","",#REF!)</f>
        <v>#REF!</v>
      </c>
      <c r="D65" s="22" t="e">
        <f>IF(#REF!="","",#REF!)</f>
        <v>#REF!</v>
      </c>
      <c r="E65" s="22" t="e">
        <f t="shared" si="0"/>
        <v>#REF!</v>
      </c>
      <c r="F65" s="114" t="e">
        <f>IF(#REF!="","",#REF!)</f>
        <v>#REF!</v>
      </c>
      <c r="G65" s="115" t="e">
        <f>IF(#REF!="","",#REF!)</f>
        <v>#REF!</v>
      </c>
      <c r="H65" s="115" t="e">
        <f t="shared" si="1"/>
        <v>#REF!</v>
      </c>
      <c r="I65" s="116" t="e">
        <f>IF(#REF!="","",#REF!)</f>
        <v>#REF!</v>
      </c>
      <c r="J65" s="113"/>
      <c r="L65" s="19"/>
      <c r="O65" s="19"/>
      <c r="R65" s="19"/>
      <c r="S65" s="19"/>
      <c r="T65" s="19"/>
      <c r="U65" s="19"/>
      <c r="V65" s="19"/>
      <c r="W65" s="19"/>
    </row>
    <row r="66" spans="1:23" s="20" customFormat="1" hidden="1" x14ac:dyDescent="0.25">
      <c r="A66" s="19"/>
      <c r="B66" s="19"/>
      <c r="C66" s="22" t="e">
        <f>IF(#REF!="","",#REF!)</f>
        <v>#REF!</v>
      </c>
      <c r="D66" s="22" t="e">
        <f>IF(#REF!="","",#REF!)</f>
        <v>#REF!</v>
      </c>
      <c r="E66" s="22" t="e">
        <f t="shared" si="0"/>
        <v>#REF!</v>
      </c>
      <c r="F66" s="114" t="e">
        <f>IF(#REF!="","",#REF!)</f>
        <v>#REF!</v>
      </c>
      <c r="G66" s="115" t="e">
        <f>IF(#REF!="","",#REF!)</f>
        <v>#REF!</v>
      </c>
      <c r="H66" s="115" t="e">
        <f t="shared" si="1"/>
        <v>#REF!</v>
      </c>
      <c r="I66" s="116" t="e">
        <f>IF(#REF!="","",#REF!)</f>
        <v>#REF!</v>
      </c>
      <c r="J66" s="113"/>
      <c r="L66" s="19"/>
      <c r="O66" s="19"/>
      <c r="R66" s="19"/>
      <c r="S66" s="19"/>
      <c r="T66" s="19"/>
      <c r="U66" s="19"/>
      <c r="V66" s="19"/>
      <c r="W66" s="19"/>
    </row>
    <row r="67" spans="1:23" s="20" customFormat="1" hidden="1" x14ac:dyDescent="0.25">
      <c r="A67" s="19"/>
      <c r="B67" s="19"/>
      <c r="C67" s="22" t="e">
        <f>IF(#REF!="","",#REF!)</f>
        <v>#REF!</v>
      </c>
      <c r="D67" s="22" t="e">
        <f>IF(#REF!="","",#REF!)</f>
        <v>#REF!</v>
      </c>
      <c r="E67" s="22" t="e">
        <f t="shared" si="0"/>
        <v>#REF!</v>
      </c>
      <c r="F67" s="114" t="e">
        <f>IF(#REF!="","",#REF!)</f>
        <v>#REF!</v>
      </c>
      <c r="G67" s="115" t="e">
        <f>IF(#REF!="","",#REF!)</f>
        <v>#REF!</v>
      </c>
      <c r="H67" s="115" t="e">
        <f t="shared" si="1"/>
        <v>#REF!</v>
      </c>
      <c r="I67" s="116" t="e">
        <f>IF(#REF!="","",#REF!)</f>
        <v>#REF!</v>
      </c>
      <c r="J67" s="113"/>
      <c r="L67" s="19"/>
      <c r="O67" s="19"/>
      <c r="R67" s="19"/>
      <c r="S67" s="19"/>
      <c r="T67" s="19"/>
      <c r="U67" s="19"/>
      <c r="V67" s="19"/>
      <c r="W67" s="19"/>
    </row>
    <row r="68" spans="1:23" s="20" customFormat="1" hidden="1" x14ac:dyDescent="0.25">
      <c r="A68" s="19"/>
      <c r="B68" s="19"/>
      <c r="C68" s="22" t="e">
        <f>IF(#REF!="","",#REF!)</f>
        <v>#REF!</v>
      </c>
      <c r="D68" s="22" t="e">
        <f>IF(#REF!="","",#REF!)</f>
        <v>#REF!</v>
      </c>
      <c r="E68" s="22" t="e">
        <f t="shared" si="0"/>
        <v>#REF!</v>
      </c>
      <c r="F68" s="114" t="e">
        <f>IF(#REF!="","",#REF!)</f>
        <v>#REF!</v>
      </c>
      <c r="G68" s="115" t="e">
        <f>IF(#REF!="","",#REF!)</f>
        <v>#REF!</v>
      </c>
      <c r="H68" s="115" t="e">
        <f t="shared" si="1"/>
        <v>#REF!</v>
      </c>
      <c r="I68" s="116" t="e">
        <f>IF(#REF!="","",#REF!)</f>
        <v>#REF!</v>
      </c>
      <c r="J68" s="113"/>
      <c r="L68" s="19"/>
      <c r="O68" s="19"/>
      <c r="R68" s="19"/>
      <c r="S68" s="19"/>
      <c r="T68" s="19"/>
      <c r="U68" s="19"/>
      <c r="V68" s="19"/>
      <c r="W68" s="19"/>
    </row>
    <row r="69" spans="1:23" s="20" customFormat="1" hidden="1" x14ac:dyDescent="0.25">
      <c r="A69" s="19"/>
      <c r="B69" s="19"/>
      <c r="C69" s="22" t="e">
        <f>IF(#REF!="","",#REF!)</f>
        <v>#REF!</v>
      </c>
      <c r="D69" s="22" t="e">
        <f>IF(#REF!="","",#REF!)</f>
        <v>#REF!</v>
      </c>
      <c r="E69" s="22" t="e">
        <f t="shared" si="0"/>
        <v>#REF!</v>
      </c>
      <c r="F69" s="114" t="e">
        <f>IF(#REF!="","",#REF!)</f>
        <v>#REF!</v>
      </c>
      <c r="G69" s="115" t="e">
        <f>IF(#REF!="","",#REF!)</f>
        <v>#REF!</v>
      </c>
      <c r="H69" s="115" t="e">
        <f t="shared" si="1"/>
        <v>#REF!</v>
      </c>
      <c r="I69" s="116" t="e">
        <f>IF(#REF!="","",#REF!)</f>
        <v>#REF!</v>
      </c>
      <c r="J69" s="113"/>
      <c r="L69" s="19"/>
      <c r="O69" s="19"/>
      <c r="R69" s="19"/>
      <c r="S69" s="19"/>
      <c r="T69" s="19"/>
      <c r="U69" s="19"/>
      <c r="V69" s="19"/>
      <c r="W69" s="19"/>
    </row>
    <row r="70" spans="1:23" s="20" customFormat="1" hidden="1" x14ac:dyDescent="0.25">
      <c r="A70" s="19"/>
      <c r="B70" s="19"/>
      <c r="C70" s="22" t="e">
        <f>IF(#REF!="","",#REF!)</f>
        <v>#REF!</v>
      </c>
      <c r="D70" s="22" t="e">
        <f>IF(#REF!="","",#REF!)</f>
        <v>#REF!</v>
      </c>
      <c r="E70" s="22" t="e">
        <f t="shared" si="0"/>
        <v>#REF!</v>
      </c>
      <c r="F70" s="114" t="e">
        <f>IF(#REF!="","",#REF!)</f>
        <v>#REF!</v>
      </c>
      <c r="G70" s="115" t="e">
        <f>IF(#REF!="","",#REF!)</f>
        <v>#REF!</v>
      </c>
      <c r="H70" s="115" t="e">
        <f t="shared" si="1"/>
        <v>#REF!</v>
      </c>
      <c r="I70" s="116" t="e">
        <f>IF(#REF!="","",#REF!)</f>
        <v>#REF!</v>
      </c>
      <c r="J70" s="113"/>
      <c r="L70" s="19"/>
      <c r="O70" s="19"/>
      <c r="R70" s="19"/>
      <c r="S70" s="19"/>
      <c r="T70" s="19"/>
      <c r="U70" s="19"/>
      <c r="V70" s="19"/>
      <c r="W70" s="19"/>
    </row>
    <row r="71" spans="1:23" s="20" customFormat="1" hidden="1" x14ac:dyDescent="0.25">
      <c r="A71" s="19"/>
      <c r="B71" s="19"/>
      <c r="C71" s="22" t="e">
        <f>IF(#REF!="","",#REF!)</f>
        <v>#REF!</v>
      </c>
      <c r="D71" s="22" t="e">
        <f>IF(#REF!="","",#REF!)</f>
        <v>#REF!</v>
      </c>
      <c r="E71" s="22" t="e">
        <f t="shared" si="0"/>
        <v>#REF!</v>
      </c>
      <c r="F71" s="114" t="e">
        <f>IF(#REF!="","",#REF!)</f>
        <v>#REF!</v>
      </c>
      <c r="G71" s="115" t="e">
        <f>IF(#REF!="","",#REF!)</f>
        <v>#REF!</v>
      </c>
      <c r="H71" s="115" t="e">
        <f t="shared" si="1"/>
        <v>#REF!</v>
      </c>
      <c r="I71" s="116" t="e">
        <f>IF(#REF!="","",#REF!)</f>
        <v>#REF!</v>
      </c>
      <c r="J71" s="113"/>
      <c r="L71" s="19"/>
      <c r="O71" s="19"/>
      <c r="R71" s="19"/>
      <c r="S71" s="19"/>
      <c r="T71" s="19"/>
      <c r="U71" s="19"/>
      <c r="V71" s="19"/>
      <c r="W71" s="19"/>
    </row>
    <row r="72" spans="1:23" s="20" customFormat="1" hidden="1" x14ac:dyDescent="0.25">
      <c r="A72" s="19"/>
      <c r="B72" s="19"/>
      <c r="C72" s="22" t="e">
        <f>IF(#REF!="","",#REF!)</f>
        <v>#REF!</v>
      </c>
      <c r="D72" s="22" t="e">
        <f>IF(#REF!="","",#REF!)</f>
        <v>#REF!</v>
      </c>
      <c r="E72" s="22" t="e">
        <f t="shared" si="0"/>
        <v>#REF!</v>
      </c>
      <c r="F72" s="114" t="e">
        <f>IF(#REF!="","",#REF!)</f>
        <v>#REF!</v>
      </c>
      <c r="G72" s="115" t="e">
        <f>IF(#REF!="","",#REF!)</f>
        <v>#REF!</v>
      </c>
      <c r="H72" s="115" t="e">
        <f t="shared" si="1"/>
        <v>#REF!</v>
      </c>
      <c r="I72" s="116" t="e">
        <f>IF(#REF!="","",#REF!)</f>
        <v>#REF!</v>
      </c>
      <c r="J72" s="113"/>
      <c r="L72" s="19"/>
      <c r="O72" s="19"/>
      <c r="R72" s="19"/>
      <c r="S72" s="19"/>
      <c r="T72" s="19"/>
      <c r="U72" s="19"/>
      <c r="V72" s="19"/>
      <c r="W72" s="19"/>
    </row>
    <row r="73" spans="1:23" s="20" customFormat="1" hidden="1" x14ac:dyDescent="0.25">
      <c r="A73" s="19"/>
      <c r="B73" s="19"/>
      <c r="C73" s="22" t="e">
        <f>IF(#REF!="","",#REF!)</f>
        <v>#REF!</v>
      </c>
      <c r="D73" s="22" t="e">
        <f>IF(#REF!="","",#REF!)</f>
        <v>#REF!</v>
      </c>
      <c r="E73" s="22" t="e">
        <f t="shared" si="0"/>
        <v>#REF!</v>
      </c>
      <c r="F73" s="114" t="e">
        <f>IF(#REF!="","",#REF!)</f>
        <v>#REF!</v>
      </c>
      <c r="G73" s="115" t="e">
        <f>IF(#REF!="","",#REF!)</f>
        <v>#REF!</v>
      </c>
      <c r="H73" s="115" t="e">
        <f t="shared" si="1"/>
        <v>#REF!</v>
      </c>
      <c r="I73" s="116" t="e">
        <f>IF(#REF!="","",#REF!)</f>
        <v>#REF!</v>
      </c>
      <c r="J73" s="113"/>
      <c r="L73" s="19"/>
      <c r="O73" s="19"/>
      <c r="R73" s="19"/>
      <c r="S73" s="19"/>
      <c r="T73" s="19"/>
      <c r="U73" s="19"/>
      <c r="V73" s="19"/>
      <c r="W73" s="19"/>
    </row>
    <row r="74" spans="1:23" s="20" customFormat="1" hidden="1" x14ac:dyDescent="0.25">
      <c r="A74" s="19"/>
      <c r="B74" s="19"/>
      <c r="C74" s="22" t="e">
        <f>IF(#REF!="","",#REF!)</f>
        <v>#REF!</v>
      </c>
      <c r="D74" s="22" t="e">
        <f>IF(#REF!="","",#REF!)</f>
        <v>#REF!</v>
      </c>
      <c r="E74" s="22" t="e">
        <f t="shared" si="0"/>
        <v>#REF!</v>
      </c>
      <c r="F74" s="114" t="e">
        <f>IF(#REF!="","",#REF!)</f>
        <v>#REF!</v>
      </c>
      <c r="G74" s="115" t="e">
        <f>IF(#REF!="","",#REF!)</f>
        <v>#REF!</v>
      </c>
      <c r="H74" s="115" t="e">
        <f t="shared" si="1"/>
        <v>#REF!</v>
      </c>
      <c r="I74" s="116" t="e">
        <f>IF(#REF!="","",#REF!)</f>
        <v>#REF!</v>
      </c>
      <c r="J74" s="113"/>
      <c r="L74" s="19"/>
      <c r="O74" s="19"/>
      <c r="R74" s="19"/>
      <c r="S74" s="19"/>
      <c r="T74" s="19"/>
      <c r="U74" s="19"/>
      <c r="V74" s="19"/>
      <c r="W74" s="19"/>
    </row>
    <row r="75" spans="1:23" s="20" customFormat="1" hidden="1" x14ac:dyDescent="0.25">
      <c r="A75" s="19"/>
      <c r="B75" s="19"/>
      <c r="C75" s="22" t="e">
        <f>IF(#REF!="","",#REF!)</f>
        <v>#REF!</v>
      </c>
      <c r="D75" s="22" t="e">
        <f>IF(#REF!="","",#REF!)</f>
        <v>#REF!</v>
      </c>
      <c r="E75" s="22" t="e">
        <f t="shared" si="0"/>
        <v>#REF!</v>
      </c>
      <c r="F75" s="114" t="e">
        <f>IF(#REF!="","",#REF!)</f>
        <v>#REF!</v>
      </c>
      <c r="G75" s="115" t="e">
        <f>IF(#REF!="","",#REF!)</f>
        <v>#REF!</v>
      </c>
      <c r="H75" s="115" t="e">
        <f t="shared" si="1"/>
        <v>#REF!</v>
      </c>
      <c r="I75" s="116" t="e">
        <f>IF(#REF!="","",#REF!)</f>
        <v>#REF!</v>
      </c>
      <c r="J75" s="113"/>
      <c r="L75" s="19"/>
      <c r="O75" s="19"/>
      <c r="R75" s="19"/>
      <c r="S75" s="19"/>
      <c r="T75" s="19"/>
      <c r="U75" s="19"/>
      <c r="V75" s="19"/>
      <c r="W75" s="19"/>
    </row>
    <row r="76" spans="1:23" s="20" customFormat="1" hidden="1" x14ac:dyDescent="0.25">
      <c r="A76" s="19"/>
      <c r="B76" s="19"/>
      <c r="C76" s="22" t="e">
        <f>IF(#REF!="","",#REF!)</f>
        <v>#REF!</v>
      </c>
      <c r="D76" s="22" t="e">
        <f>IF(#REF!="","",#REF!)</f>
        <v>#REF!</v>
      </c>
      <c r="E76" s="22" t="e">
        <f t="shared" si="0"/>
        <v>#REF!</v>
      </c>
      <c r="F76" s="114" t="e">
        <f>IF(#REF!="","",#REF!)</f>
        <v>#REF!</v>
      </c>
      <c r="G76" s="115" t="e">
        <f>IF(#REF!="","",#REF!)</f>
        <v>#REF!</v>
      </c>
      <c r="H76" s="115" t="e">
        <f t="shared" si="1"/>
        <v>#REF!</v>
      </c>
      <c r="I76" s="116" t="e">
        <f>IF(#REF!="","",#REF!)</f>
        <v>#REF!</v>
      </c>
      <c r="J76" s="113"/>
      <c r="L76" s="19"/>
      <c r="O76" s="19"/>
      <c r="R76" s="19"/>
      <c r="S76" s="19"/>
      <c r="T76" s="19"/>
      <c r="U76" s="19"/>
      <c r="V76" s="19"/>
      <c r="W76" s="19"/>
    </row>
    <row r="77" spans="1:23" s="20" customFormat="1" hidden="1" x14ac:dyDescent="0.25">
      <c r="A77" s="19"/>
      <c r="B77" s="19"/>
      <c r="C77" s="22" t="e">
        <f>IF(#REF!="","",#REF!)</f>
        <v>#REF!</v>
      </c>
      <c r="D77" s="22" t="e">
        <f>IF(#REF!="","",#REF!)</f>
        <v>#REF!</v>
      </c>
      <c r="E77" s="22" t="e">
        <f t="shared" si="0"/>
        <v>#REF!</v>
      </c>
      <c r="F77" s="114" t="e">
        <f>IF(#REF!="","",#REF!)</f>
        <v>#REF!</v>
      </c>
      <c r="G77" s="115" t="e">
        <f>IF(#REF!="","",#REF!)</f>
        <v>#REF!</v>
      </c>
      <c r="H77" s="115" t="e">
        <f t="shared" si="1"/>
        <v>#REF!</v>
      </c>
      <c r="I77" s="116" t="e">
        <f>IF(#REF!="","",#REF!)</f>
        <v>#REF!</v>
      </c>
      <c r="J77" s="113"/>
      <c r="L77" s="19"/>
      <c r="O77" s="19"/>
      <c r="R77" s="19"/>
      <c r="S77" s="19"/>
      <c r="T77" s="19"/>
      <c r="U77" s="19"/>
      <c r="V77" s="19"/>
      <c r="W77" s="19"/>
    </row>
    <row r="78" spans="1:23" s="20" customFormat="1" hidden="1" x14ac:dyDescent="0.25">
      <c r="A78" s="19"/>
      <c r="B78" s="19"/>
      <c r="C78" s="22" t="e">
        <f>IF(#REF!="","",#REF!)</f>
        <v>#REF!</v>
      </c>
      <c r="D78" s="22" t="e">
        <f>IF(#REF!="","",#REF!)</f>
        <v>#REF!</v>
      </c>
      <c r="E78" s="22" t="e">
        <f t="shared" si="0"/>
        <v>#REF!</v>
      </c>
      <c r="F78" s="114" t="e">
        <f>IF(#REF!="","",#REF!)</f>
        <v>#REF!</v>
      </c>
      <c r="G78" s="115" t="e">
        <f>IF(#REF!="","",#REF!)</f>
        <v>#REF!</v>
      </c>
      <c r="H78" s="115" t="e">
        <f t="shared" si="1"/>
        <v>#REF!</v>
      </c>
      <c r="I78" s="116" t="e">
        <f>IF(#REF!="","",#REF!)</f>
        <v>#REF!</v>
      </c>
      <c r="J78" s="113"/>
      <c r="L78" s="19"/>
      <c r="O78" s="19"/>
      <c r="R78" s="19"/>
      <c r="S78" s="19"/>
      <c r="T78" s="19"/>
      <c r="U78" s="19"/>
      <c r="V78" s="19"/>
      <c r="W78" s="19"/>
    </row>
    <row r="79" spans="1:23" s="20" customFormat="1" hidden="1" x14ac:dyDescent="0.25">
      <c r="A79" s="19"/>
      <c r="B79" s="19"/>
      <c r="C79" s="22" t="e">
        <f>IF(#REF!="","",#REF!)</f>
        <v>#REF!</v>
      </c>
      <c r="D79" s="22" t="e">
        <f>IF(#REF!="","",#REF!)</f>
        <v>#REF!</v>
      </c>
      <c r="E79" s="22" t="e">
        <f t="shared" si="0"/>
        <v>#REF!</v>
      </c>
      <c r="F79" s="114" t="e">
        <f>IF(#REF!="","",#REF!)</f>
        <v>#REF!</v>
      </c>
      <c r="G79" s="115" t="e">
        <f>IF(#REF!="","",#REF!)</f>
        <v>#REF!</v>
      </c>
      <c r="H79" s="115" t="e">
        <f t="shared" si="1"/>
        <v>#REF!</v>
      </c>
      <c r="I79" s="116" t="e">
        <f>IF(#REF!="","",#REF!)</f>
        <v>#REF!</v>
      </c>
      <c r="J79" s="113"/>
      <c r="L79" s="19"/>
      <c r="O79" s="19"/>
      <c r="R79" s="19"/>
      <c r="S79" s="19"/>
      <c r="T79" s="19"/>
      <c r="U79" s="19"/>
      <c r="V79" s="19"/>
      <c r="W79" s="19"/>
    </row>
    <row r="80" spans="1:23" s="20" customFormat="1" hidden="1" x14ac:dyDescent="0.25">
      <c r="A80" s="19"/>
      <c r="B80" s="19"/>
      <c r="C80" s="22" t="e">
        <f>IF(#REF!="","",#REF!)</f>
        <v>#REF!</v>
      </c>
      <c r="D80" s="22" t="e">
        <f>IF(#REF!="","",#REF!)</f>
        <v>#REF!</v>
      </c>
      <c r="E80" s="22" t="e">
        <f t="shared" si="0"/>
        <v>#REF!</v>
      </c>
      <c r="F80" s="114" t="e">
        <f>IF(#REF!="","",#REF!)</f>
        <v>#REF!</v>
      </c>
      <c r="G80" s="115" t="e">
        <f>IF(#REF!="","",#REF!)</f>
        <v>#REF!</v>
      </c>
      <c r="H80" s="115" t="e">
        <f t="shared" si="1"/>
        <v>#REF!</v>
      </c>
      <c r="I80" s="116" t="e">
        <f>IF(#REF!="","",#REF!)</f>
        <v>#REF!</v>
      </c>
      <c r="J80" s="113"/>
      <c r="L80" s="19"/>
      <c r="O80" s="19"/>
      <c r="R80" s="19"/>
      <c r="S80" s="19"/>
      <c r="T80" s="19"/>
      <c r="U80" s="19"/>
      <c r="V80" s="19"/>
      <c r="W80" s="19"/>
    </row>
    <row r="81" spans="1:23" s="20" customFormat="1" hidden="1" x14ac:dyDescent="0.25">
      <c r="A81" s="19"/>
      <c r="B81" s="19"/>
      <c r="C81" s="22"/>
      <c r="D81" s="22"/>
      <c r="E81" s="22"/>
      <c r="F81" s="114"/>
      <c r="G81" s="117"/>
      <c r="H81" s="117"/>
      <c r="I81" s="113"/>
      <c r="J81" s="113"/>
      <c r="L81" s="19"/>
      <c r="O81" s="19"/>
      <c r="R81" s="19"/>
      <c r="S81" s="19"/>
      <c r="T81" s="19"/>
      <c r="U81" s="19"/>
      <c r="V81" s="19"/>
      <c r="W81" s="19"/>
    </row>
    <row r="82" spans="1:23" s="20" customFormat="1" hidden="1" x14ac:dyDescent="0.25">
      <c r="A82" s="19"/>
      <c r="B82" s="19"/>
      <c r="C82" s="19"/>
      <c r="D82" s="19"/>
      <c r="E82" s="19"/>
      <c r="F82" s="99"/>
      <c r="G82" s="118"/>
      <c r="H82" s="118"/>
      <c r="L82" s="19"/>
      <c r="O82" s="19"/>
      <c r="R82" s="19"/>
      <c r="S82" s="19"/>
      <c r="T82" s="19"/>
      <c r="U82" s="19"/>
      <c r="V82" s="19"/>
      <c r="W82" s="19"/>
    </row>
    <row r="83" spans="1:23" s="20" customFormat="1" hidden="1" x14ac:dyDescent="0.25">
      <c r="A83" s="19"/>
      <c r="B83" s="19"/>
      <c r="C83" s="19"/>
      <c r="D83" s="19"/>
      <c r="E83" s="19"/>
      <c r="F83" s="99"/>
      <c r="G83" s="118"/>
      <c r="H83" s="118"/>
      <c r="L83" s="19"/>
      <c r="O83" s="19"/>
      <c r="R83" s="19"/>
      <c r="S83" s="19"/>
      <c r="T83" s="19"/>
      <c r="U83" s="19"/>
      <c r="V83" s="19"/>
      <c r="W83" s="19"/>
    </row>
    <row r="84" spans="1:23" s="20" customFormat="1" hidden="1" x14ac:dyDescent="0.25">
      <c r="A84" s="19"/>
      <c r="B84" s="19"/>
      <c r="C84" s="19"/>
      <c r="D84" s="19"/>
      <c r="E84" s="19"/>
      <c r="F84" s="99"/>
      <c r="G84" s="118"/>
      <c r="H84" s="118"/>
      <c r="L84" s="19"/>
      <c r="O84" s="19"/>
      <c r="R84" s="19"/>
      <c r="S84" s="19"/>
      <c r="T84" s="19"/>
      <c r="U84" s="19"/>
      <c r="V84" s="19"/>
      <c r="W84" s="19"/>
    </row>
    <row r="85" spans="1:23" s="20" customFormat="1" hidden="1" x14ac:dyDescent="0.25">
      <c r="A85" s="19"/>
      <c r="B85" s="19"/>
      <c r="C85" s="19"/>
      <c r="D85" s="19"/>
      <c r="E85" s="19"/>
      <c r="F85" s="99"/>
      <c r="G85" s="118"/>
      <c r="H85" s="118"/>
      <c r="L85" s="19"/>
      <c r="O85" s="19"/>
      <c r="R85" s="19"/>
      <c r="S85" s="19"/>
      <c r="T85" s="19"/>
      <c r="U85" s="19"/>
      <c r="V85" s="19"/>
      <c r="W85" s="19"/>
    </row>
    <row r="86" spans="1:23" s="20" customFormat="1" hidden="1" x14ac:dyDescent="0.25">
      <c r="A86" s="19"/>
      <c r="B86" s="19"/>
      <c r="C86" s="19"/>
      <c r="D86" s="19"/>
      <c r="E86" s="19"/>
      <c r="F86" s="99"/>
      <c r="G86" s="118"/>
      <c r="H86" s="118"/>
      <c r="L86" s="19"/>
      <c r="O86" s="19"/>
      <c r="R86" s="19"/>
      <c r="S86" s="19"/>
      <c r="T86" s="19"/>
      <c r="U86" s="19"/>
      <c r="V86" s="19"/>
      <c r="W86" s="19"/>
    </row>
    <row r="87" spans="1:23" s="20" customFormat="1" hidden="1" x14ac:dyDescent="0.25">
      <c r="A87" s="19"/>
      <c r="B87" s="19"/>
      <c r="C87" s="19"/>
      <c r="D87" s="19"/>
      <c r="E87" s="19"/>
      <c r="F87" s="99"/>
      <c r="G87" s="118"/>
      <c r="H87" s="118"/>
      <c r="L87" s="19"/>
      <c r="O87" s="19"/>
      <c r="R87" s="19"/>
      <c r="S87" s="19"/>
      <c r="T87" s="19"/>
      <c r="U87" s="19"/>
      <c r="V87" s="19"/>
      <c r="W87" s="19"/>
    </row>
    <row r="88" spans="1:23" s="20" customFormat="1" hidden="1" x14ac:dyDescent="0.25">
      <c r="A88" s="19"/>
      <c r="B88" s="19"/>
      <c r="C88" s="19"/>
      <c r="D88" s="19"/>
      <c r="E88" s="19"/>
      <c r="F88" s="99"/>
      <c r="G88" s="118"/>
      <c r="H88" s="118"/>
      <c r="L88" s="19"/>
      <c r="O88" s="19"/>
      <c r="R88" s="19"/>
      <c r="S88" s="19"/>
      <c r="T88" s="19"/>
      <c r="U88" s="19"/>
      <c r="V88" s="19"/>
      <c r="W88" s="19"/>
    </row>
    <row r="89" spans="1:23" s="20" customFormat="1" hidden="1" x14ac:dyDescent="0.25">
      <c r="A89" s="19"/>
      <c r="B89" s="19"/>
      <c r="C89" s="19"/>
      <c r="D89" s="19"/>
      <c r="E89" s="19"/>
      <c r="F89" s="99"/>
      <c r="G89" s="118"/>
      <c r="H89" s="118"/>
      <c r="L89" s="19"/>
      <c r="O89" s="19"/>
      <c r="R89" s="19"/>
      <c r="S89" s="19"/>
      <c r="T89" s="19"/>
      <c r="U89" s="19"/>
      <c r="V89" s="19"/>
      <c r="W89" s="19"/>
    </row>
    <row r="90" spans="1:23" s="20" customFormat="1" hidden="1" x14ac:dyDescent="0.25">
      <c r="A90" s="19"/>
      <c r="B90" s="19"/>
      <c r="C90" s="19"/>
      <c r="D90" s="19"/>
      <c r="E90" s="19"/>
      <c r="F90" s="99"/>
      <c r="G90" s="118"/>
      <c r="H90" s="118"/>
      <c r="L90" s="19"/>
      <c r="O90" s="19"/>
      <c r="R90" s="19"/>
      <c r="S90" s="19"/>
      <c r="T90" s="19"/>
      <c r="U90" s="19"/>
      <c r="V90" s="19"/>
      <c r="W90" s="19"/>
    </row>
    <row r="91" spans="1:23" s="20" customFormat="1" x14ac:dyDescent="0.25">
      <c r="A91" s="19"/>
      <c r="B91" s="19"/>
      <c r="C91" s="19"/>
      <c r="D91" s="19"/>
      <c r="E91" s="19"/>
      <c r="F91" s="99"/>
      <c r="G91" s="118"/>
      <c r="H91" s="118"/>
      <c r="L91" s="19"/>
      <c r="O91" s="19"/>
      <c r="R91" s="19"/>
      <c r="S91" s="19"/>
      <c r="T91" s="19"/>
      <c r="U91" s="19"/>
      <c r="V91" s="19"/>
      <c r="W91" s="19"/>
    </row>
    <row r="92" spans="1:23" s="20" customFormat="1" x14ac:dyDescent="0.25">
      <c r="A92" s="19"/>
      <c r="B92" s="19"/>
      <c r="C92" s="19"/>
      <c r="D92" s="19"/>
      <c r="E92" s="19"/>
      <c r="F92" s="99"/>
      <c r="G92" s="118"/>
      <c r="H92" s="118"/>
      <c r="L92" s="19"/>
      <c r="O92" s="19"/>
      <c r="R92" s="19"/>
      <c r="S92" s="19"/>
      <c r="T92" s="19"/>
      <c r="U92" s="19"/>
      <c r="V92" s="19"/>
      <c r="W92" s="19"/>
    </row>
    <row r="93" spans="1:23" s="20" customFormat="1" x14ac:dyDescent="0.25">
      <c r="A93" s="19"/>
      <c r="B93" s="19"/>
      <c r="C93" s="19"/>
      <c r="D93" s="19"/>
      <c r="E93" s="19"/>
      <c r="F93" s="99"/>
      <c r="G93" s="118"/>
      <c r="H93" s="118"/>
      <c r="L93" s="19"/>
      <c r="O93" s="19"/>
      <c r="R93" s="19"/>
      <c r="S93" s="19"/>
      <c r="T93" s="19"/>
      <c r="U93" s="19"/>
      <c r="V93" s="19"/>
      <c r="W93" s="19"/>
    </row>
    <row r="94" spans="1:23" s="20" customFormat="1" x14ac:dyDescent="0.25">
      <c r="A94" s="19"/>
      <c r="B94" s="19"/>
      <c r="C94" s="19"/>
      <c r="D94" s="19"/>
      <c r="E94" s="19"/>
      <c r="F94" s="99"/>
      <c r="G94" s="118"/>
      <c r="H94" s="118"/>
      <c r="L94" s="19"/>
      <c r="O94" s="19"/>
      <c r="R94" s="19"/>
      <c r="S94" s="19"/>
      <c r="T94" s="19"/>
      <c r="U94" s="19"/>
      <c r="V94" s="19"/>
      <c r="W94" s="19"/>
    </row>
    <row r="95" spans="1:23" s="20" customFormat="1" x14ac:dyDescent="0.25">
      <c r="A95" s="19"/>
      <c r="B95" s="19"/>
      <c r="C95" s="19"/>
      <c r="D95" s="19"/>
      <c r="E95" s="19"/>
      <c r="F95" s="99"/>
      <c r="G95" s="118"/>
      <c r="H95" s="118"/>
      <c r="L95" s="19"/>
      <c r="O95" s="19"/>
      <c r="R95" s="19"/>
      <c r="S95" s="19"/>
      <c r="T95" s="19"/>
      <c r="U95" s="19"/>
      <c r="V95" s="19"/>
      <c r="W95" s="19"/>
    </row>
    <row r="96" spans="1:23" s="20" customFormat="1" x14ac:dyDescent="0.25">
      <c r="A96" s="19"/>
      <c r="B96" s="19"/>
      <c r="C96" s="19"/>
      <c r="D96" s="19"/>
      <c r="E96" s="19"/>
      <c r="F96" s="99"/>
      <c r="G96" s="118"/>
      <c r="H96" s="118"/>
      <c r="L96" s="19"/>
      <c r="O96" s="19"/>
      <c r="R96" s="19"/>
      <c r="S96" s="19"/>
      <c r="T96" s="19"/>
      <c r="U96" s="19"/>
      <c r="V96" s="19"/>
      <c r="W96" s="19"/>
    </row>
    <row r="97" spans="1:23" s="20" customFormat="1" x14ac:dyDescent="0.25">
      <c r="A97" s="19"/>
      <c r="B97" s="19"/>
      <c r="C97" s="19"/>
      <c r="D97" s="19"/>
      <c r="E97" s="19"/>
      <c r="F97" s="99"/>
      <c r="G97" s="118"/>
      <c r="H97" s="118"/>
      <c r="L97" s="19"/>
      <c r="O97" s="19"/>
      <c r="R97" s="19"/>
      <c r="S97" s="19"/>
      <c r="T97" s="19"/>
      <c r="U97" s="19"/>
      <c r="V97" s="19"/>
      <c r="W97" s="19"/>
    </row>
    <row r="98" spans="1:23" s="20" customFormat="1" x14ac:dyDescent="0.25">
      <c r="A98" s="19"/>
      <c r="B98" s="19"/>
      <c r="C98" s="19"/>
      <c r="D98" s="19"/>
      <c r="E98" s="19"/>
      <c r="F98" s="99"/>
      <c r="G98" s="118"/>
      <c r="H98" s="118"/>
      <c r="L98" s="19"/>
      <c r="O98" s="19"/>
      <c r="R98" s="19"/>
      <c r="S98" s="19"/>
      <c r="T98" s="19"/>
      <c r="U98" s="19"/>
      <c r="V98" s="19"/>
      <c r="W98" s="19"/>
    </row>
    <row r="99" spans="1:23" s="20" customFormat="1" x14ac:dyDescent="0.25">
      <c r="A99" s="19"/>
      <c r="B99" s="19"/>
      <c r="C99" s="19"/>
      <c r="D99" s="19"/>
      <c r="E99" s="19"/>
      <c r="F99" s="99"/>
      <c r="G99" s="118"/>
      <c r="H99" s="118"/>
      <c r="L99" s="19"/>
      <c r="O99" s="19"/>
      <c r="R99" s="19"/>
      <c r="S99" s="19"/>
      <c r="T99" s="19"/>
      <c r="U99" s="19"/>
      <c r="V99" s="19"/>
      <c r="W99" s="19"/>
    </row>
    <row r="100" spans="1:23" s="20" customFormat="1" x14ac:dyDescent="0.25">
      <c r="A100" s="19"/>
      <c r="B100" s="19"/>
      <c r="C100" s="19"/>
      <c r="D100" s="19"/>
      <c r="E100" s="19"/>
      <c r="F100" s="99"/>
      <c r="G100" s="118"/>
      <c r="H100" s="118"/>
      <c r="L100" s="19"/>
      <c r="O100" s="19"/>
      <c r="R100" s="19"/>
      <c r="S100" s="19"/>
      <c r="T100" s="19"/>
      <c r="U100" s="19"/>
      <c r="V100" s="19"/>
      <c r="W100" s="19"/>
    </row>
    <row r="101" spans="1:23" s="20" customFormat="1" x14ac:dyDescent="0.25">
      <c r="A101" s="19"/>
      <c r="B101" s="19"/>
      <c r="C101" s="19"/>
      <c r="D101" s="19"/>
      <c r="E101" s="19"/>
      <c r="F101" s="99"/>
      <c r="G101" s="118"/>
      <c r="H101" s="118"/>
      <c r="L101" s="19"/>
      <c r="O101" s="19"/>
      <c r="R101" s="19"/>
      <c r="S101" s="19"/>
      <c r="T101" s="19"/>
      <c r="U101" s="19"/>
      <c r="V101" s="19"/>
      <c r="W101" s="19"/>
    </row>
    <row r="102" spans="1:23" s="20" customFormat="1" x14ac:dyDescent="0.25">
      <c r="A102" s="19"/>
      <c r="B102" s="19"/>
      <c r="C102" s="19"/>
      <c r="D102" s="19"/>
      <c r="E102" s="19"/>
      <c r="F102" s="99"/>
      <c r="G102" s="118"/>
      <c r="H102" s="118"/>
      <c r="L102" s="19"/>
      <c r="O102" s="19"/>
      <c r="R102" s="19"/>
      <c r="S102" s="19"/>
      <c r="T102" s="19"/>
      <c r="U102" s="19"/>
      <c r="V102" s="19"/>
      <c r="W102" s="19"/>
    </row>
    <row r="103" spans="1:23" s="20" customFormat="1" x14ac:dyDescent="0.25">
      <c r="A103" s="19"/>
      <c r="B103" s="19"/>
      <c r="C103" s="19"/>
      <c r="D103" s="19"/>
      <c r="E103" s="19"/>
      <c r="F103" s="99"/>
      <c r="G103" s="118"/>
      <c r="H103" s="118"/>
      <c r="L103" s="19"/>
      <c r="O103" s="19"/>
      <c r="R103" s="19"/>
      <c r="S103" s="19"/>
      <c r="T103" s="19"/>
      <c r="U103" s="19"/>
      <c r="V103" s="19"/>
      <c r="W103" s="19"/>
    </row>
    <row r="104" spans="1:23" s="20" customFormat="1" x14ac:dyDescent="0.25">
      <c r="A104" s="19"/>
      <c r="B104" s="19"/>
      <c r="C104" s="19"/>
      <c r="D104" s="19"/>
      <c r="E104" s="19"/>
      <c r="F104" s="99"/>
      <c r="G104" s="118"/>
      <c r="H104" s="118"/>
      <c r="L104" s="19"/>
      <c r="O104" s="19"/>
      <c r="R104" s="19"/>
      <c r="S104" s="19"/>
      <c r="T104" s="19"/>
      <c r="U104" s="19"/>
      <c r="V104" s="19"/>
      <c r="W104" s="19"/>
    </row>
    <row r="105" spans="1:23" s="20" customFormat="1" x14ac:dyDescent="0.25">
      <c r="A105" s="19"/>
      <c r="B105" s="19"/>
      <c r="C105" s="19"/>
      <c r="D105" s="19"/>
      <c r="E105" s="19"/>
      <c r="F105" s="99"/>
      <c r="G105" s="118"/>
      <c r="H105" s="118"/>
      <c r="L105" s="19"/>
      <c r="O105" s="19"/>
      <c r="R105" s="19"/>
      <c r="S105" s="19"/>
      <c r="T105" s="19"/>
      <c r="U105" s="19"/>
      <c r="V105" s="19"/>
      <c r="W105" s="19"/>
    </row>
    <row r="106" spans="1:23" s="20" customFormat="1" x14ac:dyDescent="0.25">
      <c r="A106" s="19"/>
      <c r="B106" s="19"/>
      <c r="C106" s="19"/>
      <c r="D106" s="19"/>
      <c r="E106" s="19"/>
      <c r="F106" s="99"/>
      <c r="G106" s="118"/>
      <c r="H106" s="118"/>
      <c r="L106" s="19"/>
      <c r="O106" s="19"/>
      <c r="R106" s="19"/>
      <c r="S106" s="19"/>
      <c r="T106" s="19"/>
      <c r="U106" s="19"/>
      <c r="V106" s="19"/>
      <c r="W106" s="19"/>
    </row>
    <row r="107" spans="1:23" s="20" customFormat="1" x14ac:dyDescent="0.25">
      <c r="A107" s="19"/>
      <c r="B107" s="19"/>
      <c r="C107" s="19"/>
      <c r="D107" s="19"/>
      <c r="E107" s="19"/>
      <c r="F107" s="99"/>
      <c r="G107" s="118"/>
      <c r="H107" s="118"/>
      <c r="L107" s="19"/>
      <c r="O107" s="19"/>
      <c r="R107" s="19"/>
      <c r="S107" s="19"/>
      <c r="T107" s="19"/>
      <c r="U107" s="19"/>
      <c r="V107" s="19"/>
      <c r="W107" s="19"/>
    </row>
    <row r="108" spans="1:23" s="20" customFormat="1" x14ac:dyDescent="0.25">
      <c r="A108" s="19"/>
      <c r="B108" s="19"/>
      <c r="C108" s="19"/>
      <c r="D108" s="19"/>
      <c r="E108" s="19"/>
      <c r="F108" s="99"/>
      <c r="G108" s="118"/>
      <c r="H108" s="118"/>
      <c r="L108" s="19"/>
      <c r="O108" s="19"/>
      <c r="R108" s="19"/>
      <c r="S108" s="19"/>
      <c r="T108" s="19"/>
      <c r="U108" s="19"/>
      <c r="V108" s="19"/>
      <c r="W108" s="19"/>
    </row>
    <row r="109" spans="1:23" s="20" customFormat="1" x14ac:dyDescent="0.25">
      <c r="A109" s="19"/>
      <c r="B109" s="19"/>
      <c r="C109" s="19"/>
      <c r="D109" s="19"/>
      <c r="E109" s="19"/>
      <c r="F109" s="99"/>
      <c r="G109" s="118"/>
      <c r="H109" s="118"/>
      <c r="L109" s="19"/>
      <c r="O109" s="19"/>
      <c r="R109" s="19"/>
      <c r="S109" s="19"/>
      <c r="T109" s="19"/>
      <c r="U109" s="19"/>
      <c r="V109" s="19"/>
      <c r="W109" s="19"/>
    </row>
    <row r="110" spans="1:23" s="20" customFormat="1" x14ac:dyDescent="0.25">
      <c r="A110" s="19"/>
      <c r="B110" s="19"/>
      <c r="C110" s="19"/>
      <c r="D110" s="19"/>
      <c r="E110" s="19"/>
      <c r="F110" s="99"/>
      <c r="G110" s="118"/>
      <c r="H110" s="118"/>
      <c r="L110" s="19"/>
      <c r="O110" s="19"/>
      <c r="R110" s="19"/>
      <c r="S110" s="19"/>
      <c r="T110" s="19"/>
      <c r="U110" s="19"/>
      <c r="V110" s="19"/>
      <c r="W110" s="19"/>
    </row>
    <row r="111" spans="1:23" s="20" customFormat="1" x14ac:dyDescent="0.25">
      <c r="A111" s="19"/>
      <c r="B111" s="19"/>
      <c r="C111" s="19"/>
      <c r="D111" s="19"/>
      <c r="E111" s="19"/>
      <c r="F111" s="99"/>
      <c r="G111" s="118"/>
      <c r="H111" s="118"/>
      <c r="L111" s="19"/>
      <c r="O111" s="19"/>
      <c r="R111" s="19"/>
      <c r="S111" s="19"/>
      <c r="T111" s="19"/>
      <c r="U111" s="19"/>
      <c r="V111" s="19"/>
      <c r="W111" s="19"/>
    </row>
    <row r="112" spans="1:23" s="20" customFormat="1" x14ac:dyDescent="0.25">
      <c r="A112" s="19"/>
      <c r="B112" s="19"/>
      <c r="C112" s="19"/>
      <c r="D112" s="19"/>
      <c r="E112" s="19"/>
      <c r="F112" s="99"/>
      <c r="G112" s="118"/>
      <c r="H112" s="118"/>
      <c r="L112" s="19"/>
      <c r="O112" s="19"/>
      <c r="R112" s="19"/>
      <c r="S112" s="19"/>
      <c r="T112" s="19"/>
      <c r="U112" s="19"/>
      <c r="V112" s="19"/>
      <c r="W112" s="19"/>
    </row>
    <row r="113" spans="1:23" s="20" customFormat="1" x14ac:dyDescent="0.25">
      <c r="A113" s="19"/>
      <c r="B113" s="19"/>
      <c r="C113" s="19"/>
      <c r="D113" s="19"/>
      <c r="E113" s="19"/>
      <c r="F113" s="99"/>
      <c r="G113" s="118"/>
      <c r="H113" s="118"/>
      <c r="L113" s="19"/>
      <c r="O113" s="19"/>
      <c r="R113" s="19"/>
      <c r="S113" s="19"/>
      <c r="T113" s="19"/>
      <c r="U113" s="19"/>
      <c r="V113" s="19"/>
      <c r="W113" s="19"/>
    </row>
    <row r="114" spans="1:23" s="20" customFormat="1" x14ac:dyDescent="0.25">
      <c r="A114" s="19"/>
      <c r="B114" s="19"/>
      <c r="C114" s="19"/>
      <c r="D114" s="19"/>
      <c r="E114" s="19"/>
      <c r="F114" s="99"/>
      <c r="G114" s="118"/>
      <c r="H114" s="118"/>
      <c r="L114" s="19"/>
      <c r="O114" s="19"/>
      <c r="R114" s="19"/>
      <c r="S114" s="19"/>
      <c r="T114" s="19"/>
      <c r="U114" s="19"/>
      <c r="V114" s="19"/>
      <c r="W114" s="19"/>
    </row>
    <row r="115" spans="1:23" s="20" customFormat="1" x14ac:dyDescent="0.25">
      <c r="A115" s="19"/>
      <c r="B115" s="19"/>
      <c r="C115" s="19"/>
      <c r="D115" s="19"/>
      <c r="E115" s="19"/>
      <c r="F115" s="99"/>
      <c r="G115" s="118"/>
      <c r="H115" s="118"/>
      <c r="L115" s="19"/>
      <c r="O115" s="19"/>
      <c r="R115" s="19"/>
      <c r="S115" s="19"/>
      <c r="T115" s="19"/>
      <c r="U115" s="19"/>
      <c r="V115" s="19"/>
      <c r="W115" s="19"/>
    </row>
    <row r="116" spans="1:23" s="20" customFormat="1" x14ac:dyDescent="0.25">
      <c r="A116" s="19"/>
      <c r="B116" s="19"/>
      <c r="C116" s="19"/>
      <c r="D116" s="19"/>
      <c r="E116" s="19"/>
      <c r="F116" s="99"/>
      <c r="G116" s="118"/>
      <c r="H116" s="118"/>
      <c r="L116" s="19"/>
      <c r="O116" s="19"/>
      <c r="R116" s="19"/>
      <c r="S116" s="19"/>
      <c r="T116" s="19"/>
      <c r="U116" s="19"/>
      <c r="V116" s="19"/>
      <c r="W116" s="19"/>
    </row>
    <row r="117" spans="1:23" s="20" customFormat="1" x14ac:dyDescent="0.25">
      <c r="A117" s="19"/>
      <c r="B117" s="19"/>
      <c r="C117" s="19"/>
      <c r="D117" s="19"/>
      <c r="E117" s="19"/>
      <c r="F117" s="99"/>
      <c r="G117" s="118"/>
      <c r="H117" s="118"/>
      <c r="L117" s="19"/>
      <c r="O117" s="19"/>
      <c r="R117" s="19"/>
      <c r="S117" s="19"/>
      <c r="T117" s="19"/>
      <c r="U117" s="19"/>
      <c r="V117" s="19"/>
      <c r="W117" s="19"/>
    </row>
    <row r="118" spans="1:23" s="20" customFormat="1" x14ac:dyDescent="0.25">
      <c r="A118" s="19"/>
      <c r="B118" s="19"/>
      <c r="C118" s="19"/>
      <c r="D118" s="19"/>
      <c r="E118" s="19"/>
      <c r="F118" s="99"/>
      <c r="G118" s="118"/>
      <c r="H118" s="118"/>
      <c r="L118" s="19"/>
      <c r="O118" s="19"/>
      <c r="R118" s="19"/>
      <c r="S118" s="19"/>
      <c r="T118" s="19"/>
      <c r="U118" s="19"/>
      <c r="V118" s="19"/>
      <c r="W118" s="19"/>
    </row>
  </sheetData>
  <mergeCells count="57">
    <mergeCell ref="A48:C48"/>
    <mergeCell ref="A49:C49"/>
    <mergeCell ref="B27:F27"/>
    <mergeCell ref="B28:F28"/>
    <mergeCell ref="A46:C46"/>
    <mergeCell ref="A47:C47"/>
    <mergeCell ref="A35:F35"/>
    <mergeCell ref="B36:F36"/>
    <mergeCell ref="B37:F37"/>
    <mergeCell ref="B43:C43"/>
    <mergeCell ref="A30:F30"/>
    <mergeCell ref="B32:F32"/>
    <mergeCell ref="A40:C40"/>
    <mergeCell ref="B41:C41"/>
    <mergeCell ref="B42:C42"/>
    <mergeCell ref="B33:C33"/>
    <mergeCell ref="W22:W24"/>
    <mergeCell ref="U21:W21"/>
    <mergeCell ref="B38:C38"/>
    <mergeCell ref="B39:C39"/>
    <mergeCell ref="A23:E23"/>
    <mergeCell ref="A24:E24"/>
    <mergeCell ref="A25:F25"/>
    <mergeCell ref="B29:C29"/>
    <mergeCell ref="B26:F26"/>
    <mergeCell ref="B31:C31"/>
    <mergeCell ref="B34:C34"/>
    <mergeCell ref="A22:E22"/>
    <mergeCell ref="K22:K24"/>
    <mergeCell ref="N22:N24"/>
    <mergeCell ref="Q22:Q24"/>
    <mergeCell ref="T22:T24"/>
    <mergeCell ref="A21:E21"/>
    <mergeCell ref="I21:K21"/>
    <mergeCell ref="L21:N21"/>
    <mergeCell ref="O21:Q21"/>
    <mergeCell ref="R21:T21"/>
    <mergeCell ref="A16:C16"/>
    <mergeCell ref="A17:C17"/>
    <mergeCell ref="B6:C6"/>
    <mergeCell ref="I17:K17"/>
    <mergeCell ref="K18:K20"/>
    <mergeCell ref="A19:C19"/>
    <mergeCell ref="A20:C20"/>
    <mergeCell ref="B4:C4"/>
    <mergeCell ref="B5:C5"/>
    <mergeCell ref="B7:C7"/>
    <mergeCell ref="A9:C9"/>
    <mergeCell ref="A10:C10"/>
    <mergeCell ref="R17:T17"/>
    <mergeCell ref="U17:W17"/>
    <mergeCell ref="N18:N20"/>
    <mergeCell ref="Q18:Q20"/>
    <mergeCell ref="T18:T20"/>
    <mergeCell ref="W18:W20"/>
    <mergeCell ref="L17:N17"/>
    <mergeCell ref="O17:Q17"/>
  </mergeCells>
  <printOptions horizontalCentered="1"/>
  <pageMargins left="0.62992125984251968" right="0.23622047244094491" top="0.98425196850393704" bottom="0.51181102362204722" header="0.51181102362204722" footer="0.51181102362204722"/>
  <pageSetup paperSize="8" scale="125" orientation="portrait" r:id="rId1"/>
  <headerFooter alignWithMargins="0">
    <oddHeader>&amp;L&amp;"Arial,Bold"&amp;F&amp;R&amp;"Arial,Bold"&amp;A</oddHeader>
    <oddFooter>&amp;RPage &amp;P /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23DB59F54C6D4D84485B6B7FA0EF3C" ma:contentTypeVersion="19" ma:contentTypeDescription="Create a new document." ma:contentTypeScope="" ma:versionID="1dcb7fecb1452eab70c8d98179e19517">
  <xsd:schema xmlns:xsd="http://www.w3.org/2001/XMLSchema" xmlns:xs="http://www.w3.org/2001/XMLSchema" xmlns:p="http://schemas.microsoft.com/office/2006/metadata/properties" xmlns:ns2="04082013-c614-43e8-8f56-8882751e3115" xmlns:ns3="e1ea5536-24b9-4260-9b17-7e1470af8550" targetNamespace="http://schemas.microsoft.com/office/2006/metadata/properties" ma:root="true" ma:fieldsID="67ca64e8a28e481dde31bb1c7c7b9b23" ns2:_="" ns3:_="">
    <xsd:import namespace="04082013-c614-43e8-8f56-8882751e3115"/>
    <xsd:import namespace="e1ea5536-24b9-4260-9b17-7e1470af855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2:FolderPa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082013-c614-43e8-8f56-8882751e31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2a3b380-abf6-46f2-87bb-c2c114de1c9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Path" ma:index="26" nillable="true" ma:displayName="Folder Path" ma:format="Dropdown" ma:internalName="FolderPath">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1ea5536-24b9-4260-9b17-7e1470af855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81016f7-6e8f-47dd-b55b-a39ae073c9c7}" ma:internalName="TaxCatchAll" ma:showField="CatchAllData" ma:web="e1ea5536-24b9-4260-9b17-7e1470af85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e1ea5536-24b9-4260-9b17-7e1470af8550">
      <UserInfo>
        <DisplayName>Erika Alex</DisplayName>
        <AccountId>952</AccountId>
        <AccountType/>
      </UserInfo>
      <UserInfo>
        <DisplayName>Samuel Amos</DisplayName>
        <AccountId>910</AccountId>
        <AccountType/>
      </UserInfo>
    </SharedWithUsers>
    <lcf76f155ced4ddcb4097134ff3c332f xmlns="04082013-c614-43e8-8f56-8882751e3115">
      <Terms xmlns="http://schemas.microsoft.com/office/infopath/2007/PartnerControls"/>
    </lcf76f155ced4ddcb4097134ff3c332f>
    <TaxCatchAll xmlns="e1ea5536-24b9-4260-9b17-7e1470af8550" xsi:nil="true"/>
    <FolderPath xmlns="04082013-c614-43e8-8f56-8882751e311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A84D45-7144-43A8-B56E-0C156DDE85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082013-c614-43e8-8f56-8882751e3115"/>
    <ds:schemaRef ds:uri="e1ea5536-24b9-4260-9b17-7e1470af85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17E93A-2040-4CF2-9337-48E522A143F1}">
  <ds:schemaRefs>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e1ea5536-24b9-4260-9b17-7e1470af8550"/>
    <ds:schemaRef ds:uri="http://purl.org/dc/terms/"/>
    <ds:schemaRef ds:uri="http://schemas.microsoft.com/office/2006/metadata/properties"/>
    <ds:schemaRef ds:uri="http://purl.org/dc/elements/1.1/"/>
    <ds:schemaRef ds:uri="04082013-c614-43e8-8f56-8882751e3115"/>
    <ds:schemaRef ds:uri="http://purl.org/dc/dcmitype/"/>
  </ds:schemaRefs>
</ds:datastoreItem>
</file>

<file path=customXml/itemProps3.xml><?xml version="1.0" encoding="utf-8"?>
<ds:datastoreItem xmlns:ds="http://schemas.openxmlformats.org/officeDocument/2006/customXml" ds:itemID="{1E99CB7F-8F78-40AE-9E5B-3F6A7F79E3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Mandatory Pre-qualification </vt:lpstr>
      <vt:lpstr>Scored Evaluation Criteria</vt:lpstr>
      <vt:lpstr>'Scored Evaluation Criteria'!Print_Area</vt:lpstr>
    </vt:vector>
  </TitlesOfParts>
  <Manager/>
  <Company>United Nations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Constantino Abalos</dc:creator>
  <cp:keywords/>
  <dc:description/>
  <cp:lastModifiedBy>Nicholas Lehmann</cp:lastModifiedBy>
  <cp:revision/>
  <dcterms:created xsi:type="dcterms:W3CDTF">2001-02-28T14:47:50Z</dcterms:created>
  <dcterms:modified xsi:type="dcterms:W3CDTF">2024-10-21T15:45:22Z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0x0101007A23DB59F54C6D4D84485B6B7FA0EF3C</vt:lpwstr>
  </property>
  <property fmtid="{D5CDD505-2E9C-101B-9397-08002B2CF9AE}" pid="3" name="MediaServiceImageTags">
    <vt:lpwstr/>
  </property>
</Properties>
</file>