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elsheikh\Desktop\Ali 2024\A-LRFQ, LITB LRFQs LRPS etc\LITB#2024- for Stationary items\"/>
    </mc:Choice>
  </mc:AlternateContent>
  <xr:revisionPtr revIDLastSave="0" documentId="8_{E42EAE39-8C40-4015-B2B0-ACA6F242335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44" i="26" l="1"/>
  <c r="A18" i="26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L3" i="10" s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L41" i="10" s="1"/>
  <c r="C12" i="10"/>
  <c r="A42" i="26" l="1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<sst xmlns="http://schemas.openxmlformats.org/spreadsheetml/2006/main" count="18965" uniqueCount="8350">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</sst>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18" fillId="4" borderId="0" xfId="0" applyFont="1" applyFill="1" applyBorder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AppData/OED/PPPManual/CSO/Shared%20Documents/IP%20Parent%20List.xlsx" TargetMode="External"/><Relationship Id="rId1" Type="http://schemas.openxmlformats.org/officeDocument/2006/relationships/hyperlink" Target="../../../..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AppData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topLeftCell="A13" zoomScaleNormal="100" workbookViewId="0">
      <selection activeCell="C11" sqref="C11"/>
    </sheetView>
  </sheetViews>
  <sheetFormatPr defaultColWidth="9" defaultRowHeight="15.75" x14ac:dyDescent="0.25"/>
  <cols>
    <col min="1" max="1" width="2.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7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25">
      <c r="A1" s="72"/>
      <c r="B1" s="73"/>
      <c r="C1" s="73"/>
      <c r="D1" s="73"/>
      <c r="E1" s="74"/>
      <c r="F1" s="72"/>
      <c r="I1" s="78"/>
    </row>
    <row r="2" spans="1:15" s="82" customFormat="1" ht="29.25" customHeight="1" x14ac:dyDescent="0.25">
      <c r="A2" s="81"/>
      <c r="B2" s="113" t="s">
        <v>0</v>
      </c>
      <c r="C2" s="113"/>
      <c r="D2" s="113"/>
      <c r="E2" s="114"/>
      <c r="F2" s="81"/>
      <c r="I2" s="78"/>
    </row>
    <row r="3" spans="1:15" ht="61.5" customHeight="1" x14ac:dyDescent="0.25">
      <c r="A3" s="75"/>
      <c r="B3" s="67"/>
      <c r="C3" s="112" t="str">
        <f>VLOOKUP(C7,Request_Type,2,0)</f>
        <v>There are mandatory fields missing for the creation request.
Complete the fields in red background before submission!</v>
      </c>
      <c r="D3" s="112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3">
      <c r="A4" s="104" t="s">
        <v>1</v>
      </c>
      <c r="B4" s="104"/>
      <c r="C4" s="104"/>
      <c r="D4" s="104"/>
      <c r="E4" s="115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2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25">
      <c r="A6" s="75"/>
      <c r="B6" s="88" t="s">
        <v>4</v>
      </c>
      <c r="C6" s="86" t="s">
        <v>5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25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25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25">
      <c r="A9" s="75"/>
      <c r="B9" s="88" t="s">
        <v>12</v>
      </c>
      <c r="C9" s="86" t="s">
        <v>5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25">
      <c r="A10" s="75"/>
      <c r="B10" s="89" t="s">
        <v>14</v>
      </c>
      <c r="C10" s="86" t="s">
        <v>5</v>
      </c>
      <c r="D10" s="89" t="s">
        <v>15</v>
      </c>
      <c r="E10" s="86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25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25">
      <c r="A12" s="75"/>
      <c r="B12" s="106" t="s">
        <v>18</v>
      </c>
      <c r="C12" s="122" t="s">
        <v>5</v>
      </c>
      <c r="D12" s="89" t="s">
        <v>19</v>
      </c>
      <c r="E12" s="86" t="s">
        <v>5</v>
      </c>
      <c r="F12" s="80"/>
      <c r="G12" s="42" t="str">
        <f>IF(E12="… Select","…_Select",SUBSTITUTE(RIGHT(E12,LEN(E12)-4)," ","_")&amp;"_Regions")</f>
        <v>…_Select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25">
      <c r="A13" s="75"/>
      <c r="B13" s="107"/>
      <c r="C13" s="123"/>
      <c r="D13" s="89" t="s">
        <v>20</v>
      </c>
      <c r="E13" s="86" t="s">
        <v>5</v>
      </c>
      <c r="F13" s="80"/>
      <c r="G13" s="42" t="b">
        <f>IFERROR(AND(VLOOKUP(E12,Region_Required_Table,2,0)="Yes",C7="Create ",OR(E13="",E13="… Select")),FALSE)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2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25">
      <c r="A15" s="75"/>
      <c r="B15" s="89" t="s">
        <v>22</v>
      </c>
      <c r="C15" s="40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25">
      <c r="A16" s="75"/>
      <c r="B16" s="89" t="s">
        <v>23</v>
      </c>
      <c r="C16" s="40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2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25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25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25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25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2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3">
      <c r="A23" s="104" t="s">
        <v>30</v>
      </c>
      <c r="B23" s="104"/>
      <c r="C23" s="104"/>
      <c r="D23" s="104"/>
      <c r="E23" s="115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25">
      <c r="A24" s="75"/>
      <c r="B24" s="116" t="s">
        <v>31</v>
      </c>
      <c r="C24" s="117"/>
      <c r="D24" s="117"/>
      <c r="E24" s="118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25">
      <c r="A25" s="75"/>
      <c r="B25" s="119"/>
      <c r="C25" s="120"/>
      <c r="D25" s="120"/>
      <c r="E25" s="121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2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25">
      <c r="A27" s="75"/>
      <c r="B27" s="89" t="s">
        <v>33</v>
      </c>
      <c r="C27" s="86" t="s">
        <v>5</v>
      </c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25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25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25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25">
      <c r="A31" s="75"/>
      <c r="B31" s="89" t="s">
        <v>37</v>
      </c>
      <c r="C31" s="86" t="s">
        <v>5</v>
      </c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2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25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25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25">
      <c r="A35" s="75"/>
      <c r="B35" s="89" t="s">
        <v>40</v>
      </c>
      <c r="C35" s="86" t="s">
        <v>5</v>
      </c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25">
      <c r="A36" s="75"/>
      <c r="B36" s="89" t="s">
        <v>41</v>
      </c>
      <c r="C36" s="86" t="s">
        <v>5</v>
      </c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3">
      <c r="A37" s="75"/>
      <c r="B37" s="104" t="s">
        <v>42</v>
      </c>
      <c r="C37" s="104"/>
      <c r="D37" s="104"/>
      <c r="E37" s="104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5.5" x14ac:dyDescent="0.2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1" x14ac:dyDescent="0.2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2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5.5" x14ac:dyDescent="0.2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5.5" x14ac:dyDescent="0.2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8.25" x14ac:dyDescent="0.2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3.75" x14ac:dyDescent="0.2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5.5" x14ac:dyDescent="0.2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3">
      <c r="A46" s="75"/>
      <c r="B46" s="104" t="s">
        <v>57</v>
      </c>
      <c r="C46" s="104"/>
      <c r="D46" s="104"/>
      <c r="E46" s="104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.5" thickBot="1" x14ac:dyDescent="0.3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.5" thickBot="1" x14ac:dyDescent="0.35">
      <c r="A48" s="77"/>
      <c r="B48" s="104"/>
      <c r="C48" s="104"/>
      <c r="D48" s="104"/>
      <c r="E48" s="104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25">
      <c r="A49" s="75"/>
      <c r="B49" s="111" t="s">
        <v>60</v>
      </c>
      <c r="C49" s="110"/>
      <c r="D49" s="110"/>
      <c r="E49" s="110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.5" thickBot="1" x14ac:dyDescent="0.3">
      <c r="A50" s="77"/>
      <c r="B50" s="111"/>
      <c r="C50" s="110"/>
      <c r="D50" s="110"/>
      <c r="E50" s="110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35">
      <c r="A51" s="77"/>
      <c r="B51" s="104"/>
      <c r="C51" s="104"/>
      <c r="D51" s="104"/>
      <c r="E51" s="105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45" customHeight="1" thickBot="1" x14ac:dyDescent="0.3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.5" thickBot="1" x14ac:dyDescent="0.3">
      <c r="A53" s="66"/>
      <c r="B53" s="71" t="s">
        <v>61</v>
      </c>
      <c r="C53" s="108"/>
      <c r="D53" s="108"/>
      <c r="E53" s="109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3">
      <c r="A54" s="66"/>
      <c r="B54" s="71" t="s">
        <v>62</v>
      </c>
      <c r="C54" s="108"/>
      <c r="D54" s="108"/>
      <c r="E54" s="109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75" x14ac:dyDescent="0.3">
      <c r="A56" s="75"/>
      <c r="B56" s="104" t="s">
        <v>63</v>
      </c>
      <c r="C56" s="104"/>
      <c r="D56" s="104"/>
      <c r="E56" s="104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5">
      <c r="A60" s="75"/>
      <c r="B60" s="19" t="s">
        <v>68</v>
      </c>
      <c r="C60" s="84" t="s">
        <v>69</v>
      </c>
      <c r="D60" s="20" t="s">
        <v>70</v>
      </c>
      <c r="E60" s="85">
        <f ca="1">TODAY()</f>
        <v>45510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3">
      <c r="A61" s="75"/>
      <c r="B61" s="104"/>
      <c r="C61" s="104"/>
      <c r="D61" s="104"/>
      <c r="E61" s="104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2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2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2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2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2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2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2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2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2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2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2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2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25">
      <c r="I77" s="78"/>
    </row>
    <row r="78" spans="7:15" x14ac:dyDescent="0.25">
      <c r="I78" s="78"/>
    </row>
    <row r="79" spans="7:15" x14ac:dyDescent="0.25">
      <c r="I79" s="78"/>
    </row>
    <row r="80" spans="7:15" x14ac:dyDescent="0.25">
      <c r="I80" s="78"/>
    </row>
    <row r="82" spans="9:9" x14ac:dyDescent="0.25">
      <c r="I82" s="78"/>
    </row>
  </sheetData>
  <sheetProtection algorithmName="SHA-512" hashValue="7ALj1KlX4glgF9HpTBHVcNUAvX1/dz0JkU+aoR191sfvbTjgDWav81pf3863slTI+0sPZt/3YFNMDsa9h6uwAw==" saltValue="qdoBonnsCZbK60L59IefDw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 x14ac:dyDescent="0.2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 x14ac:dyDescent="0.3">
      <c r="A1" s="130" t="s">
        <v>5247</v>
      </c>
      <c r="B1" s="131"/>
      <c r="C1" s="131"/>
      <c r="D1" s="132"/>
    </row>
    <row r="2" spans="1:4" ht="27.75" customHeight="1" x14ac:dyDescent="0.2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2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25">
      <c r="A4" s="3" t="s">
        <v>5255</v>
      </c>
      <c r="B4" s="4"/>
      <c r="C4" s="3" t="s">
        <v>5256</v>
      </c>
      <c r="D4" s="8"/>
    </row>
    <row r="5" spans="1:4" ht="36.75" customHeight="1" x14ac:dyDescent="0.2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2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2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2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2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2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2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25">
      <c r="A12" s="3" t="s">
        <v>5280</v>
      </c>
      <c r="B12" s="4">
        <v>2150501</v>
      </c>
      <c r="C12" s="3" t="s">
        <v>5281</v>
      </c>
      <c r="D12" s="6"/>
    </row>
    <row r="13" spans="1:4" x14ac:dyDescent="0.2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2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25">
      <c r="A15" s="3" t="s">
        <v>5286</v>
      </c>
      <c r="B15" s="11"/>
      <c r="C15" s="3"/>
      <c r="D15" s="6"/>
    </row>
    <row r="16" spans="1:4" ht="47.25" customHeight="1" x14ac:dyDescent="0.25">
      <c r="A16" s="3" t="s">
        <v>5287</v>
      </c>
      <c r="B16" s="11"/>
      <c r="C16" s="5" t="s">
        <v>5288</v>
      </c>
      <c r="D16" s="6"/>
    </row>
    <row r="17" spans="1:4" ht="24.75" customHeight="1" x14ac:dyDescent="0.25">
      <c r="A17" s="3" t="s">
        <v>5289</v>
      </c>
      <c r="B17" s="4"/>
      <c r="C17" s="5"/>
      <c r="D17" s="6"/>
    </row>
    <row r="18" spans="1:4" ht="16.5" thickBot="1" x14ac:dyDescent="0.3">
      <c r="A18" s="3" t="s">
        <v>5290</v>
      </c>
      <c r="B18" s="4"/>
      <c r="C18" s="133" t="s">
        <v>5291</v>
      </c>
      <c r="D18" s="134"/>
    </row>
    <row r="19" spans="1:4" ht="51.75" customHeight="1" thickBot="1" x14ac:dyDescent="0.3">
      <c r="A19" s="71" t="s">
        <v>5292</v>
      </c>
      <c r="B19" s="135" t="s">
        <v>5293</v>
      </c>
      <c r="C19" s="135"/>
      <c r="D19" s="136"/>
    </row>
    <row r="20" spans="1:4" x14ac:dyDescent="0.25">
      <c r="A20" s="137" t="s">
        <v>5294</v>
      </c>
      <c r="B20" s="139"/>
      <c r="C20" s="139"/>
      <c r="D20" s="140"/>
    </row>
    <row r="21" spans="1:4" ht="16.5" thickBot="1" x14ac:dyDescent="0.3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75" x14ac:dyDescent="0.25"/>
  <cols>
    <col min="1" max="1" width="31" style="2" bestFit="1" customWidth="1"/>
    <col min="2" max="2" width="47" style="2" bestFit="1" customWidth="1"/>
    <col min="3" max="6" width="22.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 x14ac:dyDescent="0.2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 x14ac:dyDescent="0.25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3"/>
      <c r="M3" s="78" t="s">
        <v>162</v>
      </c>
    </row>
    <row r="4" spans="1:13" x14ac:dyDescent="0.25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3"/>
      <c r="M4" s="78" t="s">
        <v>180</v>
      </c>
    </row>
    <row r="5" spans="1:13" x14ac:dyDescent="0.25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 x14ac:dyDescent="0.25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 x14ac:dyDescent="0.25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 x14ac:dyDescent="0.25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 x14ac:dyDescent="0.25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 x14ac:dyDescent="0.25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 x14ac:dyDescent="0.25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 x14ac:dyDescent="0.25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 x14ac:dyDescent="0.25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 x14ac:dyDescent="0.25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 x14ac:dyDescent="0.25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 x14ac:dyDescent="0.25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 x14ac:dyDescent="0.25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 x14ac:dyDescent="0.25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 x14ac:dyDescent="0.25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 x14ac:dyDescent="0.25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 x14ac:dyDescent="0.25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 x14ac:dyDescent="0.25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 x14ac:dyDescent="0.25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 x14ac:dyDescent="0.25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 x14ac:dyDescent="0.25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 x14ac:dyDescent="0.25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 x14ac:dyDescent="0.25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 x14ac:dyDescent="0.25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 x14ac:dyDescent="0.25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 x14ac:dyDescent="0.25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 x14ac:dyDescent="0.25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 x14ac:dyDescent="0.25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 x14ac:dyDescent="0.25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 x14ac:dyDescent="0.25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 x14ac:dyDescent="0.25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 x14ac:dyDescent="0.25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 x14ac:dyDescent="0.25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 x14ac:dyDescent="0.25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 x14ac:dyDescent="0.25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 x14ac:dyDescent="0.25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 x14ac:dyDescent="0.25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 x14ac:dyDescent="0.25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 x14ac:dyDescent="0.25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 x14ac:dyDescent="0.25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 x14ac:dyDescent="0.25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 x14ac:dyDescent="0.25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 x14ac:dyDescent="0.25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 x14ac:dyDescent="0.25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 x14ac:dyDescent="0.25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 x14ac:dyDescent="0.25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 x14ac:dyDescent="0.25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 x14ac:dyDescent="0.25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 x14ac:dyDescent="0.25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 x14ac:dyDescent="0.25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 x14ac:dyDescent="0.25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 x14ac:dyDescent="0.25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 x14ac:dyDescent="0.25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 x14ac:dyDescent="0.25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 x14ac:dyDescent="0.25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 x14ac:dyDescent="0.25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 x14ac:dyDescent="0.25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 x14ac:dyDescent="0.25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 x14ac:dyDescent="0.25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 x14ac:dyDescent="0.25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 x14ac:dyDescent="0.25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 x14ac:dyDescent="0.25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 x14ac:dyDescent="0.25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 x14ac:dyDescent="0.25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 x14ac:dyDescent="0.25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 x14ac:dyDescent="0.25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 x14ac:dyDescent="0.25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 x14ac:dyDescent="0.25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 x14ac:dyDescent="0.25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 x14ac:dyDescent="0.25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 x14ac:dyDescent="0.25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 x14ac:dyDescent="0.25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 x14ac:dyDescent="0.25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 x14ac:dyDescent="0.25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 x14ac:dyDescent="0.25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 x14ac:dyDescent="0.25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 x14ac:dyDescent="0.25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 x14ac:dyDescent="0.25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 x14ac:dyDescent="0.25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 x14ac:dyDescent="0.25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 x14ac:dyDescent="0.25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 x14ac:dyDescent="0.25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 x14ac:dyDescent="0.25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 x14ac:dyDescent="0.25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 x14ac:dyDescent="0.25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 x14ac:dyDescent="0.25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 x14ac:dyDescent="0.25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 x14ac:dyDescent="0.25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 x14ac:dyDescent="0.25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 x14ac:dyDescent="0.25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 x14ac:dyDescent="0.25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 x14ac:dyDescent="0.25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 x14ac:dyDescent="0.25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 x14ac:dyDescent="0.25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 x14ac:dyDescent="0.25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 x14ac:dyDescent="0.25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 x14ac:dyDescent="0.25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 x14ac:dyDescent="0.25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 x14ac:dyDescent="0.25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 x14ac:dyDescent="0.25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 x14ac:dyDescent="0.25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 x14ac:dyDescent="0.25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 x14ac:dyDescent="0.25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 x14ac:dyDescent="0.25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 x14ac:dyDescent="0.25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 x14ac:dyDescent="0.25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 x14ac:dyDescent="0.25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 x14ac:dyDescent="0.25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 x14ac:dyDescent="0.25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 x14ac:dyDescent="0.25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 x14ac:dyDescent="0.25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 x14ac:dyDescent="0.25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 x14ac:dyDescent="0.25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 x14ac:dyDescent="0.25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 x14ac:dyDescent="0.25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 x14ac:dyDescent="0.25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 x14ac:dyDescent="0.25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 x14ac:dyDescent="0.25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 x14ac:dyDescent="0.25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 x14ac:dyDescent="0.25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 x14ac:dyDescent="0.25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 x14ac:dyDescent="0.25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 x14ac:dyDescent="0.25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 x14ac:dyDescent="0.25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 x14ac:dyDescent="0.25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 x14ac:dyDescent="0.25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 x14ac:dyDescent="0.25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 x14ac:dyDescent="0.25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 x14ac:dyDescent="0.25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 x14ac:dyDescent="0.25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 x14ac:dyDescent="0.25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 x14ac:dyDescent="0.25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 x14ac:dyDescent="0.25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 x14ac:dyDescent="0.25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 x14ac:dyDescent="0.25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 x14ac:dyDescent="0.25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 x14ac:dyDescent="0.25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 x14ac:dyDescent="0.25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 x14ac:dyDescent="0.25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 x14ac:dyDescent="0.25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 x14ac:dyDescent="0.25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 x14ac:dyDescent="0.25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 x14ac:dyDescent="0.25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 x14ac:dyDescent="0.25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 x14ac:dyDescent="0.25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 x14ac:dyDescent="0.25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 x14ac:dyDescent="0.25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 x14ac:dyDescent="0.25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 x14ac:dyDescent="0.25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 x14ac:dyDescent="0.25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 x14ac:dyDescent="0.25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 x14ac:dyDescent="0.25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 x14ac:dyDescent="0.25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 x14ac:dyDescent="0.25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 x14ac:dyDescent="0.25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 x14ac:dyDescent="0.25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 x14ac:dyDescent="0.25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 x14ac:dyDescent="0.25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 x14ac:dyDescent="0.25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 x14ac:dyDescent="0.25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 x14ac:dyDescent="0.25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 x14ac:dyDescent="0.25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 x14ac:dyDescent="0.25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 x14ac:dyDescent="0.25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 x14ac:dyDescent="0.25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 x14ac:dyDescent="0.25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 x14ac:dyDescent="0.25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 x14ac:dyDescent="0.25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 x14ac:dyDescent="0.25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 x14ac:dyDescent="0.25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 x14ac:dyDescent="0.25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 x14ac:dyDescent="0.25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 x14ac:dyDescent="0.25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 x14ac:dyDescent="0.25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 x14ac:dyDescent="0.25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 x14ac:dyDescent="0.25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 x14ac:dyDescent="0.25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 x14ac:dyDescent="0.25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 x14ac:dyDescent="0.25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 x14ac:dyDescent="0.25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 x14ac:dyDescent="0.25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 x14ac:dyDescent="0.25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 x14ac:dyDescent="0.25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 x14ac:dyDescent="0.25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 x14ac:dyDescent="0.25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 x14ac:dyDescent="0.25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 x14ac:dyDescent="0.25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 x14ac:dyDescent="0.25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 x14ac:dyDescent="0.25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 x14ac:dyDescent="0.25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 x14ac:dyDescent="0.25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 x14ac:dyDescent="0.25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 x14ac:dyDescent="0.25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 x14ac:dyDescent="0.25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 x14ac:dyDescent="0.25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 x14ac:dyDescent="0.25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 x14ac:dyDescent="0.25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 x14ac:dyDescent="0.25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 x14ac:dyDescent="0.25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 x14ac:dyDescent="0.25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 x14ac:dyDescent="0.25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 x14ac:dyDescent="0.25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 x14ac:dyDescent="0.25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 x14ac:dyDescent="0.25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 x14ac:dyDescent="0.25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 x14ac:dyDescent="0.25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 x14ac:dyDescent="0.25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 x14ac:dyDescent="0.25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 x14ac:dyDescent="0.25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 x14ac:dyDescent="0.25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 x14ac:dyDescent="0.25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 x14ac:dyDescent="0.25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 x14ac:dyDescent="0.25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 x14ac:dyDescent="0.25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 x14ac:dyDescent="0.25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 x14ac:dyDescent="0.25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 x14ac:dyDescent="0.25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 x14ac:dyDescent="0.25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 x14ac:dyDescent="0.25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 x14ac:dyDescent="0.25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 x14ac:dyDescent="0.25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 x14ac:dyDescent="0.25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 x14ac:dyDescent="0.25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 x14ac:dyDescent="0.25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 x14ac:dyDescent="0.25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 x14ac:dyDescent="0.25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 x14ac:dyDescent="0.25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 x14ac:dyDescent="0.25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 x14ac:dyDescent="0.25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 x14ac:dyDescent="0.25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 x14ac:dyDescent="0.25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 x14ac:dyDescent="0.25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 x14ac:dyDescent="0.25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 x14ac:dyDescent="0.25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 x14ac:dyDescent="0.25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 x14ac:dyDescent="0.25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 x14ac:dyDescent="0.25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 x14ac:dyDescent="0.25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 x14ac:dyDescent="0.25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 x14ac:dyDescent="0.25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 x14ac:dyDescent="0.25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 x14ac:dyDescent="0.25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 x14ac:dyDescent="0.25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 x14ac:dyDescent="0.25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 x14ac:dyDescent="0.25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 x14ac:dyDescent="0.25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 x14ac:dyDescent="0.25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 x14ac:dyDescent="0.25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 x14ac:dyDescent="0.25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 x14ac:dyDescent="0.25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 x14ac:dyDescent="0.25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 x14ac:dyDescent="0.25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 x14ac:dyDescent="0.25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 x14ac:dyDescent="0.25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 x14ac:dyDescent="0.25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 x14ac:dyDescent="0.25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 x14ac:dyDescent="0.25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 x14ac:dyDescent="0.25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 x14ac:dyDescent="0.25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 x14ac:dyDescent="0.25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 x14ac:dyDescent="0.25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 x14ac:dyDescent="0.25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 x14ac:dyDescent="0.25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 x14ac:dyDescent="0.25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 x14ac:dyDescent="0.25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 x14ac:dyDescent="0.25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 x14ac:dyDescent="0.25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 x14ac:dyDescent="0.25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 x14ac:dyDescent="0.25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 x14ac:dyDescent="0.25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 x14ac:dyDescent="0.25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 x14ac:dyDescent="0.25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 x14ac:dyDescent="0.25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 x14ac:dyDescent="0.25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 x14ac:dyDescent="0.25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 x14ac:dyDescent="0.25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 x14ac:dyDescent="0.25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 x14ac:dyDescent="0.25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 x14ac:dyDescent="0.25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 x14ac:dyDescent="0.25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 x14ac:dyDescent="0.25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 x14ac:dyDescent="0.25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 x14ac:dyDescent="0.25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 x14ac:dyDescent="0.25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 x14ac:dyDescent="0.25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 x14ac:dyDescent="0.25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 x14ac:dyDescent="0.25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 x14ac:dyDescent="0.25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 x14ac:dyDescent="0.25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 x14ac:dyDescent="0.25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 x14ac:dyDescent="0.25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 x14ac:dyDescent="0.25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 x14ac:dyDescent="0.25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 x14ac:dyDescent="0.25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 x14ac:dyDescent="0.25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 x14ac:dyDescent="0.25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 x14ac:dyDescent="0.25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 x14ac:dyDescent="0.25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 x14ac:dyDescent="0.25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 x14ac:dyDescent="0.25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 x14ac:dyDescent="0.25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 x14ac:dyDescent="0.25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 x14ac:dyDescent="0.25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 x14ac:dyDescent="0.25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 x14ac:dyDescent="0.25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 x14ac:dyDescent="0.25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 x14ac:dyDescent="0.25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 x14ac:dyDescent="0.25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 x14ac:dyDescent="0.25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 x14ac:dyDescent="0.25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 x14ac:dyDescent="0.25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 x14ac:dyDescent="0.25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 x14ac:dyDescent="0.25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 x14ac:dyDescent="0.25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 x14ac:dyDescent="0.25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 x14ac:dyDescent="0.25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 x14ac:dyDescent="0.25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 x14ac:dyDescent="0.25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 x14ac:dyDescent="0.25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 x14ac:dyDescent="0.25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 x14ac:dyDescent="0.25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 x14ac:dyDescent="0.25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 x14ac:dyDescent="0.25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 x14ac:dyDescent="0.25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 x14ac:dyDescent="0.25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 x14ac:dyDescent="0.25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 x14ac:dyDescent="0.25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 x14ac:dyDescent="0.25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 x14ac:dyDescent="0.25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 x14ac:dyDescent="0.25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 x14ac:dyDescent="0.25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 x14ac:dyDescent="0.25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 x14ac:dyDescent="0.25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 x14ac:dyDescent="0.25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 x14ac:dyDescent="0.25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 x14ac:dyDescent="0.25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 x14ac:dyDescent="0.25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 x14ac:dyDescent="0.25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 x14ac:dyDescent="0.25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 x14ac:dyDescent="0.25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 x14ac:dyDescent="0.25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 x14ac:dyDescent="0.25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 x14ac:dyDescent="0.25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 x14ac:dyDescent="0.25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 x14ac:dyDescent="0.25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 x14ac:dyDescent="0.25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 x14ac:dyDescent="0.25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 x14ac:dyDescent="0.25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 x14ac:dyDescent="0.25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 x14ac:dyDescent="0.25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 x14ac:dyDescent="0.25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 x14ac:dyDescent="0.25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 x14ac:dyDescent="0.25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 x14ac:dyDescent="0.25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 x14ac:dyDescent="0.25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 x14ac:dyDescent="0.25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 x14ac:dyDescent="0.25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 x14ac:dyDescent="0.25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 x14ac:dyDescent="0.25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 x14ac:dyDescent="0.25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 x14ac:dyDescent="0.25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 x14ac:dyDescent="0.25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 x14ac:dyDescent="0.25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 x14ac:dyDescent="0.25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 x14ac:dyDescent="0.25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 x14ac:dyDescent="0.25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 x14ac:dyDescent="0.25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 x14ac:dyDescent="0.25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 x14ac:dyDescent="0.25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 x14ac:dyDescent="0.25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 x14ac:dyDescent="0.25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 x14ac:dyDescent="0.25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 x14ac:dyDescent="0.25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 x14ac:dyDescent="0.25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 x14ac:dyDescent="0.25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 x14ac:dyDescent="0.25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 x14ac:dyDescent="0.25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 x14ac:dyDescent="0.25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 x14ac:dyDescent="0.25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 x14ac:dyDescent="0.25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 x14ac:dyDescent="0.25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 x14ac:dyDescent="0.25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 x14ac:dyDescent="0.25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 x14ac:dyDescent="0.25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 x14ac:dyDescent="0.25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 x14ac:dyDescent="0.25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 x14ac:dyDescent="0.25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 x14ac:dyDescent="0.25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 x14ac:dyDescent="0.25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 x14ac:dyDescent="0.25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 x14ac:dyDescent="0.25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 x14ac:dyDescent="0.25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 x14ac:dyDescent="0.25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 x14ac:dyDescent="0.25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 x14ac:dyDescent="0.25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 x14ac:dyDescent="0.25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 x14ac:dyDescent="0.25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 x14ac:dyDescent="0.25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 x14ac:dyDescent="0.25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 x14ac:dyDescent="0.25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 x14ac:dyDescent="0.25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 x14ac:dyDescent="0.25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 x14ac:dyDescent="0.25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 x14ac:dyDescent="0.25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 x14ac:dyDescent="0.25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 x14ac:dyDescent="0.25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 x14ac:dyDescent="0.25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 x14ac:dyDescent="0.25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 x14ac:dyDescent="0.25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 x14ac:dyDescent="0.25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 x14ac:dyDescent="0.25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 x14ac:dyDescent="0.25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 x14ac:dyDescent="0.25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 x14ac:dyDescent="0.25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 x14ac:dyDescent="0.25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 x14ac:dyDescent="0.25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 x14ac:dyDescent="0.25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 x14ac:dyDescent="0.25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 x14ac:dyDescent="0.25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 x14ac:dyDescent="0.25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 x14ac:dyDescent="0.25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 x14ac:dyDescent="0.25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 x14ac:dyDescent="0.25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 x14ac:dyDescent="0.25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 x14ac:dyDescent="0.25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 x14ac:dyDescent="0.25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 x14ac:dyDescent="0.25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 x14ac:dyDescent="0.25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 x14ac:dyDescent="0.25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 x14ac:dyDescent="0.25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 x14ac:dyDescent="0.25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 x14ac:dyDescent="0.25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 x14ac:dyDescent="0.25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 x14ac:dyDescent="0.25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 x14ac:dyDescent="0.25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 x14ac:dyDescent="0.25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 x14ac:dyDescent="0.25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 x14ac:dyDescent="0.25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 x14ac:dyDescent="0.25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 x14ac:dyDescent="0.25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 x14ac:dyDescent="0.25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 x14ac:dyDescent="0.25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 x14ac:dyDescent="0.25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 x14ac:dyDescent="0.25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 x14ac:dyDescent="0.25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 x14ac:dyDescent="0.25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 x14ac:dyDescent="0.25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 x14ac:dyDescent="0.25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 x14ac:dyDescent="0.25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 x14ac:dyDescent="0.25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 x14ac:dyDescent="0.25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 x14ac:dyDescent="0.25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 x14ac:dyDescent="0.25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 x14ac:dyDescent="0.25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 x14ac:dyDescent="0.25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 x14ac:dyDescent="0.25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 x14ac:dyDescent="0.25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 x14ac:dyDescent="0.25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 x14ac:dyDescent="0.25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 x14ac:dyDescent="0.25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 x14ac:dyDescent="0.25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 x14ac:dyDescent="0.25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 x14ac:dyDescent="0.25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 x14ac:dyDescent="0.25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 x14ac:dyDescent="0.25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 x14ac:dyDescent="0.25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 x14ac:dyDescent="0.25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 x14ac:dyDescent="0.25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 x14ac:dyDescent="0.25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 x14ac:dyDescent="0.25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 x14ac:dyDescent="0.25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 x14ac:dyDescent="0.25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 x14ac:dyDescent="0.25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 x14ac:dyDescent="0.25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 x14ac:dyDescent="0.25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 x14ac:dyDescent="0.25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 x14ac:dyDescent="0.25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 x14ac:dyDescent="0.25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 x14ac:dyDescent="0.25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 x14ac:dyDescent="0.25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 x14ac:dyDescent="0.25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 x14ac:dyDescent="0.25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 x14ac:dyDescent="0.25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 x14ac:dyDescent="0.25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 x14ac:dyDescent="0.25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 x14ac:dyDescent="0.25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 x14ac:dyDescent="0.25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 x14ac:dyDescent="0.25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 x14ac:dyDescent="0.25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 x14ac:dyDescent="0.25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 x14ac:dyDescent="0.25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 x14ac:dyDescent="0.25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 x14ac:dyDescent="0.25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 x14ac:dyDescent="0.25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 x14ac:dyDescent="0.25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 x14ac:dyDescent="0.25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 x14ac:dyDescent="0.25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 x14ac:dyDescent="0.25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 x14ac:dyDescent="0.25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 x14ac:dyDescent="0.25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 x14ac:dyDescent="0.25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 x14ac:dyDescent="0.25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 x14ac:dyDescent="0.25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 x14ac:dyDescent="0.25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 x14ac:dyDescent="0.25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 x14ac:dyDescent="0.25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 x14ac:dyDescent="0.25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 x14ac:dyDescent="0.25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 x14ac:dyDescent="0.25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 x14ac:dyDescent="0.25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 x14ac:dyDescent="0.25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 x14ac:dyDescent="0.25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 x14ac:dyDescent="0.25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 x14ac:dyDescent="0.25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 x14ac:dyDescent="0.25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 x14ac:dyDescent="0.25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 x14ac:dyDescent="0.25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 x14ac:dyDescent="0.25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 x14ac:dyDescent="0.25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 x14ac:dyDescent="0.25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 x14ac:dyDescent="0.25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 x14ac:dyDescent="0.25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 x14ac:dyDescent="0.25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 x14ac:dyDescent="0.25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 x14ac:dyDescent="0.25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 x14ac:dyDescent="0.25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 x14ac:dyDescent="0.25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 x14ac:dyDescent="0.25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 x14ac:dyDescent="0.25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 x14ac:dyDescent="0.25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 x14ac:dyDescent="0.25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 x14ac:dyDescent="0.25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 x14ac:dyDescent="0.25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 x14ac:dyDescent="0.25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 x14ac:dyDescent="0.25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 x14ac:dyDescent="0.25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 x14ac:dyDescent="0.25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 x14ac:dyDescent="0.25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 x14ac:dyDescent="0.25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 x14ac:dyDescent="0.25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 x14ac:dyDescent="0.25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 x14ac:dyDescent="0.25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 x14ac:dyDescent="0.25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 x14ac:dyDescent="0.25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 x14ac:dyDescent="0.25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 x14ac:dyDescent="0.25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 x14ac:dyDescent="0.25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 x14ac:dyDescent="0.25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 x14ac:dyDescent="0.25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 x14ac:dyDescent="0.25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 x14ac:dyDescent="0.25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 x14ac:dyDescent="0.25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 x14ac:dyDescent="0.25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 x14ac:dyDescent="0.25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 x14ac:dyDescent="0.25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 x14ac:dyDescent="0.25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 x14ac:dyDescent="0.25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 x14ac:dyDescent="0.25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 x14ac:dyDescent="0.25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 x14ac:dyDescent="0.25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 x14ac:dyDescent="0.25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 x14ac:dyDescent="0.25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 x14ac:dyDescent="0.25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 x14ac:dyDescent="0.25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 x14ac:dyDescent="0.25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 x14ac:dyDescent="0.25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 x14ac:dyDescent="0.25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 x14ac:dyDescent="0.25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 x14ac:dyDescent="0.25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 x14ac:dyDescent="0.25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 x14ac:dyDescent="0.25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 x14ac:dyDescent="0.25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 x14ac:dyDescent="0.25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 x14ac:dyDescent="0.25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 x14ac:dyDescent="0.25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 x14ac:dyDescent="0.25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 x14ac:dyDescent="0.25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 x14ac:dyDescent="0.25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 x14ac:dyDescent="0.25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 x14ac:dyDescent="0.25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 x14ac:dyDescent="0.25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 x14ac:dyDescent="0.25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 x14ac:dyDescent="0.25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 x14ac:dyDescent="0.25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 x14ac:dyDescent="0.25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 x14ac:dyDescent="0.25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 x14ac:dyDescent="0.25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 x14ac:dyDescent="0.25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 x14ac:dyDescent="0.25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 x14ac:dyDescent="0.25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 x14ac:dyDescent="0.25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 x14ac:dyDescent="0.25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 x14ac:dyDescent="0.25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 x14ac:dyDescent="0.25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 x14ac:dyDescent="0.25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 x14ac:dyDescent="0.25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 x14ac:dyDescent="0.25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 x14ac:dyDescent="0.25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 x14ac:dyDescent="0.25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 x14ac:dyDescent="0.25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 x14ac:dyDescent="0.25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 x14ac:dyDescent="0.25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 x14ac:dyDescent="0.25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 x14ac:dyDescent="0.25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 x14ac:dyDescent="0.25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 x14ac:dyDescent="0.25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 x14ac:dyDescent="0.25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 x14ac:dyDescent="0.25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 x14ac:dyDescent="0.25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 x14ac:dyDescent="0.25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 x14ac:dyDescent="0.25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 x14ac:dyDescent="0.25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 x14ac:dyDescent="0.25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 x14ac:dyDescent="0.25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 x14ac:dyDescent="0.25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 x14ac:dyDescent="0.25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 x14ac:dyDescent="0.25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 x14ac:dyDescent="0.25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 x14ac:dyDescent="0.25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 x14ac:dyDescent="0.25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 x14ac:dyDescent="0.25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 x14ac:dyDescent="0.25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 x14ac:dyDescent="0.25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 x14ac:dyDescent="0.25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 x14ac:dyDescent="0.25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 x14ac:dyDescent="0.25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 x14ac:dyDescent="0.25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 x14ac:dyDescent="0.25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 x14ac:dyDescent="0.25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 x14ac:dyDescent="0.25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 x14ac:dyDescent="0.25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 x14ac:dyDescent="0.25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 x14ac:dyDescent="0.25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 x14ac:dyDescent="0.25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 x14ac:dyDescent="0.25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 x14ac:dyDescent="0.25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 x14ac:dyDescent="0.25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 x14ac:dyDescent="0.25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 x14ac:dyDescent="0.25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 x14ac:dyDescent="0.25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 x14ac:dyDescent="0.25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 x14ac:dyDescent="0.25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 x14ac:dyDescent="0.25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 x14ac:dyDescent="0.25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 x14ac:dyDescent="0.25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 x14ac:dyDescent="0.25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 x14ac:dyDescent="0.25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 x14ac:dyDescent="0.25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 x14ac:dyDescent="0.25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 x14ac:dyDescent="0.25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 x14ac:dyDescent="0.25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 x14ac:dyDescent="0.25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 x14ac:dyDescent="0.25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 x14ac:dyDescent="0.25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 x14ac:dyDescent="0.25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 x14ac:dyDescent="0.25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 x14ac:dyDescent="0.25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 x14ac:dyDescent="0.25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 x14ac:dyDescent="0.25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 x14ac:dyDescent="0.25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 x14ac:dyDescent="0.25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 x14ac:dyDescent="0.25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 x14ac:dyDescent="0.25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 x14ac:dyDescent="0.25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 x14ac:dyDescent="0.25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 x14ac:dyDescent="0.25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 x14ac:dyDescent="0.25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 x14ac:dyDescent="0.25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 x14ac:dyDescent="0.25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 x14ac:dyDescent="0.25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 x14ac:dyDescent="0.25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 x14ac:dyDescent="0.25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 x14ac:dyDescent="0.25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 x14ac:dyDescent="0.25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 x14ac:dyDescent="0.25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 x14ac:dyDescent="0.25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 x14ac:dyDescent="0.25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 x14ac:dyDescent="0.25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 x14ac:dyDescent="0.25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 x14ac:dyDescent="0.25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 x14ac:dyDescent="0.25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 x14ac:dyDescent="0.25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 x14ac:dyDescent="0.25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 x14ac:dyDescent="0.25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 x14ac:dyDescent="0.25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 x14ac:dyDescent="0.25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 x14ac:dyDescent="0.25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 x14ac:dyDescent="0.25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 x14ac:dyDescent="0.25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 x14ac:dyDescent="0.25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 x14ac:dyDescent="0.25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 x14ac:dyDescent="0.25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 x14ac:dyDescent="0.25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 x14ac:dyDescent="0.25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 x14ac:dyDescent="0.25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 x14ac:dyDescent="0.25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 x14ac:dyDescent="0.25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 x14ac:dyDescent="0.25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 x14ac:dyDescent="0.25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 x14ac:dyDescent="0.25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 x14ac:dyDescent="0.25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 x14ac:dyDescent="0.25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 x14ac:dyDescent="0.25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 x14ac:dyDescent="0.25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 x14ac:dyDescent="0.25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 x14ac:dyDescent="0.25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 x14ac:dyDescent="0.25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 x14ac:dyDescent="0.25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 x14ac:dyDescent="0.25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 x14ac:dyDescent="0.25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 x14ac:dyDescent="0.25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 x14ac:dyDescent="0.25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 x14ac:dyDescent="0.25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 x14ac:dyDescent="0.25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 x14ac:dyDescent="0.25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 x14ac:dyDescent="0.25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 x14ac:dyDescent="0.25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 x14ac:dyDescent="0.25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 x14ac:dyDescent="0.25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 x14ac:dyDescent="0.25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 x14ac:dyDescent="0.25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 x14ac:dyDescent="0.25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 x14ac:dyDescent="0.25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 x14ac:dyDescent="0.25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 x14ac:dyDescent="0.25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 x14ac:dyDescent="0.25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 x14ac:dyDescent="0.25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 x14ac:dyDescent="0.25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 x14ac:dyDescent="0.25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 x14ac:dyDescent="0.25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 x14ac:dyDescent="0.25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 x14ac:dyDescent="0.25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 x14ac:dyDescent="0.25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 x14ac:dyDescent="0.25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 x14ac:dyDescent="0.25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 x14ac:dyDescent="0.25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 x14ac:dyDescent="0.25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 x14ac:dyDescent="0.25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 x14ac:dyDescent="0.25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 x14ac:dyDescent="0.25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 x14ac:dyDescent="0.25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 x14ac:dyDescent="0.25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 x14ac:dyDescent="0.25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 x14ac:dyDescent="0.25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 x14ac:dyDescent="0.25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 x14ac:dyDescent="0.25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 x14ac:dyDescent="0.25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 x14ac:dyDescent="0.25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 x14ac:dyDescent="0.25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 x14ac:dyDescent="0.2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2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2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2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2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2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2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2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2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2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2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2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2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2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2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25">
      <c r="M769" s="65"/>
    </row>
    <row r="770" spans="13:13" x14ac:dyDescent="0.25">
      <c r="M770" s="65"/>
    </row>
    <row r="771" spans="13:13" x14ac:dyDescent="0.25">
      <c r="M771" s="65"/>
    </row>
    <row r="772" spans="13:13" x14ac:dyDescent="0.25">
      <c r="M772" s="65"/>
    </row>
    <row r="773" spans="13:13" x14ac:dyDescent="0.25">
      <c r="M773" s="65"/>
    </row>
    <row r="774" spans="13:13" x14ac:dyDescent="0.25">
      <c r="M774" s="65"/>
    </row>
    <row r="775" spans="13:13" x14ac:dyDescent="0.25">
      <c r="M775" s="65"/>
    </row>
    <row r="776" spans="13:13" x14ac:dyDescent="0.25">
      <c r="M776" s="65"/>
    </row>
    <row r="777" spans="13:13" x14ac:dyDescent="0.25">
      <c r="M777" s="65"/>
    </row>
    <row r="778" spans="13:13" x14ac:dyDescent="0.25">
      <c r="M778" s="65"/>
    </row>
    <row r="779" spans="13:13" x14ac:dyDescent="0.25">
      <c r="M779" s="65"/>
    </row>
    <row r="780" spans="13:13" x14ac:dyDescent="0.25">
      <c r="M780" s="65"/>
    </row>
    <row r="781" spans="13:13" x14ac:dyDescent="0.25">
      <c r="M781" s="65"/>
    </row>
    <row r="782" spans="13:13" x14ac:dyDescent="0.25">
      <c r="M782" s="65"/>
    </row>
    <row r="783" spans="13:13" x14ac:dyDescent="0.25">
      <c r="M783" s="65"/>
    </row>
    <row r="784" spans="13:13" x14ac:dyDescent="0.25">
      <c r="M784" s="65"/>
    </row>
    <row r="785" spans="13:13" x14ac:dyDescent="0.25">
      <c r="M785" s="65"/>
    </row>
    <row r="786" spans="13:13" x14ac:dyDescent="0.25">
      <c r="M786" s="65"/>
    </row>
    <row r="787" spans="13:13" x14ac:dyDescent="0.25">
      <c r="M787" s="65"/>
    </row>
    <row r="788" spans="13:13" x14ac:dyDescent="0.25">
      <c r="M788" s="65"/>
    </row>
    <row r="789" spans="13:13" x14ac:dyDescent="0.25">
      <c r="M789" s="65"/>
    </row>
    <row r="790" spans="13:13" x14ac:dyDescent="0.25">
      <c r="M790" s="65"/>
    </row>
    <row r="791" spans="13:13" x14ac:dyDescent="0.25">
      <c r="M791" s="65"/>
    </row>
    <row r="792" spans="13:13" x14ac:dyDescent="0.25">
      <c r="M792" s="65"/>
    </row>
    <row r="793" spans="13:13" x14ac:dyDescent="0.25">
      <c r="M793" s="65"/>
    </row>
    <row r="794" spans="13:13" x14ac:dyDescent="0.25">
      <c r="M794" s="65"/>
    </row>
    <row r="795" spans="13:13" x14ac:dyDescent="0.25">
      <c r="M795" s="65"/>
    </row>
    <row r="796" spans="13:13" x14ac:dyDescent="0.25">
      <c r="M796" s="65"/>
    </row>
    <row r="797" spans="13:13" x14ac:dyDescent="0.25">
      <c r="M797" s="65"/>
    </row>
    <row r="798" spans="13:13" x14ac:dyDescent="0.25">
      <c r="M798" s="65"/>
    </row>
    <row r="799" spans="13:13" x14ac:dyDescent="0.25">
      <c r="M799" s="65"/>
    </row>
    <row r="800" spans="13:13" x14ac:dyDescent="0.25">
      <c r="M800" s="65"/>
    </row>
    <row r="801" spans="13:13" x14ac:dyDescent="0.25">
      <c r="M801" s="65"/>
    </row>
    <row r="802" spans="13:13" x14ac:dyDescent="0.25">
      <c r="M802" s="65"/>
    </row>
    <row r="803" spans="13:13" x14ac:dyDescent="0.25">
      <c r="M803" s="65"/>
    </row>
    <row r="804" spans="13:13" x14ac:dyDescent="0.25">
      <c r="M804" s="65"/>
    </row>
    <row r="805" spans="13:13" x14ac:dyDescent="0.25">
      <c r="M805" s="65"/>
    </row>
    <row r="806" spans="13:13" x14ac:dyDescent="0.25">
      <c r="M806" s="65"/>
    </row>
    <row r="807" spans="13:13" x14ac:dyDescent="0.25">
      <c r="M807" s="65"/>
    </row>
    <row r="808" spans="13:13" x14ac:dyDescent="0.25">
      <c r="M808" s="65"/>
    </row>
    <row r="809" spans="13:13" x14ac:dyDescent="0.25">
      <c r="M809" s="65"/>
    </row>
    <row r="810" spans="13:13" x14ac:dyDescent="0.25">
      <c r="M810" s="65"/>
    </row>
    <row r="811" spans="13:13" x14ac:dyDescent="0.25">
      <c r="M811" s="65"/>
    </row>
    <row r="812" spans="13:13" x14ac:dyDescent="0.25">
      <c r="M812" s="65"/>
    </row>
    <row r="813" spans="13:13" x14ac:dyDescent="0.25">
      <c r="M813" s="65"/>
    </row>
    <row r="814" spans="13:13" x14ac:dyDescent="0.25">
      <c r="M814" s="65"/>
    </row>
    <row r="815" spans="13:13" x14ac:dyDescent="0.25">
      <c r="M815" s="65"/>
    </row>
    <row r="816" spans="13:13" x14ac:dyDescent="0.25">
      <c r="M816" s="65"/>
    </row>
    <row r="817" spans="13:13" x14ac:dyDescent="0.25">
      <c r="M817" s="65"/>
    </row>
    <row r="818" spans="13:13" x14ac:dyDescent="0.25">
      <c r="M818" s="65"/>
    </row>
    <row r="819" spans="13:13" x14ac:dyDescent="0.25">
      <c r="M819" s="65"/>
    </row>
    <row r="820" spans="13:13" x14ac:dyDescent="0.25">
      <c r="M820" s="65"/>
    </row>
    <row r="821" spans="13:13" x14ac:dyDescent="0.25">
      <c r="M821" s="65"/>
    </row>
    <row r="822" spans="13:13" x14ac:dyDescent="0.25">
      <c r="M822" s="65"/>
    </row>
    <row r="823" spans="13:13" x14ac:dyDescent="0.25">
      <c r="M823" s="65"/>
    </row>
    <row r="824" spans="13:13" x14ac:dyDescent="0.25">
      <c r="M824" s="65"/>
    </row>
    <row r="825" spans="13:13" x14ac:dyDescent="0.25">
      <c r="M825" s="65"/>
    </row>
    <row r="826" spans="13:13" x14ac:dyDescent="0.25">
      <c r="M826" s="65"/>
    </row>
    <row r="827" spans="13:13" x14ac:dyDescent="0.25">
      <c r="M827" s="65"/>
    </row>
    <row r="828" spans="13:13" x14ac:dyDescent="0.25">
      <c r="M828" s="65"/>
    </row>
    <row r="829" spans="13:13" x14ac:dyDescent="0.25">
      <c r="M829" s="65"/>
    </row>
    <row r="830" spans="13:13" x14ac:dyDescent="0.25">
      <c r="M830" s="65"/>
    </row>
    <row r="831" spans="13:13" x14ac:dyDescent="0.25">
      <c r="M831" s="65"/>
    </row>
    <row r="832" spans="13:13" x14ac:dyDescent="0.25">
      <c r="M832" s="65"/>
    </row>
    <row r="833" spans="13:13" x14ac:dyDescent="0.25">
      <c r="M833" s="65"/>
    </row>
    <row r="834" spans="13:13" x14ac:dyDescent="0.25">
      <c r="M834" s="65"/>
    </row>
    <row r="835" spans="13:13" x14ac:dyDescent="0.25">
      <c r="M835" s="65"/>
    </row>
    <row r="836" spans="13:13" x14ac:dyDescent="0.25">
      <c r="M836" s="65"/>
    </row>
    <row r="837" spans="13:13" x14ac:dyDescent="0.25">
      <c r="M837" s="65"/>
    </row>
    <row r="838" spans="13:13" x14ac:dyDescent="0.25">
      <c r="M838" s="65"/>
    </row>
    <row r="839" spans="13:13" x14ac:dyDescent="0.25">
      <c r="M839" s="65"/>
    </row>
    <row r="840" spans="13:13" x14ac:dyDescent="0.25">
      <c r="M840" s="65"/>
    </row>
    <row r="841" spans="13:13" x14ac:dyDescent="0.25">
      <c r="M841" s="65"/>
    </row>
    <row r="842" spans="13:13" x14ac:dyDescent="0.25">
      <c r="M842" s="65"/>
    </row>
    <row r="843" spans="13:13" x14ac:dyDescent="0.25">
      <c r="M843" s="65"/>
    </row>
    <row r="844" spans="13:13" x14ac:dyDescent="0.25">
      <c r="M844" s="65"/>
    </row>
    <row r="845" spans="13:13" x14ac:dyDescent="0.25">
      <c r="M845" s="65"/>
    </row>
    <row r="846" spans="13:13" x14ac:dyDescent="0.25">
      <c r="M846" s="65"/>
    </row>
    <row r="847" spans="13:13" x14ac:dyDescent="0.25">
      <c r="M847" s="65"/>
    </row>
    <row r="848" spans="13:13" x14ac:dyDescent="0.25">
      <c r="M848" s="65"/>
    </row>
    <row r="849" spans="13:13" x14ac:dyDescent="0.25">
      <c r="M849" s="65"/>
    </row>
    <row r="850" spans="13:13" x14ac:dyDescent="0.25">
      <c r="M850" s="65"/>
    </row>
    <row r="851" spans="13:13" x14ac:dyDescent="0.25">
      <c r="M851" s="65"/>
    </row>
    <row r="852" spans="13:13" x14ac:dyDescent="0.25">
      <c r="M852" s="65"/>
    </row>
    <row r="853" spans="13:13" x14ac:dyDescent="0.25">
      <c r="M853" s="65"/>
    </row>
    <row r="854" spans="13:13" x14ac:dyDescent="0.25">
      <c r="M854" s="65"/>
    </row>
    <row r="855" spans="13:13" x14ac:dyDescent="0.25">
      <c r="M855" s="65"/>
    </row>
    <row r="856" spans="13:13" x14ac:dyDescent="0.25">
      <c r="M856" s="65"/>
    </row>
    <row r="857" spans="13:13" x14ac:dyDescent="0.25">
      <c r="M857" s="65"/>
    </row>
    <row r="858" spans="13:13" x14ac:dyDescent="0.25">
      <c r="M858" s="65"/>
    </row>
    <row r="859" spans="13:13" x14ac:dyDescent="0.25">
      <c r="M859" s="65"/>
    </row>
    <row r="860" spans="13:13" x14ac:dyDescent="0.25">
      <c r="M860" s="65"/>
    </row>
    <row r="861" spans="13:13" x14ac:dyDescent="0.25">
      <c r="M861" s="65"/>
    </row>
    <row r="862" spans="13:13" x14ac:dyDescent="0.25">
      <c r="M862" s="65"/>
    </row>
    <row r="863" spans="13:13" x14ac:dyDescent="0.25">
      <c r="M863" s="65"/>
    </row>
    <row r="864" spans="13:13" x14ac:dyDescent="0.25">
      <c r="M864" s="65"/>
    </row>
    <row r="865" spans="13:13" x14ac:dyDescent="0.25">
      <c r="M865" s="65"/>
    </row>
    <row r="866" spans="13:13" x14ac:dyDescent="0.25">
      <c r="M866" s="65"/>
    </row>
    <row r="867" spans="13:13" x14ac:dyDescent="0.25">
      <c r="M867" s="65"/>
    </row>
    <row r="868" spans="13:13" x14ac:dyDescent="0.25">
      <c r="M868" s="65"/>
    </row>
    <row r="869" spans="13:13" x14ac:dyDescent="0.25">
      <c r="M869" s="65"/>
    </row>
    <row r="870" spans="13:13" x14ac:dyDescent="0.25">
      <c r="M870" s="65"/>
    </row>
    <row r="871" spans="13:13" x14ac:dyDescent="0.25">
      <c r="M871" s="65"/>
    </row>
    <row r="872" spans="13:13" x14ac:dyDescent="0.25">
      <c r="M872" s="65"/>
    </row>
    <row r="873" spans="13:13" x14ac:dyDescent="0.25">
      <c r="M873" s="65"/>
    </row>
    <row r="874" spans="13:13" x14ac:dyDescent="0.25">
      <c r="M874" s="65"/>
    </row>
    <row r="875" spans="13:13" x14ac:dyDescent="0.25">
      <c r="M875" s="65"/>
    </row>
    <row r="876" spans="13:13" x14ac:dyDescent="0.25">
      <c r="M876" s="65"/>
    </row>
    <row r="877" spans="13:13" x14ac:dyDescent="0.25">
      <c r="M877" s="65"/>
    </row>
    <row r="878" spans="13:13" x14ac:dyDescent="0.25">
      <c r="M878" s="65"/>
    </row>
    <row r="879" spans="13:13" x14ac:dyDescent="0.25">
      <c r="M879" s="65"/>
    </row>
    <row r="880" spans="13:13" x14ac:dyDescent="0.25">
      <c r="M880" s="65"/>
    </row>
    <row r="881" spans="13:13" x14ac:dyDescent="0.25">
      <c r="M881" s="65"/>
    </row>
    <row r="882" spans="13:13" x14ac:dyDescent="0.25">
      <c r="M882" s="65"/>
    </row>
    <row r="883" spans="13:13" x14ac:dyDescent="0.25">
      <c r="M883" s="65"/>
    </row>
    <row r="884" spans="13:13" x14ac:dyDescent="0.25">
      <c r="M884" s="65"/>
    </row>
    <row r="885" spans="13:13" x14ac:dyDescent="0.25">
      <c r="M885" s="65"/>
    </row>
    <row r="886" spans="13:13" x14ac:dyDescent="0.25">
      <c r="M886" s="65"/>
    </row>
    <row r="887" spans="13:13" x14ac:dyDescent="0.25">
      <c r="M887" s="65"/>
    </row>
    <row r="888" spans="13:13" x14ac:dyDescent="0.25">
      <c r="M888" s="65"/>
    </row>
    <row r="889" spans="13:13" x14ac:dyDescent="0.25">
      <c r="M889" s="65"/>
    </row>
    <row r="890" spans="13:13" x14ac:dyDescent="0.25">
      <c r="M890" s="65"/>
    </row>
    <row r="891" spans="13:13" x14ac:dyDescent="0.25">
      <c r="M891" s="65"/>
    </row>
    <row r="892" spans="13:13" x14ac:dyDescent="0.25">
      <c r="M892" s="65"/>
    </row>
    <row r="893" spans="13:13" x14ac:dyDescent="0.25">
      <c r="M893" s="65"/>
    </row>
    <row r="894" spans="13:13" x14ac:dyDescent="0.25">
      <c r="M894" s="65"/>
    </row>
    <row r="895" spans="13:13" x14ac:dyDescent="0.25">
      <c r="M895" s="65"/>
    </row>
    <row r="896" spans="13:13" x14ac:dyDescent="0.25">
      <c r="M896" s="65"/>
    </row>
    <row r="897" spans="13:13" x14ac:dyDescent="0.25">
      <c r="M897" s="65"/>
    </row>
    <row r="898" spans="13:13" x14ac:dyDescent="0.25">
      <c r="M898" s="65"/>
    </row>
    <row r="899" spans="13:13" x14ac:dyDescent="0.25">
      <c r="M899" s="65"/>
    </row>
    <row r="900" spans="13:13" x14ac:dyDescent="0.25">
      <c r="M900" s="65"/>
    </row>
    <row r="901" spans="13:13" x14ac:dyDescent="0.25">
      <c r="M901" s="65"/>
    </row>
    <row r="902" spans="13:13" x14ac:dyDescent="0.25">
      <c r="M902" s="65"/>
    </row>
    <row r="903" spans="13:13" x14ac:dyDescent="0.25">
      <c r="M903" s="65"/>
    </row>
    <row r="904" spans="13:13" x14ac:dyDescent="0.25">
      <c r="M904" s="65"/>
    </row>
    <row r="905" spans="13:13" x14ac:dyDescent="0.25">
      <c r="M905" s="65"/>
    </row>
    <row r="906" spans="13:13" x14ac:dyDescent="0.25">
      <c r="M906" s="65"/>
    </row>
    <row r="907" spans="13:13" x14ac:dyDescent="0.25">
      <c r="M907" s="65"/>
    </row>
    <row r="908" spans="13:13" x14ac:dyDescent="0.25">
      <c r="M908" s="65"/>
    </row>
    <row r="909" spans="13:13" x14ac:dyDescent="0.25">
      <c r="M909" s="65"/>
    </row>
    <row r="910" spans="13:13" x14ac:dyDescent="0.25">
      <c r="M910" s="65"/>
    </row>
    <row r="911" spans="13:13" x14ac:dyDescent="0.25">
      <c r="M911" s="65"/>
    </row>
    <row r="912" spans="13:13" x14ac:dyDescent="0.25">
      <c r="M912" s="65"/>
    </row>
    <row r="913" spans="13:13" x14ac:dyDescent="0.25">
      <c r="M913" s="65"/>
    </row>
    <row r="914" spans="13:13" x14ac:dyDescent="0.25">
      <c r="M914" s="65"/>
    </row>
    <row r="915" spans="13:13" x14ac:dyDescent="0.25">
      <c r="M915" s="65"/>
    </row>
    <row r="916" spans="13:13" x14ac:dyDescent="0.25">
      <c r="M916" s="65"/>
    </row>
    <row r="917" spans="13:13" x14ac:dyDescent="0.25">
      <c r="M917" s="65"/>
    </row>
    <row r="918" spans="13:13" x14ac:dyDescent="0.25">
      <c r="M918" s="65"/>
    </row>
    <row r="919" spans="13:13" x14ac:dyDescent="0.25">
      <c r="M919" s="65"/>
    </row>
    <row r="920" spans="13:13" x14ac:dyDescent="0.25">
      <c r="M920" s="65"/>
    </row>
    <row r="921" spans="13:13" x14ac:dyDescent="0.25">
      <c r="M921" s="65"/>
    </row>
    <row r="922" spans="13:13" x14ac:dyDescent="0.25">
      <c r="M922" s="65"/>
    </row>
    <row r="923" spans="13:13" x14ac:dyDescent="0.25">
      <c r="M923" s="65"/>
    </row>
    <row r="924" spans="13:13" x14ac:dyDescent="0.25">
      <c r="M924" s="65"/>
    </row>
    <row r="925" spans="13:13" x14ac:dyDescent="0.25">
      <c r="M925" s="65"/>
    </row>
    <row r="926" spans="13:13" x14ac:dyDescent="0.25">
      <c r="M926" s="65"/>
    </row>
    <row r="927" spans="13:13" x14ac:dyDescent="0.25">
      <c r="M927" s="65"/>
    </row>
    <row r="928" spans="13:13" x14ac:dyDescent="0.25">
      <c r="M928" s="65"/>
    </row>
    <row r="929" spans="13:13" x14ac:dyDescent="0.25">
      <c r="M929" s="65"/>
    </row>
    <row r="930" spans="13:13" x14ac:dyDescent="0.25">
      <c r="M930" s="65"/>
    </row>
    <row r="931" spans="13:13" x14ac:dyDescent="0.25">
      <c r="M931" s="65"/>
    </row>
    <row r="932" spans="13:13" x14ac:dyDescent="0.25">
      <c r="M932" s="65"/>
    </row>
    <row r="933" spans="13:13" x14ac:dyDescent="0.25">
      <c r="M933" s="65"/>
    </row>
    <row r="934" spans="13:13" x14ac:dyDescent="0.25">
      <c r="M934" s="65"/>
    </row>
    <row r="935" spans="13:13" x14ac:dyDescent="0.25">
      <c r="M935" s="65"/>
    </row>
    <row r="936" spans="13:13" x14ac:dyDescent="0.25">
      <c r="M936" s="65"/>
    </row>
    <row r="937" spans="13:13" x14ac:dyDescent="0.25">
      <c r="M937" s="65"/>
    </row>
    <row r="938" spans="13:13" x14ac:dyDescent="0.25">
      <c r="M938" s="65"/>
    </row>
    <row r="939" spans="13:13" x14ac:dyDescent="0.25">
      <c r="M939" s="65"/>
    </row>
    <row r="940" spans="13:13" x14ac:dyDescent="0.25">
      <c r="M940" s="65"/>
    </row>
    <row r="941" spans="13:13" x14ac:dyDescent="0.25">
      <c r="M941" s="65"/>
    </row>
    <row r="942" spans="13:13" x14ac:dyDescent="0.25">
      <c r="M942" s="65"/>
    </row>
    <row r="943" spans="13:13" x14ac:dyDescent="0.25">
      <c r="M943" s="65"/>
    </row>
    <row r="944" spans="13:13" x14ac:dyDescent="0.25">
      <c r="M944" s="65"/>
    </row>
    <row r="945" spans="13:13" x14ac:dyDescent="0.25">
      <c r="M945" s="65"/>
    </row>
    <row r="946" spans="13:13" x14ac:dyDescent="0.25">
      <c r="M946" s="65"/>
    </row>
    <row r="947" spans="13:13" x14ac:dyDescent="0.25">
      <c r="M947" s="65"/>
    </row>
    <row r="948" spans="13:13" x14ac:dyDescent="0.25">
      <c r="M948" s="65"/>
    </row>
    <row r="949" spans="13:13" x14ac:dyDescent="0.25">
      <c r="M949" s="65"/>
    </row>
    <row r="950" spans="13:13" x14ac:dyDescent="0.25">
      <c r="M950" s="65"/>
    </row>
    <row r="951" spans="13:13" x14ac:dyDescent="0.25">
      <c r="M951" s="65"/>
    </row>
    <row r="952" spans="13:13" x14ac:dyDescent="0.25">
      <c r="M952" s="65"/>
    </row>
    <row r="953" spans="13:13" x14ac:dyDescent="0.25">
      <c r="M953" s="65"/>
    </row>
    <row r="954" spans="13:13" x14ac:dyDescent="0.25">
      <c r="M954" s="65"/>
    </row>
    <row r="955" spans="13:13" x14ac:dyDescent="0.25">
      <c r="M955" s="65"/>
    </row>
    <row r="956" spans="13:13" x14ac:dyDescent="0.25">
      <c r="M956" s="65"/>
    </row>
    <row r="957" spans="13:13" x14ac:dyDescent="0.25">
      <c r="M957" s="65"/>
    </row>
    <row r="958" spans="13:13" x14ac:dyDescent="0.25">
      <c r="M958" s="65"/>
    </row>
    <row r="959" spans="13:13" x14ac:dyDescent="0.25">
      <c r="M959" s="65"/>
    </row>
    <row r="960" spans="13:13" x14ac:dyDescent="0.25">
      <c r="M960" s="65"/>
    </row>
    <row r="961" spans="13:13" x14ac:dyDescent="0.25">
      <c r="M961" s="65"/>
    </row>
    <row r="962" spans="13:13" x14ac:dyDescent="0.25">
      <c r="M962" s="65"/>
    </row>
    <row r="963" spans="13:13" x14ac:dyDescent="0.25">
      <c r="M963" s="65"/>
    </row>
    <row r="964" spans="13:13" x14ac:dyDescent="0.25">
      <c r="M964" s="65"/>
    </row>
    <row r="965" spans="13:13" x14ac:dyDescent="0.25">
      <c r="M965" s="65"/>
    </row>
    <row r="966" spans="13:13" x14ac:dyDescent="0.25">
      <c r="M966" s="65"/>
    </row>
    <row r="967" spans="13:13" x14ac:dyDescent="0.25">
      <c r="M967" s="65"/>
    </row>
    <row r="968" spans="13:13" x14ac:dyDescent="0.25">
      <c r="M968" s="65"/>
    </row>
    <row r="969" spans="13:13" x14ac:dyDescent="0.25">
      <c r="M969" s="65"/>
    </row>
    <row r="970" spans="13:13" x14ac:dyDescent="0.25">
      <c r="M970" s="65"/>
    </row>
    <row r="971" spans="13:13" x14ac:dyDescent="0.25">
      <c r="M971" s="65"/>
    </row>
    <row r="972" spans="13:13" x14ac:dyDescent="0.25">
      <c r="M972" s="65"/>
    </row>
    <row r="973" spans="13:13" x14ac:dyDescent="0.25">
      <c r="M973" s="65"/>
    </row>
    <row r="974" spans="13:13" x14ac:dyDescent="0.25">
      <c r="M974" s="65"/>
    </row>
    <row r="975" spans="13:13" x14ac:dyDescent="0.25">
      <c r="M975" s="65"/>
    </row>
    <row r="976" spans="13:13" x14ac:dyDescent="0.25">
      <c r="M976" s="65"/>
    </row>
    <row r="977" spans="13:13" x14ac:dyDescent="0.25">
      <c r="M977" s="65"/>
    </row>
    <row r="978" spans="13:13" x14ac:dyDescent="0.25">
      <c r="M978" s="65"/>
    </row>
    <row r="979" spans="13:13" x14ac:dyDescent="0.25">
      <c r="M979" s="65"/>
    </row>
    <row r="980" spans="13:13" x14ac:dyDescent="0.25">
      <c r="M980" s="65"/>
    </row>
    <row r="981" spans="13:13" x14ac:dyDescent="0.25">
      <c r="M981" s="65"/>
    </row>
    <row r="982" spans="13:13" x14ac:dyDescent="0.25">
      <c r="M982" s="65"/>
    </row>
    <row r="983" spans="13:13" x14ac:dyDescent="0.25">
      <c r="M983" s="65"/>
    </row>
    <row r="984" spans="13:13" x14ac:dyDescent="0.25">
      <c r="M984" s="65"/>
    </row>
    <row r="985" spans="13:13" x14ac:dyDescent="0.25">
      <c r="M985" s="65"/>
    </row>
    <row r="986" spans="13:13" x14ac:dyDescent="0.25">
      <c r="M986" s="65"/>
    </row>
    <row r="987" spans="13:13" x14ac:dyDescent="0.25">
      <c r="M987" s="65"/>
    </row>
    <row r="988" spans="13:13" x14ac:dyDescent="0.25">
      <c r="M988" s="65"/>
    </row>
    <row r="989" spans="13:13" x14ac:dyDescent="0.25">
      <c r="M989" s="65"/>
    </row>
    <row r="990" spans="13:13" x14ac:dyDescent="0.25">
      <c r="M990" s="65"/>
    </row>
    <row r="991" spans="13:13" x14ac:dyDescent="0.25">
      <c r="M991" s="65"/>
    </row>
    <row r="992" spans="13:13" x14ac:dyDescent="0.25">
      <c r="M992" s="65"/>
    </row>
    <row r="993" spans="13:13" x14ac:dyDescent="0.25">
      <c r="M993" s="65"/>
    </row>
    <row r="994" spans="13:13" x14ac:dyDescent="0.25">
      <c r="M994" s="65"/>
    </row>
    <row r="995" spans="13:13" x14ac:dyDescent="0.25">
      <c r="M995" s="65"/>
    </row>
    <row r="996" spans="13:13" x14ac:dyDescent="0.25">
      <c r="M996" s="65"/>
    </row>
    <row r="997" spans="13:13" x14ac:dyDescent="0.25">
      <c r="M997" s="65"/>
    </row>
    <row r="998" spans="13:13" x14ac:dyDescent="0.25">
      <c r="M998" s="65"/>
    </row>
    <row r="999" spans="13:13" x14ac:dyDescent="0.25">
      <c r="M999" s="65"/>
    </row>
    <row r="1000" spans="13:13" x14ac:dyDescent="0.25">
      <c r="M1000" s="65"/>
    </row>
    <row r="1001" spans="13:13" x14ac:dyDescent="0.25">
      <c r="M1001" s="65"/>
    </row>
    <row r="1002" spans="13:13" x14ac:dyDescent="0.25">
      <c r="M1002" s="65"/>
    </row>
    <row r="1003" spans="13:13" x14ac:dyDescent="0.25">
      <c r="M1003" s="65"/>
    </row>
    <row r="1004" spans="13:13" x14ac:dyDescent="0.25">
      <c r="M1004" s="65"/>
    </row>
    <row r="1005" spans="13:13" x14ac:dyDescent="0.25">
      <c r="M1005" s="65"/>
    </row>
    <row r="1006" spans="13:13" x14ac:dyDescent="0.25">
      <c r="M1006" s="65"/>
    </row>
    <row r="1007" spans="13:13" x14ac:dyDescent="0.25">
      <c r="M1007" s="65"/>
    </row>
    <row r="1008" spans="13:13" x14ac:dyDescent="0.25">
      <c r="M1008" s="65"/>
    </row>
    <row r="1009" spans="13:13" x14ac:dyDescent="0.25">
      <c r="M1009" s="65"/>
    </row>
    <row r="1010" spans="13:13" x14ac:dyDescent="0.25">
      <c r="M1010" s="65"/>
    </row>
    <row r="1011" spans="13:13" x14ac:dyDescent="0.25">
      <c r="M1011" s="65"/>
    </row>
    <row r="1012" spans="13:13" x14ac:dyDescent="0.25">
      <c r="M1012" s="65"/>
    </row>
    <row r="1013" spans="13:13" x14ac:dyDescent="0.25">
      <c r="M1013" s="65"/>
    </row>
    <row r="1014" spans="13:13" x14ac:dyDescent="0.25">
      <c r="M1014" s="65"/>
    </row>
    <row r="1015" spans="13:13" x14ac:dyDescent="0.25">
      <c r="M1015" s="65"/>
    </row>
    <row r="1016" spans="13:13" x14ac:dyDescent="0.25">
      <c r="M1016" s="65"/>
    </row>
    <row r="1017" spans="13:13" x14ac:dyDescent="0.25">
      <c r="M1017" s="65"/>
    </row>
    <row r="1018" spans="13:13" x14ac:dyDescent="0.25">
      <c r="M1018" s="65"/>
    </row>
    <row r="1019" spans="13:13" x14ac:dyDescent="0.25">
      <c r="M1019" s="65"/>
    </row>
    <row r="1020" spans="13:13" x14ac:dyDescent="0.25">
      <c r="M1020" s="65"/>
    </row>
    <row r="1021" spans="13:13" x14ac:dyDescent="0.25">
      <c r="M1021" s="65"/>
    </row>
    <row r="1022" spans="13:13" x14ac:dyDescent="0.25">
      <c r="M1022" s="65"/>
    </row>
    <row r="1023" spans="13:13" x14ac:dyDescent="0.25">
      <c r="M1023" s="65"/>
    </row>
    <row r="1024" spans="13:13" x14ac:dyDescent="0.25">
      <c r="M1024" s="65"/>
    </row>
    <row r="1025" spans="13:13" x14ac:dyDescent="0.25">
      <c r="M1025" s="65"/>
    </row>
    <row r="1026" spans="13:13" x14ac:dyDescent="0.25">
      <c r="M1026" s="65"/>
    </row>
    <row r="1027" spans="13:13" x14ac:dyDescent="0.25">
      <c r="M1027" s="65"/>
    </row>
    <row r="1028" spans="13:13" x14ac:dyDescent="0.25">
      <c r="M1028" s="65"/>
    </row>
    <row r="1029" spans="13:13" x14ac:dyDescent="0.25">
      <c r="M1029" s="65"/>
    </row>
    <row r="1030" spans="13:13" x14ac:dyDescent="0.25">
      <c r="M1030" s="65"/>
    </row>
    <row r="1031" spans="13:13" x14ac:dyDescent="0.25">
      <c r="M1031" s="65"/>
    </row>
    <row r="1032" spans="13:13" x14ac:dyDescent="0.25">
      <c r="M1032" s="65"/>
    </row>
    <row r="1033" spans="13:13" x14ac:dyDescent="0.25">
      <c r="M1033" s="65"/>
    </row>
    <row r="1034" spans="13:13" x14ac:dyDescent="0.25">
      <c r="M1034" s="65"/>
    </row>
    <row r="1035" spans="13:13" x14ac:dyDescent="0.25">
      <c r="M1035" s="65"/>
    </row>
    <row r="1036" spans="13:13" x14ac:dyDescent="0.25">
      <c r="M1036" s="65"/>
    </row>
    <row r="1037" spans="13:13" x14ac:dyDescent="0.25">
      <c r="M1037" s="65"/>
    </row>
    <row r="1038" spans="13:13" x14ac:dyDescent="0.25">
      <c r="M1038" s="65"/>
    </row>
    <row r="1039" spans="13:13" x14ac:dyDescent="0.25">
      <c r="M1039" s="65"/>
    </row>
    <row r="1040" spans="13:13" x14ac:dyDescent="0.25">
      <c r="M1040" s="65"/>
    </row>
    <row r="1041" spans="13:13" x14ac:dyDescent="0.25">
      <c r="M1041" s="65"/>
    </row>
    <row r="1042" spans="13:13" x14ac:dyDescent="0.25">
      <c r="M1042" s="65"/>
    </row>
    <row r="1043" spans="13:13" x14ac:dyDescent="0.25">
      <c r="M1043" s="65"/>
    </row>
    <row r="1044" spans="13:13" x14ac:dyDescent="0.25">
      <c r="M1044" s="65"/>
    </row>
    <row r="1045" spans="13:13" x14ac:dyDescent="0.25">
      <c r="M1045" s="65"/>
    </row>
    <row r="1046" spans="13:13" x14ac:dyDescent="0.25">
      <c r="M1046" s="65"/>
    </row>
    <row r="1047" spans="13:13" x14ac:dyDescent="0.25">
      <c r="M1047" s="65"/>
    </row>
    <row r="1048" spans="13:13" x14ac:dyDescent="0.25">
      <c r="M1048" s="65"/>
    </row>
    <row r="1049" spans="13:13" x14ac:dyDescent="0.25">
      <c r="M1049" s="65"/>
    </row>
    <row r="1050" spans="13:13" x14ac:dyDescent="0.25">
      <c r="M1050" s="65"/>
    </row>
    <row r="1051" spans="13:13" x14ac:dyDescent="0.25">
      <c r="M1051" s="65"/>
    </row>
    <row r="1052" spans="13:13" x14ac:dyDescent="0.25">
      <c r="M1052" s="65"/>
    </row>
    <row r="1053" spans="13:13" x14ac:dyDescent="0.25">
      <c r="M1053" s="65"/>
    </row>
    <row r="1054" spans="13:13" x14ac:dyDescent="0.25">
      <c r="M1054" s="65"/>
    </row>
    <row r="1055" spans="13:13" x14ac:dyDescent="0.25">
      <c r="M1055" s="65"/>
    </row>
    <row r="1056" spans="13:13" x14ac:dyDescent="0.25">
      <c r="M1056" s="65"/>
    </row>
    <row r="1057" spans="13:13" x14ac:dyDescent="0.25">
      <c r="M1057" s="65"/>
    </row>
    <row r="1058" spans="13:13" x14ac:dyDescent="0.25">
      <c r="M1058" s="65"/>
    </row>
    <row r="1059" spans="13:13" x14ac:dyDescent="0.25">
      <c r="M1059" s="65"/>
    </row>
    <row r="1060" spans="13:13" x14ac:dyDescent="0.25">
      <c r="M1060" s="65"/>
    </row>
    <row r="1061" spans="13:13" x14ac:dyDescent="0.25">
      <c r="M1061" s="65"/>
    </row>
    <row r="1062" spans="13:13" x14ac:dyDescent="0.25">
      <c r="M1062" s="65"/>
    </row>
    <row r="1063" spans="13:13" x14ac:dyDescent="0.25">
      <c r="M1063" s="65"/>
    </row>
    <row r="1064" spans="13:13" x14ac:dyDescent="0.25">
      <c r="M1064" s="65"/>
    </row>
    <row r="1065" spans="13:13" x14ac:dyDescent="0.25">
      <c r="M1065" s="65"/>
    </row>
    <row r="1066" spans="13:13" x14ac:dyDescent="0.25">
      <c r="M1066" s="65"/>
    </row>
    <row r="1067" spans="13:13" x14ac:dyDescent="0.25">
      <c r="M1067" s="65"/>
    </row>
    <row r="1068" spans="13:13" x14ac:dyDescent="0.25">
      <c r="M1068" s="65"/>
    </row>
    <row r="1069" spans="13:13" x14ac:dyDescent="0.25">
      <c r="M1069" s="65"/>
    </row>
    <row r="1070" spans="13:13" x14ac:dyDescent="0.25">
      <c r="M1070" s="65"/>
    </row>
    <row r="1071" spans="13:13" x14ac:dyDescent="0.25">
      <c r="M1071" s="65"/>
    </row>
    <row r="1072" spans="13:13" x14ac:dyDescent="0.25">
      <c r="M1072" s="65"/>
    </row>
    <row r="1073" spans="13:13" x14ac:dyDescent="0.25">
      <c r="M1073" s="65"/>
    </row>
    <row r="1074" spans="13:13" x14ac:dyDescent="0.25">
      <c r="M1074" s="65"/>
    </row>
    <row r="1075" spans="13:13" x14ac:dyDescent="0.25">
      <c r="M1075" s="65"/>
    </row>
    <row r="1076" spans="13:13" x14ac:dyDescent="0.25">
      <c r="M1076" s="65"/>
    </row>
    <row r="1077" spans="13:13" x14ac:dyDescent="0.25">
      <c r="M1077" s="65"/>
    </row>
    <row r="1078" spans="13:13" x14ac:dyDescent="0.25">
      <c r="M1078" s="65"/>
    </row>
    <row r="1079" spans="13:13" x14ac:dyDescent="0.25">
      <c r="M1079" s="65"/>
    </row>
    <row r="1080" spans="13:13" x14ac:dyDescent="0.25">
      <c r="M1080" s="65"/>
    </row>
    <row r="1081" spans="13:13" x14ac:dyDescent="0.25">
      <c r="M1081" s="65"/>
    </row>
    <row r="1082" spans="13:13" x14ac:dyDescent="0.25">
      <c r="M1082" s="65"/>
    </row>
    <row r="1083" spans="13:13" x14ac:dyDescent="0.25">
      <c r="M1083" s="65"/>
    </row>
    <row r="1084" spans="13:13" x14ac:dyDescent="0.25">
      <c r="M1084" s="65"/>
    </row>
    <row r="1085" spans="13:13" x14ac:dyDescent="0.25">
      <c r="M1085" s="65"/>
    </row>
    <row r="1086" spans="13:13" x14ac:dyDescent="0.25">
      <c r="M1086" s="65"/>
    </row>
    <row r="1087" spans="13:13" x14ac:dyDescent="0.25">
      <c r="M1087" s="65"/>
    </row>
    <row r="1088" spans="13:13" x14ac:dyDescent="0.25">
      <c r="M1088" s="65"/>
    </row>
    <row r="1089" spans="13:13" x14ac:dyDescent="0.25">
      <c r="M1089" s="65"/>
    </row>
    <row r="1090" spans="13:13" x14ac:dyDescent="0.25">
      <c r="M1090" s="65"/>
    </row>
    <row r="1091" spans="13:13" x14ac:dyDescent="0.25">
      <c r="M1091" s="65"/>
    </row>
    <row r="1092" spans="13:13" x14ac:dyDescent="0.25">
      <c r="M1092" s="65"/>
    </row>
    <row r="1093" spans="13:13" x14ac:dyDescent="0.25">
      <c r="M1093" s="65"/>
    </row>
    <row r="1094" spans="13:13" x14ac:dyDescent="0.25">
      <c r="M1094" s="65"/>
    </row>
    <row r="1095" spans="13:13" x14ac:dyDescent="0.25">
      <c r="M1095" s="65"/>
    </row>
    <row r="1096" spans="13:13" x14ac:dyDescent="0.25">
      <c r="M1096" s="65"/>
    </row>
    <row r="1097" spans="13:13" x14ac:dyDescent="0.25">
      <c r="M1097" s="65"/>
    </row>
    <row r="1098" spans="13:13" x14ac:dyDescent="0.25">
      <c r="M1098" s="65"/>
    </row>
    <row r="1099" spans="13:13" x14ac:dyDescent="0.25">
      <c r="M1099" s="65"/>
    </row>
    <row r="1100" spans="13:13" x14ac:dyDescent="0.25">
      <c r="M1100" s="65"/>
    </row>
    <row r="1101" spans="13:13" x14ac:dyDescent="0.25">
      <c r="M1101" s="65"/>
    </row>
    <row r="1102" spans="13:13" x14ac:dyDescent="0.25">
      <c r="M1102" s="65"/>
    </row>
    <row r="1103" spans="13:13" x14ac:dyDescent="0.25">
      <c r="M1103" s="65"/>
    </row>
    <row r="1104" spans="13:13" x14ac:dyDescent="0.25">
      <c r="M1104" s="65"/>
    </row>
    <row r="1105" spans="13:13" x14ac:dyDescent="0.25">
      <c r="M1105" s="65"/>
    </row>
    <row r="1106" spans="13:13" x14ac:dyDescent="0.25">
      <c r="M1106" s="65"/>
    </row>
    <row r="1107" spans="13:13" x14ac:dyDescent="0.25">
      <c r="M1107" s="65"/>
    </row>
    <row r="1108" spans="13:13" x14ac:dyDescent="0.25">
      <c r="M1108" s="65"/>
    </row>
    <row r="1109" spans="13:13" x14ac:dyDescent="0.25">
      <c r="M1109" s="65"/>
    </row>
    <row r="1110" spans="13:13" x14ac:dyDescent="0.25">
      <c r="M1110" s="65"/>
    </row>
    <row r="1111" spans="13:13" x14ac:dyDescent="0.25">
      <c r="M1111" s="65"/>
    </row>
    <row r="1112" spans="13:13" x14ac:dyDescent="0.25">
      <c r="M1112" s="65"/>
    </row>
    <row r="1113" spans="13:13" x14ac:dyDescent="0.25">
      <c r="M1113" s="65"/>
    </row>
    <row r="1114" spans="13:13" x14ac:dyDescent="0.25">
      <c r="M1114" s="65"/>
    </row>
    <row r="1115" spans="13:13" x14ac:dyDescent="0.25">
      <c r="M1115" s="65"/>
    </row>
    <row r="1116" spans="13:13" x14ac:dyDescent="0.25">
      <c r="M1116" s="65"/>
    </row>
    <row r="1117" spans="13:13" x14ac:dyDescent="0.25">
      <c r="M1117" s="65"/>
    </row>
    <row r="1118" spans="13:13" x14ac:dyDescent="0.25">
      <c r="M1118" s="65"/>
    </row>
    <row r="1119" spans="13:13" x14ac:dyDescent="0.25">
      <c r="M1119" s="65"/>
    </row>
    <row r="1120" spans="13:13" x14ac:dyDescent="0.25">
      <c r="M1120" s="65"/>
    </row>
    <row r="1121" spans="13:13" x14ac:dyDescent="0.25">
      <c r="M1121" s="65"/>
    </row>
    <row r="1122" spans="13:13" x14ac:dyDescent="0.25">
      <c r="M1122" s="65"/>
    </row>
    <row r="1123" spans="13:13" x14ac:dyDescent="0.25">
      <c r="M1123" s="65"/>
    </row>
    <row r="1124" spans="13:13" x14ac:dyDescent="0.25">
      <c r="M1124" s="65"/>
    </row>
    <row r="1125" spans="13:13" x14ac:dyDescent="0.25">
      <c r="M1125" s="65"/>
    </row>
    <row r="1126" spans="13:13" x14ac:dyDescent="0.25">
      <c r="M1126" s="65"/>
    </row>
    <row r="1127" spans="13:13" x14ac:dyDescent="0.25">
      <c r="M1127" s="65"/>
    </row>
    <row r="1128" spans="13:13" x14ac:dyDescent="0.25">
      <c r="M1128" s="65"/>
    </row>
    <row r="1129" spans="13:13" x14ac:dyDescent="0.25">
      <c r="M1129" s="65"/>
    </row>
    <row r="1130" spans="13:13" x14ac:dyDescent="0.25">
      <c r="M1130" s="65"/>
    </row>
    <row r="1131" spans="13:13" x14ac:dyDescent="0.25">
      <c r="M1131" s="65"/>
    </row>
    <row r="1132" spans="13:13" x14ac:dyDescent="0.25">
      <c r="M1132" s="65"/>
    </row>
    <row r="1133" spans="13:13" x14ac:dyDescent="0.25">
      <c r="M1133" s="65"/>
    </row>
    <row r="1134" spans="13:13" x14ac:dyDescent="0.25">
      <c r="M1134" s="65"/>
    </row>
    <row r="1135" spans="13:13" x14ac:dyDescent="0.25">
      <c r="M1135" s="65"/>
    </row>
    <row r="1136" spans="13:13" x14ac:dyDescent="0.25">
      <c r="M1136" s="65"/>
    </row>
    <row r="1137" spans="13:13" x14ac:dyDescent="0.25">
      <c r="M1137" s="65"/>
    </row>
    <row r="1138" spans="13:13" x14ac:dyDescent="0.25">
      <c r="M1138" s="65"/>
    </row>
    <row r="1139" spans="13:13" x14ac:dyDescent="0.25">
      <c r="M1139" s="65"/>
    </row>
    <row r="1140" spans="13:13" x14ac:dyDescent="0.25">
      <c r="M1140" s="65"/>
    </row>
    <row r="1141" spans="13:13" x14ac:dyDescent="0.25">
      <c r="M1141" s="65"/>
    </row>
    <row r="1142" spans="13:13" x14ac:dyDescent="0.25">
      <c r="M1142" s="65"/>
    </row>
    <row r="1143" spans="13:13" x14ac:dyDescent="0.25">
      <c r="M1143" s="65"/>
    </row>
    <row r="1144" spans="13:13" x14ac:dyDescent="0.25">
      <c r="M1144" s="65"/>
    </row>
    <row r="1145" spans="13:13" x14ac:dyDescent="0.25">
      <c r="M1145" s="65"/>
    </row>
    <row r="1146" spans="13:13" x14ac:dyDescent="0.25">
      <c r="M1146" s="65"/>
    </row>
    <row r="1147" spans="13:13" x14ac:dyDescent="0.25">
      <c r="M1147" s="65"/>
    </row>
    <row r="1148" spans="13:13" x14ac:dyDescent="0.25">
      <c r="M1148" s="65"/>
    </row>
    <row r="1149" spans="13:13" x14ac:dyDescent="0.25">
      <c r="M1149" s="65"/>
    </row>
    <row r="1150" spans="13:13" x14ac:dyDescent="0.25">
      <c r="M1150" s="65"/>
    </row>
    <row r="1151" spans="13:13" x14ac:dyDescent="0.25">
      <c r="M1151" s="65"/>
    </row>
    <row r="1152" spans="13:13" x14ac:dyDescent="0.25">
      <c r="M1152" s="65"/>
    </row>
    <row r="1153" spans="13:13" x14ac:dyDescent="0.25">
      <c r="M1153" s="65"/>
    </row>
    <row r="1154" spans="13:13" x14ac:dyDescent="0.25">
      <c r="M1154" s="65"/>
    </row>
    <row r="1155" spans="13:13" x14ac:dyDescent="0.25">
      <c r="M1155" s="65"/>
    </row>
    <row r="1156" spans="13:13" x14ac:dyDescent="0.25">
      <c r="M1156" s="65"/>
    </row>
    <row r="1157" spans="13:13" x14ac:dyDescent="0.25">
      <c r="M1157" s="65"/>
    </row>
    <row r="1158" spans="13:13" x14ac:dyDescent="0.25">
      <c r="M1158" s="65"/>
    </row>
    <row r="1159" spans="13:13" x14ac:dyDescent="0.25">
      <c r="M1159" s="65"/>
    </row>
    <row r="1160" spans="13:13" x14ac:dyDescent="0.25">
      <c r="M1160" s="65"/>
    </row>
    <row r="1161" spans="13:13" x14ac:dyDescent="0.25">
      <c r="M1161" s="65"/>
    </row>
    <row r="1162" spans="13:13" x14ac:dyDescent="0.25">
      <c r="M1162" s="65"/>
    </row>
    <row r="1163" spans="13:13" x14ac:dyDescent="0.25">
      <c r="M1163" s="65"/>
    </row>
    <row r="1164" spans="13:13" x14ac:dyDescent="0.25">
      <c r="M1164" s="65"/>
    </row>
    <row r="1165" spans="13:13" x14ac:dyDescent="0.25">
      <c r="M1165" s="65"/>
    </row>
    <row r="1166" spans="13:13" x14ac:dyDescent="0.25">
      <c r="M1166" s="65"/>
    </row>
    <row r="1167" spans="13:13" x14ac:dyDescent="0.25">
      <c r="M1167" s="65"/>
    </row>
    <row r="1168" spans="13:13" x14ac:dyDescent="0.25">
      <c r="M1168" s="65"/>
    </row>
    <row r="1169" spans="13:13" x14ac:dyDescent="0.25">
      <c r="M1169" s="65"/>
    </row>
    <row r="1170" spans="13:13" x14ac:dyDescent="0.25">
      <c r="M1170" s="65"/>
    </row>
    <row r="1171" spans="13:13" x14ac:dyDescent="0.25">
      <c r="M1171" s="65"/>
    </row>
    <row r="1172" spans="13:13" x14ac:dyDescent="0.25">
      <c r="M1172" s="65"/>
    </row>
    <row r="1173" spans="13:13" x14ac:dyDescent="0.25">
      <c r="M1173" s="65"/>
    </row>
    <row r="1174" spans="13:13" x14ac:dyDescent="0.25">
      <c r="M1174" s="65"/>
    </row>
    <row r="1175" spans="13:13" x14ac:dyDescent="0.25">
      <c r="M1175" s="65"/>
    </row>
    <row r="1176" spans="13:13" x14ac:dyDescent="0.25">
      <c r="M1176" s="65"/>
    </row>
    <row r="1177" spans="13:13" x14ac:dyDescent="0.25">
      <c r="M1177" s="65"/>
    </row>
    <row r="1178" spans="13:13" x14ac:dyDescent="0.25">
      <c r="M1178" s="65"/>
    </row>
    <row r="1179" spans="13:13" x14ac:dyDescent="0.25">
      <c r="M1179" s="65"/>
    </row>
    <row r="1180" spans="13:13" x14ac:dyDescent="0.25">
      <c r="M1180" s="65"/>
    </row>
    <row r="1181" spans="13:13" x14ac:dyDescent="0.25">
      <c r="M1181" s="65"/>
    </row>
    <row r="1182" spans="13:13" x14ac:dyDescent="0.25">
      <c r="M1182" s="65"/>
    </row>
    <row r="1183" spans="13:13" x14ac:dyDescent="0.25">
      <c r="M1183" s="65"/>
    </row>
    <row r="1184" spans="13:13" x14ac:dyDescent="0.25">
      <c r="M1184" s="65"/>
    </row>
    <row r="1185" spans="13:13" x14ac:dyDescent="0.25">
      <c r="M1185" s="65"/>
    </row>
    <row r="1186" spans="13:13" x14ac:dyDescent="0.25">
      <c r="M1186" s="65"/>
    </row>
    <row r="1187" spans="13:13" x14ac:dyDescent="0.25">
      <c r="M1187" s="65"/>
    </row>
    <row r="1188" spans="13:13" x14ac:dyDescent="0.25">
      <c r="M1188" s="65"/>
    </row>
    <row r="1189" spans="13:13" x14ac:dyDescent="0.25">
      <c r="M1189" s="65"/>
    </row>
    <row r="1190" spans="13:13" x14ac:dyDescent="0.25">
      <c r="M1190" s="65"/>
    </row>
    <row r="1191" spans="13:13" x14ac:dyDescent="0.25">
      <c r="M1191" s="65"/>
    </row>
    <row r="1192" spans="13:13" x14ac:dyDescent="0.25">
      <c r="M1192" s="65"/>
    </row>
    <row r="1193" spans="13:13" x14ac:dyDescent="0.25">
      <c r="M1193" s="65"/>
    </row>
    <row r="1194" spans="13:13" x14ac:dyDescent="0.25">
      <c r="M1194" s="65"/>
    </row>
    <row r="1195" spans="13:13" x14ac:dyDescent="0.25">
      <c r="M1195" s="65"/>
    </row>
    <row r="1196" spans="13:13" x14ac:dyDescent="0.25">
      <c r="M1196" s="65"/>
    </row>
    <row r="1197" spans="13:13" x14ac:dyDescent="0.25">
      <c r="M1197" s="65"/>
    </row>
    <row r="1198" spans="13:13" x14ac:dyDescent="0.25">
      <c r="M1198" s="65"/>
    </row>
    <row r="1199" spans="13:13" x14ac:dyDescent="0.25">
      <c r="M1199" s="65"/>
    </row>
    <row r="1200" spans="13:13" x14ac:dyDescent="0.25">
      <c r="M1200" s="65"/>
    </row>
    <row r="1201" spans="13:13" x14ac:dyDescent="0.25">
      <c r="M1201" s="65"/>
    </row>
    <row r="1202" spans="13:13" x14ac:dyDescent="0.25">
      <c r="M1202" s="65"/>
    </row>
    <row r="1203" spans="13:13" x14ac:dyDescent="0.25">
      <c r="M1203" s="65"/>
    </row>
    <row r="1204" spans="13:13" x14ac:dyDescent="0.25">
      <c r="M1204" s="65"/>
    </row>
    <row r="1205" spans="13:13" x14ac:dyDescent="0.25">
      <c r="M1205" s="65"/>
    </row>
    <row r="1206" spans="13:13" x14ac:dyDescent="0.25">
      <c r="M1206" s="65"/>
    </row>
    <row r="1207" spans="13:13" x14ac:dyDescent="0.25">
      <c r="M1207" s="65"/>
    </row>
    <row r="1208" spans="13:13" x14ac:dyDescent="0.25">
      <c r="M1208" s="65"/>
    </row>
    <row r="1209" spans="13:13" x14ac:dyDescent="0.25">
      <c r="M1209" s="65"/>
    </row>
    <row r="1210" spans="13:13" x14ac:dyDescent="0.25">
      <c r="M1210" s="65"/>
    </row>
    <row r="1211" spans="13:13" x14ac:dyDescent="0.25">
      <c r="M1211" s="65"/>
    </row>
    <row r="1212" spans="13:13" x14ac:dyDescent="0.25">
      <c r="M1212" s="65"/>
    </row>
    <row r="1213" spans="13:13" x14ac:dyDescent="0.25">
      <c r="M1213" s="65"/>
    </row>
    <row r="1214" spans="13:13" x14ac:dyDescent="0.25">
      <c r="M1214" s="65"/>
    </row>
    <row r="1215" spans="13:13" x14ac:dyDescent="0.25">
      <c r="M1215" s="65"/>
    </row>
    <row r="1216" spans="13:13" x14ac:dyDescent="0.25">
      <c r="M1216" s="65"/>
    </row>
    <row r="1217" spans="13:13" x14ac:dyDescent="0.25">
      <c r="M1217" s="65"/>
    </row>
    <row r="1218" spans="13:13" x14ac:dyDescent="0.25">
      <c r="M1218" s="65"/>
    </row>
    <row r="1219" spans="13:13" x14ac:dyDescent="0.25">
      <c r="M1219" s="65"/>
    </row>
    <row r="1220" spans="13:13" x14ac:dyDescent="0.25">
      <c r="M1220" s="65"/>
    </row>
    <row r="1221" spans="13:13" x14ac:dyDescent="0.25">
      <c r="M1221" s="65"/>
    </row>
    <row r="1222" spans="13:13" x14ac:dyDescent="0.25">
      <c r="M1222" s="65"/>
    </row>
    <row r="1223" spans="13:13" x14ac:dyDescent="0.25">
      <c r="M1223" s="65"/>
    </row>
    <row r="1224" spans="13:13" x14ac:dyDescent="0.25">
      <c r="M1224" s="65"/>
    </row>
    <row r="1225" spans="13:13" x14ac:dyDescent="0.25">
      <c r="M1225" s="65"/>
    </row>
    <row r="1226" spans="13:13" x14ac:dyDescent="0.25">
      <c r="M1226" s="65"/>
    </row>
    <row r="1227" spans="13:13" x14ac:dyDescent="0.25">
      <c r="M1227" s="65"/>
    </row>
    <row r="1228" spans="13:13" x14ac:dyDescent="0.25">
      <c r="M1228" s="65"/>
    </row>
    <row r="1229" spans="13:13" x14ac:dyDescent="0.25">
      <c r="M1229" s="65"/>
    </row>
    <row r="1230" spans="13:13" x14ac:dyDescent="0.25">
      <c r="M1230" s="65"/>
    </row>
    <row r="1231" spans="13:13" x14ac:dyDescent="0.25">
      <c r="M1231" s="65"/>
    </row>
    <row r="1232" spans="13:13" x14ac:dyDescent="0.25">
      <c r="M1232" s="65"/>
    </row>
    <row r="1233" spans="13:13" x14ac:dyDescent="0.25">
      <c r="M1233" s="65"/>
    </row>
    <row r="1234" spans="13:13" x14ac:dyDescent="0.25">
      <c r="M1234" s="65"/>
    </row>
    <row r="1235" spans="13:13" x14ac:dyDescent="0.25">
      <c r="M1235" s="65"/>
    </row>
    <row r="1236" spans="13:13" x14ac:dyDescent="0.25">
      <c r="M1236" s="65"/>
    </row>
    <row r="1237" spans="13:13" x14ac:dyDescent="0.25">
      <c r="M1237" s="65"/>
    </row>
    <row r="1238" spans="13:13" x14ac:dyDescent="0.25">
      <c r="M1238" s="65"/>
    </row>
    <row r="1239" spans="13:13" x14ac:dyDescent="0.25">
      <c r="M1239" s="65"/>
    </row>
    <row r="1240" spans="13:13" x14ac:dyDescent="0.25">
      <c r="M1240" s="65"/>
    </row>
    <row r="1241" spans="13:13" x14ac:dyDescent="0.25">
      <c r="M1241" s="65"/>
    </row>
    <row r="1242" spans="13:13" x14ac:dyDescent="0.25">
      <c r="M1242" s="65"/>
    </row>
    <row r="1243" spans="13:13" x14ac:dyDescent="0.25">
      <c r="M1243" s="65"/>
    </row>
    <row r="1244" spans="13:13" x14ac:dyDescent="0.25">
      <c r="M1244" s="65"/>
    </row>
    <row r="1245" spans="13:13" x14ac:dyDescent="0.25">
      <c r="M1245" s="65"/>
    </row>
    <row r="1246" spans="13:13" x14ac:dyDescent="0.25">
      <c r="M1246" s="65"/>
    </row>
    <row r="1247" spans="13:13" x14ac:dyDescent="0.25">
      <c r="M1247" s="65"/>
    </row>
    <row r="1248" spans="13:13" x14ac:dyDescent="0.25">
      <c r="M1248" s="65"/>
    </row>
    <row r="1249" spans="13:13" x14ac:dyDescent="0.25">
      <c r="M1249" s="65"/>
    </row>
    <row r="1250" spans="13:13" x14ac:dyDescent="0.25">
      <c r="M1250" s="65"/>
    </row>
    <row r="1251" spans="13:13" x14ac:dyDescent="0.25">
      <c r="M1251" s="65"/>
    </row>
    <row r="1252" spans="13:13" x14ac:dyDescent="0.25">
      <c r="M1252" s="65"/>
    </row>
    <row r="1253" spans="13:13" x14ac:dyDescent="0.25">
      <c r="M1253" s="65"/>
    </row>
    <row r="1254" spans="13:13" x14ac:dyDescent="0.25">
      <c r="M1254" s="65"/>
    </row>
    <row r="1255" spans="13:13" x14ac:dyDescent="0.25">
      <c r="M1255" s="65"/>
    </row>
    <row r="1256" spans="13:13" x14ac:dyDescent="0.25">
      <c r="M1256" s="65"/>
    </row>
    <row r="1257" spans="13:13" x14ac:dyDescent="0.25">
      <c r="M1257" s="65"/>
    </row>
    <row r="1258" spans="13:13" x14ac:dyDescent="0.25">
      <c r="M1258" s="65"/>
    </row>
    <row r="1259" spans="13:13" x14ac:dyDescent="0.25">
      <c r="M1259" s="65"/>
    </row>
    <row r="1260" spans="13:13" x14ac:dyDescent="0.25">
      <c r="M1260" s="65"/>
    </row>
    <row r="1261" spans="13:13" x14ac:dyDescent="0.25">
      <c r="M1261" s="65"/>
    </row>
    <row r="1262" spans="13:13" x14ac:dyDescent="0.25">
      <c r="M1262" s="65"/>
    </row>
    <row r="1263" spans="13:13" x14ac:dyDescent="0.25">
      <c r="M1263" s="65"/>
    </row>
    <row r="1264" spans="13:13" x14ac:dyDescent="0.25">
      <c r="M1264" s="65"/>
    </row>
    <row r="1265" spans="13:13" x14ac:dyDescent="0.25">
      <c r="M1265" s="65"/>
    </row>
    <row r="1266" spans="13:13" x14ac:dyDescent="0.25">
      <c r="M1266" s="65"/>
    </row>
    <row r="1267" spans="13:13" x14ac:dyDescent="0.25">
      <c r="M1267" s="65"/>
    </row>
    <row r="1268" spans="13:13" x14ac:dyDescent="0.25">
      <c r="M1268" s="65"/>
    </row>
    <row r="1269" spans="13:13" x14ac:dyDescent="0.25">
      <c r="M1269" s="65"/>
    </row>
    <row r="1270" spans="13:13" x14ac:dyDescent="0.25">
      <c r="M1270" s="65"/>
    </row>
    <row r="1271" spans="13:13" x14ac:dyDescent="0.25">
      <c r="M1271" s="65"/>
    </row>
    <row r="1272" spans="13:13" x14ac:dyDescent="0.25">
      <c r="M1272" s="65"/>
    </row>
    <row r="1273" spans="13:13" x14ac:dyDescent="0.25">
      <c r="M1273" s="65"/>
    </row>
    <row r="1274" spans="13:13" x14ac:dyDescent="0.25">
      <c r="M1274" s="65"/>
    </row>
    <row r="1275" spans="13:13" x14ac:dyDescent="0.25">
      <c r="M1275" s="65"/>
    </row>
    <row r="1276" spans="13:13" x14ac:dyDescent="0.25">
      <c r="M1276" s="65"/>
    </row>
    <row r="1277" spans="13:13" x14ac:dyDescent="0.25">
      <c r="M1277" s="65"/>
    </row>
    <row r="1278" spans="13:13" x14ac:dyDescent="0.25">
      <c r="M1278" s="65"/>
    </row>
    <row r="1279" spans="13:13" x14ac:dyDescent="0.25">
      <c r="M1279" s="65"/>
    </row>
    <row r="1280" spans="13:13" x14ac:dyDescent="0.25">
      <c r="M1280" s="65"/>
    </row>
    <row r="1281" spans="13:13" x14ac:dyDescent="0.25">
      <c r="M1281" s="65"/>
    </row>
    <row r="1282" spans="13:13" x14ac:dyDescent="0.25">
      <c r="M1282" s="65"/>
    </row>
    <row r="1283" spans="13:13" x14ac:dyDescent="0.25">
      <c r="M1283" s="65"/>
    </row>
    <row r="1284" spans="13:13" x14ac:dyDescent="0.25">
      <c r="M1284" s="65"/>
    </row>
    <row r="1285" spans="13:13" x14ac:dyDescent="0.25">
      <c r="M1285" s="65"/>
    </row>
    <row r="1286" spans="13:13" x14ac:dyDescent="0.25">
      <c r="M1286" s="65"/>
    </row>
    <row r="1287" spans="13:13" x14ac:dyDescent="0.25">
      <c r="M1287" s="65"/>
    </row>
    <row r="1288" spans="13:13" x14ac:dyDescent="0.25">
      <c r="M1288" s="65"/>
    </row>
    <row r="1289" spans="13:13" x14ac:dyDescent="0.25">
      <c r="M1289" s="65"/>
    </row>
    <row r="1290" spans="13:13" x14ac:dyDescent="0.25">
      <c r="M1290" s="65"/>
    </row>
    <row r="1291" spans="13:13" x14ac:dyDescent="0.25">
      <c r="M1291" s="65"/>
    </row>
    <row r="1292" spans="13:13" x14ac:dyDescent="0.25">
      <c r="M1292" s="65"/>
    </row>
    <row r="1293" spans="13:13" x14ac:dyDescent="0.25">
      <c r="M1293" s="65"/>
    </row>
    <row r="1294" spans="13:13" x14ac:dyDescent="0.25">
      <c r="M1294" s="65"/>
    </row>
    <row r="1295" spans="13:13" x14ac:dyDescent="0.25">
      <c r="M1295" s="65"/>
    </row>
    <row r="1296" spans="13:13" x14ac:dyDescent="0.25">
      <c r="M1296" s="65"/>
    </row>
    <row r="1297" spans="13:13" x14ac:dyDescent="0.25">
      <c r="M1297" s="65"/>
    </row>
    <row r="1298" spans="13:13" x14ac:dyDescent="0.25">
      <c r="M1298" s="65"/>
    </row>
    <row r="1299" spans="13:13" x14ac:dyDescent="0.25">
      <c r="M1299" s="65"/>
    </row>
    <row r="1300" spans="13:13" x14ac:dyDescent="0.25">
      <c r="M1300" s="65"/>
    </row>
    <row r="1301" spans="13:13" x14ac:dyDescent="0.25">
      <c r="M1301" s="65"/>
    </row>
    <row r="1302" spans="13:13" x14ac:dyDescent="0.25">
      <c r="M1302" s="65"/>
    </row>
    <row r="1303" spans="13:13" x14ac:dyDescent="0.25">
      <c r="M1303" s="65"/>
    </row>
    <row r="1304" spans="13:13" x14ac:dyDescent="0.25">
      <c r="M1304" s="65"/>
    </row>
    <row r="1305" spans="13:13" x14ac:dyDescent="0.25">
      <c r="M1305" s="65"/>
    </row>
    <row r="1306" spans="13:13" x14ac:dyDescent="0.25">
      <c r="M1306" s="65"/>
    </row>
    <row r="1307" spans="13:13" x14ac:dyDescent="0.25">
      <c r="M1307" s="65"/>
    </row>
    <row r="1308" spans="13:13" x14ac:dyDescent="0.25">
      <c r="M1308" s="65"/>
    </row>
    <row r="1309" spans="13:13" x14ac:dyDescent="0.25">
      <c r="M1309" s="65"/>
    </row>
    <row r="1310" spans="13:13" x14ac:dyDescent="0.25">
      <c r="M1310" s="65"/>
    </row>
    <row r="1311" spans="13:13" x14ac:dyDescent="0.25">
      <c r="M1311" s="65"/>
    </row>
    <row r="1312" spans="13:13" x14ac:dyDescent="0.25">
      <c r="M1312" s="65"/>
    </row>
    <row r="1313" spans="13:13" x14ac:dyDescent="0.25">
      <c r="M1313" s="65"/>
    </row>
    <row r="1314" spans="13:13" x14ac:dyDescent="0.25">
      <c r="M1314" s="65"/>
    </row>
    <row r="1315" spans="13:13" x14ac:dyDescent="0.25">
      <c r="M1315" s="65"/>
    </row>
    <row r="1316" spans="13:13" x14ac:dyDescent="0.25">
      <c r="M1316" s="65"/>
    </row>
    <row r="1317" spans="13:13" x14ac:dyDescent="0.25">
      <c r="M1317" s="65"/>
    </row>
    <row r="1318" spans="13:13" x14ac:dyDescent="0.25">
      <c r="M1318" s="65"/>
    </row>
    <row r="1319" spans="13:13" x14ac:dyDescent="0.25">
      <c r="M1319" s="65"/>
    </row>
    <row r="1320" spans="13:13" x14ac:dyDescent="0.25">
      <c r="M1320" s="65"/>
    </row>
    <row r="1321" spans="13:13" x14ac:dyDescent="0.25">
      <c r="M1321" s="65"/>
    </row>
    <row r="1322" spans="13:13" x14ac:dyDescent="0.25">
      <c r="M1322" s="65"/>
    </row>
    <row r="1323" spans="13:13" x14ac:dyDescent="0.25">
      <c r="M1323" s="65"/>
    </row>
    <row r="1324" spans="13:13" x14ac:dyDescent="0.25">
      <c r="M1324" s="65"/>
    </row>
    <row r="1325" spans="13:13" x14ac:dyDescent="0.25">
      <c r="M1325" s="65"/>
    </row>
    <row r="1326" spans="13:13" x14ac:dyDescent="0.25">
      <c r="M1326" s="65"/>
    </row>
    <row r="1327" spans="13:13" x14ac:dyDescent="0.25">
      <c r="M1327" s="65"/>
    </row>
    <row r="1328" spans="13:13" x14ac:dyDescent="0.25">
      <c r="M1328" s="65"/>
    </row>
    <row r="1329" spans="13:13" x14ac:dyDescent="0.25">
      <c r="M1329" s="65"/>
    </row>
    <row r="1330" spans="13:13" x14ac:dyDescent="0.25">
      <c r="M1330" s="65"/>
    </row>
    <row r="1331" spans="13:13" x14ac:dyDescent="0.25">
      <c r="M1331" s="65"/>
    </row>
    <row r="1332" spans="13:13" x14ac:dyDescent="0.25">
      <c r="M1332" s="65"/>
    </row>
    <row r="1333" spans="13:13" x14ac:dyDescent="0.25">
      <c r="M1333" s="65"/>
    </row>
    <row r="1334" spans="13:13" x14ac:dyDescent="0.25">
      <c r="M1334" s="65"/>
    </row>
    <row r="1335" spans="13:13" x14ac:dyDescent="0.25">
      <c r="M1335" s="65"/>
    </row>
    <row r="1336" spans="13:13" x14ac:dyDescent="0.25">
      <c r="M1336" s="65"/>
    </row>
    <row r="1337" spans="13:13" x14ac:dyDescent="0.25">
      <c r="M1337" s="65"/>
    </row>
    <row r="1338" spans="13:13" x14ac:dyDescent="0.25">
      <c r="M1338" s="65"/>
    </row>
    <row r="1339" spans="13:13" x14ac:dyDescent="0.25">
      <c r="M1339" s="65"/>
    </row>
    <row r="1340" spans="13:13" x14ac:dyDescent="0.25">
      <c r="M1340" s="65"/>
    </row>
    <row r="1341" spans="13:13" x14ac:dyDescent="0.25">
      <c r="M1341" s="65"/>
    </row>
    <row r="1342" spans="13:13" x14ac:dyDescent="0.25">
      <c r="M1342" s="65"/>
    </row>
    <row r="1343" spans="13:13" x14ac:dyDescent="0.25">
      <c r="M1343" s="65"/>
    </row>
    <row r="1344" spans="13:13" x14ac:dyDescent="0.25">
      <c r="M1344" s="65"/>
    </row>
    <row r="1345" spans="13:13" x14ac:dyDescent="0.25">
      <c r="M1345" s="65"/>
    </row>
    <row r="1346" spans="13:13" x14ac:dyDescent="0.25">
      <c r="M1346" s="65"/>
    </row>
    <row r="1347" spans="13:13" x14ac:dyDescent="0.25">
      <c r="M1347" s="65"/>
    </row>
    <row r="1348" spans="13:13" x14ac:dyDescent="0.25">
      <c r="M1348" s="65"/>
    </row>
    <row r="1349" spans="13:13" x14ac:dyDescent="0.25">
      <c r="M1349" s="65"/>
    </row>
    <row r="1350" spans="13:13" x14ac:dyDescent="0.25">
      <c r="M1350" s="65"/>
    </row>
    <row r="1351" spans="13:13" x14ac:dyDescent="0.25">
      <c r="M1351" s="65"/>
    </row>
    <row r="1352" spans="13:13" x14ac:dyDescent="0.25">
      <c r="M1352" s="65"/>
    </row>
    <row r="1353" spans="13:13" x14ac:dyDescent="0.25">
      <c r="M1353" s="65"/>
    </row>
    <row r="1354" spans="13:13" x14ac:dyDescent="0.25">
      <c r="M1354" s="65"/>
    </row>
    <row r="1355" spans="13:13" x14ac:dyDescent="0.25">
      <c r="M1355" s="65"/>
    </row>
    <row r="1356" spans="13:13" x14ac:dyDescent="0.25">
      <c r="M1356" s="65"/>
    </row>
    <row r="1357" spans="13:13" x14ac:dyDescent="0.25">
      <c r="M1357" s="65"/>
    </row>
    <row r="1358" spans="13:13" x14ac:dyDescent="0.25">
      <c r="M1358" s="65"/>
    </row>
    <row r="1359" spans="13:13" x14ac:dyDescent="0.25">
      <c r="M1359" s="65"/>
    </row>
    <row r="1360" spans="13:13" x14ac:dyDescent="0.25">
      <c r="M1360" s="65"/>
    </row>
    <row r="1361" spans="13:13" x14ac:dyDescent="0.25">
      <c r="M1361" s="65"/>
    </row>
    <row r="1362" spans="13:13" x14ac:dyDescent="0.25">
      <c r="M1362" s="65"/>
    </row>
    <row r="1363" spans="13:13" x14ac:dyDescent="0.25">
      <c r="M1363" s="65"/>
    </row>
    <row r="1364" spans="13:13" x14ac:dyDescent="0.25">
      <c r="M1364" s="65"/>
    </row>
    <row r="1365" spans="13:13" x14ac:dyDescent="0.25">
      <c r="M1365" s="65"/>
    </row>
    <row r="1366" spans="13:13" x14ac:dyDescent="0.25">
      <c r="M1366" s="65"/>
    </row>
    <row r="1367" spans="13:13" x14ac:dyDescent="0.25">
      <c r="M1367" s="65"/>
    </row>
    <row r="1368" spans="13:13" x14ac:dyDescent="0.25">
      <c r="M1368" s="65"/>
    </row>
    <row r="1369" spans="13:13" x14ac:dyDescent="0.25">
      <c r="M1369" s="65"/>
    </row>
    <row r="1370" spans="13:13" x14ac:dyDescent="0.25">
      <c r="M1370" s="65"/>
    </row>
    <row r="1371" spans="13:13" x14ac:dyDescent="0.25">
      <c r="M1371" s="65"/>
    </row>
    <row r="1372" spans="13:13" x14ac:dyDescent="0.25">
      <c r="M1372" s="65"/>
    </row>
    <row r="1373" spans="13:13" x14ac:dyDescent="0.25">
      <c r="M1373" s="65"/>
    </row>
    <row r="1374" spans="13:13" x14ac:dyDescent="0.25">
      <c r="M1374" s="65"/>
    </row>
    <row r="1375" spans="13:13" x14ac:dyDescent="0.25">
      <c r="M1375" s="65"/>
    </row>
    <row r="1376" spans="13:13" x14ac:dyDescent="0.25">
      <c r="M1376" s="65"/>
    </row>
    <row r="1377" spans="13:13" x14ac:dyDescent="0.25">
      <c r="M1377" s="65"/>
    </row>
    <row r="1378" spans="13:13" x14ac:dyDescent="0.25">
      <c r="M1378" s="65"/>
    </row>
    <row r="1379" spans="13:13" x14ac:dyDescent="0.25">
      <c r="M1379" s="65"/>
    </row>
    <row r="1380" spans="13:13" x14ac:dyDescent="0.25">
      <c r="M1380" s="65"/>
    </row>
    <row r="1381" spans="13:13" x14ac:dyDescent="0.25">
      <c r="M1381" s="65"/>
    </row>
    <row r="1382" spans="13:13" x14ac:dyDescent="0.25">
      <c r="M1382" s="65"/>
    </row>
    <row r="1383" spans="13:13" x14ac:dyDescent="0.25">
      <c r="M1383" s="65"/>
    </row>
    <row r="1384" spans="13:13" x14ac:dyDescent="0.25">
      <c r="M1384" s="65"/>
    </row>
    <row r="1385" spans="13:13" x14ac:dyDescent="0.25">
      <c r="M1385" s="65"/>
    </row>
    <row r="1386" spans="13:13" x14ac:dyDescent="0.25">
      <c r="M1386" s="65"/>
    </row>
    <row r="1387" spans="13:13" x14ac:dyDescent="0.25">
      <c r="M1387" s="65"/>
    </row>
    <row r="1388" spans="13:13" x14ac:dyDescent="0.25">
      <c r="M1388" s="65"/>
    </row>
    <row r="1389" spans="13:13" x14ac:dyDescent="0.25">
      <c r="M1389" s="65"/>
    </row>
    <row r="1390" spans="13:13" x14ac:dyDescent="0.25">
      <c r="M1390" s="65"/>
    </row>
    <row r="1391" spans="13:13" x14ac:dyDescent="0.25">
      <c r="M1391" s="65"/>
    </row>
    <row r="1392" spans="13:13" x14ac:dyDescent="0.25">
      <c r="M1392" s="65"/>
    </row>
    <row r="1393" spans="13:13" x14ac:dyDescent="0.25">
      <c r="M1393" s="65"/>
    </row>
    <row r="1394" spans="13:13" x14ac:dyDescent="0.25">
      <c r="M1394" s="65"/>
    </row>
    <row r="1395" spans="13:13" x14ac:dyDescent="0.25">
      <c r="M1395" s="65"/>
    </row>
    <row r="1396" spans="13:13" x14ac:dyDescent="0.25">
      <c r="M1396" s="65"/>
    </row>
    <row r="1397" spans="13:13" x14ac:dyDescent="0.25">
      <c r="M1397" s="65"/>
    </row>
    <row r="1398" spans="13:13" x14ac:dyDescent="0.25">
      <c r="M1398" s="65"/>
    </row>
    <row r="1399" spans="13:13" x14ac:dyDescent="0.25">
      <c r="M1399" s="65"/>
    </row>
    <row r="1400" spans="13:13" x14ac:dyDescent="0.25">
      <c r="M1400" s="65"/>
    </row>
    <row r="1401" spans="13:13" x14ac:dyDescent="0.25">
      <c r="M1401" s="65"/>
    </row>
    <row r="1402" spans="13:13" x14ac:dyDescent="0.25">
      <c r="M1402" s="65"/>
    </row>
    <row r="1403" spans="13:13" x14ac:dyDescent="0.25">
      <c r="M1403" s="65"/>
    </row>
    <row r="1404" spans="13:13" x14ac:dyDescent="0.25">
      <c r="M1404" s="65"/>
    </row>
    <row r="1405" spans="13:13" x14ac:dyDescent="0.25">
      <c r="M1405" s="65"/>
    </row>
    <row r="1406" spans="13:13" x14ac:dyDescent="0.25">
      <c r="M1406" s="65"/>
    </row>
    <row r="1407" spans="13:13" x14ac:dyDescent="0.25">
      <c r="M1407" s="65"/>
    </row>
    <row r="1408" spans="13:13" x14ac:dyDescent="0.25">
      <c r="M1408" s="65"/>
    </row>
    <row r="1409" spans="13:13" x14ac:dyDescent="0.25">
      <c r="M1409" s="65"/>
    </row>
    <row r="1410" spans="13:13" x14ac:dyDescent="0.25">
      <c r="M1410" s="65"/>
    </row>
    <row r="1411" spans="13:13" x14ac:dyDescent="0.25">
      <c r="M1411" s="65"/>
    </row>
    <row r="1412" spans="13:13" x14ac:dyDescent="0.25">
      <c r="M1412" s="65"/>
    </row>
    <row r="1413" spans="13:13" x14ac:dyDescent="0.25">
      <c r="M1413" s="65"/>
    </row>
    <row r="1414" spans="13:13" x14ac:dyDescent="0.25">
      <c r="M1414" s="65"/>
    </row>
    <row r="1415" spans="13:13" x14ac:dyDescent="0.25">
      <c r="M1415" s="65"/>
    </row>
    <row r="1416" spans="13:13" x14ac:dyDescent="0.25">
      <c r="M1416" s="65"/>
    </row>
    <row r="1417" spans="13:13" x14ac:dyDescent="0.25">
      <c r="M1417" s="65"/>
    </row>
    <row r="1418" spans="13:13" x14ac:dyDescent="0.25">
      <c r="M1418" s="65"/>
    </row>
    <row r="1419" spans="13:13" x14ac:dyDescent="0.25">
      <c r="M1419" s="65"/>
    </row>
    <row r="1420" spans="13:13" x14ac:dyDescent="0.25">
      <c r="M1420" s="65"/>
    </row>
    <row r="1421" spans="13:13" x14ac:dyDescent="0.25">
      <c r="M1421" s="65"/>
    </row>
    <row r="1422" spans="13:13" x14ac:dyDescent="0.25">
      <c r="M1422" s="65"/>
    </row>
    <row r="1423" spans="13:13" x14ac:dyDescent="0.25">
      <c r="M1423" s="65"/>
    </row>
    <row r="1424" spans="13:13" x14ac:dyDescent="0.25">
      <c r="M1424" s="65"/>
    </row>
    <row r="1425" spans="13:13" x14ac:dyDescent="0.25">
      <c r="M1425" s="65"/>
    </row>
    <row r="1426" spans="13:13" x14ac:dyDescent="0.25">
      <c r="M1426" s="65"/>
    </row>
    <row r="1427" spans="13:13" x14ac:dyDescent="0.25">
      <c r="M1427" s="65"/>
    </row>
    <row r="1428" spans="13:13" x14ac:dyDescent="0.25">
      <c r="M1428" s="65"/>
    </row>
    <row r="1429" spans="13:13" x14ac:dyDescent="0.25">
      <c r="M1429" s="65"/>
    </row>
    <row r="1430" spans="13:13" x14ac:dyDescent="0.25">
      <c r="M1430" s="65"/>
    </row>
    <row r="1431" spans="13:13" x14ac:dyDescent="0.25">
      <c r="M1431" s="65"/>
    </row>
    <row r="1432" spans="13:13" x14ac:dyDescent="0.25">
      <c r="M1432" s="65"/>
    </row>
    <row r="1433" spans="13:13" x14ac:dyDescent="0.25">
      <c r="M1433" s="65"/>
    </row>
    <row r="1434" spans="13:13" x14ac:dyDescent="0.25">
      <c r="M1434" s="65"/>
    </row>
    <row r="1435" spans="13:13" x14ac:dyDescent="0.25">
      <c r="M1435" s="65"/>
    </row>
    <row r="1436" spans="13:13" x14ac:dyDescent="0.25">
      <c r="M1436" s="65"/>
    </row>
    <row r="1437" spans="13:13" x14ac:dyDescent="0.25">
      <c r="M1437" s="65"/>
    </row>
    <row r="1438" spans="13:13" x14ac:dyDescent="0.25">
      <c r="M1438" s="65"/>
    </row>
    <row r="1439" spans="13:13" x14ac:dyDescent="0.25">
      <c r="M1439" s="65"/>
    </row>
    <row r="1440" spans="13:13" x14ac:dyDescent="0.25">
      <c r="M1440" s="65"/>
    </row>
    <row r="1441" spans="13:13" x14ac:dyDescent="0.25">
      <c r="M1441" s="65"/>
    </row>
    <row r="1442" spans="13:13" x14ac:dyDescent="0.25">
      <c r="M1442" s="65"/>
    </row>
    <row r="1443" spans="13:13" x14ac:dyDescent="0.25">
      <c r="M1443" s="65"/>
    </row>
    <row r="1444" spans="13:13" x14ac:dyDescent="0.25">
      <c r="M1444" s="65"/>
    </row>
    <row r="1445" spans="13:13" x14ac:dyDescent="0.25">
      <c r="M1445" s="65"/>
    </row>
    <row r="1446" spans="13:13" x14ac:dyDescent="0.25">
      <c r="M1446" s="65"/>
    </row>
    <row r="1447" spans="13:13" x14ac:dyDescent="0.25">
      <c r="M1447" s="65"/>
    </row>
    <row r="1448" spans="13:13" x14ac:dyDescent="0.25">
      <c r="M1448" s="65"/>
    </row>
    <row r="1449" spans="13:13" x14ac:dyDescent="0.25">
      <c r="M1449" s="65"/>
    </row>
    <row r="1450" spans="13:13" x14ac:dyDescent="0.25">
      <c r="M1450" s="65"/>
    </row>
    <row r="1451" spans="13:13" x14ac:dyDescent="0.25">
      <c r="M1451" s="65"/>
    </row>
    <row r="1452" spans="13:13" x14ac:dyDescent="0.25">
      <c r="M1452" s="65"/>
    </row>
    <row r="1453" spans="13:13" x14ac:dyDescent="0.25">
      <c r="M1453" s="65"/>
    </row>
    <row r="1454" spans="13:13" x14ac:dyDescent="0.25">
      <c r="M1454" s="65"/>
    </row>
    <row r="1455" spans="13:13" x14ac:dyDescent="0.25">
      <c r="M1455" s="65"/>
    </row>
    <row r="1456" spans="13:13" x14ac:dyDescent="0.25">
      <c r="M1456" s="65"/>
    </row>
    <row r="1457" spans="13:13" x14ac:dyDescent="0.25">
      <c r="M1457" s="65"/>
    </row>
    <row r="1458" spans="13:13" x14ac:dyDescent="0.25">
      <c r="M1458" s="65"/>
    </row>
    <row r="1459" spans="13:13" x14ac:dyDescent="0.25">
      <c r="M1459" s="65"/>
    </row>
    <row r="1460" spans="13:13" x14ac:dyDescent="0.25">
      <c r="M1460" s="65"/>
    </row>
    <row r="1461" spans="13:13" x14ac:dyDescent="0.25">
      <c r="M1461" s="65"/>
    </row>
    <row r="1462" spans="13:13" x14ac:dyDescent="0.25">
      <c r="M1462" s="65"/>
    </row>
    <row r="1463" spans="13:13" x14ac:dyDescent="0.25">
      <c r="M1463" s="65"/>
    </row>
    <row r="1464" spans="13:13" x14ac:dyDescent="0.25">
      <c r="M1464" s="65"/>
    </row>
    <row r="1465" spans="13:13" x14ac:dyDescent="0.25">
      <c r="M1465" s="65"/>
    </row>
    <row r="1466" spans="13:13" x14ac:dyDescent="0.25">
      <c r="M1466" s="65"/>
    </row>
    <row r="1467" spans="13:13" x14ac:dyDescent="0.25">
      <c r="M1467" s="65"/>
    </row>
    <row r="1468" spans="13:13" x14ac:dyDescent="0.25">
      <c r="M1468" s="65"/>
    </row>
    <row r="1469" spans="13:13" x14ac:dyDescent="0.25">
      <c r="M1469" s="65"/>
    </row>
    <row r="1470" spans="13:13" x14ac:dyDescent="0.25">
      <c r="M1470" s="65"/>
    </row>
    <row r="1471" spans="13:13" x14ac:dyDescent="0.25">
      <c r="M1471" s="65"/>
    </row>
    <row r="1472" spans="13:13" x14ac:dyDescent="0.25">
      <c r="M1472" s="65"/>
    </row>
    <row r="1473" spans="13:13" x14ac:dyDescent="0.25">
      <c r="M1473" s="65"/>
    </row>
    <row r="1474" spans="13:13" x14ac:dyDescent="0.25">
      <c r="M1474" s="65"/>
    </row>
    <row r="1475" spans="13:13" x14ac:dyDescent="0.25">
      <c r="M1475" s="65"/>
    </row>
    <row r="1476" spans="13:13" x14ac:dyDescent="0.25">
      <c r="M1476" s="65"/>
    </row>
    <row r="1477" spans="13:13" x14ac:dyDescent="0.25">
      <c r="M1477" s="65"/>
    </row>
    <row r="1478" spans="13:13" x14ac:dyDescent="0.25">
      <c r="M1478" s="65"/>
    </row>
    <row r="1479" spans="13:13" x14ac:dyDescent="0.25">
      <c r="M1479" s="65"/>
    </row>
    <row r="1480" spans="13:13" x14ac:dyDescent="0.25">
      <c r="M1480" s="65"/>
    </row>
    <row r="1481" spans="13:13" x14ac:dyDescent="0.25">
      <c r="M1481" s="65"/>
    </row>
    <row r="1482" spans="13:13" x14ac:dyDescent="0.25">
      <c r="M1482" s="65"/>
    </row>
    <row r="1483" spans="13:13" x14ac:dyDescent="0.25">
      <c r="M1483" s="65"/>
    </row>
    <row r="1484" spans="13:13" x14ac:dyDescent="0.25">
      <c r="M1484" s="65"/>
    </row>
    <row r="1485" spans="13:13" x14ac:dyDescent="0.25">
      <c r="M1485" s="65"/>
    </row>
    <row r="1486" spans="13:13" x14ac:dyDescent="0.25">
      <c r="M1486" s="65"/>
    </row>
    <row r="1487" spans="13:13" x14ac:dyDescent="0.25">
      <c r="M1487" s="65"/>
    </row>
    <row r="1488" spans="13:13" x14ac:dyDescent="0.25">
      <c r="M1488" s="65"/>
    </row>
    <row r="1489" spans="13:13" x14ac:dyDescent="0.25">
      <c r="M1489" s="65"/>
    </row>
    <row r="1490" spans="13:13" x14ac:dyDescent="0.25">
      <c r="M1490" s="65"/>
    </row>
    <row r="1491" spans="13:13" x14ac:dyDescent="0.25">
      <c r="M1491" s="65"/>
    </row>
    <row r="1492" spans="13:13" x14ac:dyDescent="0.25">
      <c r="M1492" s="65"/>
    </row>
    <row r="1493" spans="13:13" x14ac:dyDescent="0.25">
      <c r="M1493" s="65"/>
    </row>
    <row r="1494" spans="13:13" x14ac:dyDescent="0.25">
      <c r="M1494" s="65"/>
    </row>
    <row r="1495" spans="13:13" x14ac:dyDescent="0.25">
      <c r="M1495" s="65"/>
    </row>
    <row r="1496" spans="13:13" x14ac:dyDescent="0.25">
      <c r="M1496" s="65"/>
    </row>
    <row r="1497" spans="13:13" x14ac:dyDescent="0.25">
      <c r="M1497" s="65"/>
    </row>
    <row r="1498" spans="13:13" x14ac:dyDescent="0.25">
      <c r="M1498" s="65"/>
    </row>
    <row r="1499" spans="13:13" x14ac:dyDescent="0.25">
      <c r="M1499" s="65"/>
    </row>
    <row r="1500" spans="13:13" x14ac:dyDescent="0.25">
      <c r="M1500" s="65"/>
    </row>
    <row r="1501" spans="13:13" x14ac:dyDescent="0.25">
      <c r="M1501" s="65"/>
    </row>
    <row r="1502" spans="13:13" x14ac:dyDescent="0.25">
      <c r="M1502" s="65"/>
    </row>
    <row r="1503" spans="13:13" x14ac:dyDescent="0.25">
      <c r="M1503" s="65"/>
    </row>
    <row r="1504" spans="13:13" x14ac:dyDescent="0.25">
      <c r="M1504" s="65"/>
    </row>
    <row r="1505" spans="13:13" x14ac:dyDescent="0.25">
      <c r="M1505" s="65"/>
    </row>
    <row r="1506" spans="13:13" x14ac:dyDescent="0.25">
      <c r="M1506" s="65"/>
    </row>
    <row r="1507" spans="13:13" x14ac:dyDescent="0.25">
      <c r="M1507" s="65"/>
    </row>
    <row r="1508" spans="13:13" x14ac:dyDescent="0.25">
      <c r="M1508" s="65"/>
    </row>
    <row r="1509" spans="13:13" x14ac:dyDescent="0.25">
      <c r="M1509" s="65"/>
    </row>
    <row r="1510" spans="13:13" x14ac:dyDescent="0.25">
      <c r="M1510" s="65"/>
    </row>
    <row r="1511" spans="13:13" x14ac:dyDescent="0.25">
      <c r="M1511" s="65"/>
    </row>
    <row r="1512" spans="13:13" x14ac:dyDescent="0.25">
      <c r="M1512" s="65"/>
    </row>
    <row r="1513" spans="13:13" x14ac:dyDescent="0.25">
      <c r="M1513" s="65"/>
    </row>
    <row r="1514" spans="13:13" x14ac:dyDescent="0.25">
      <c r="M1514" s="65"/>
    </row>
    <row r="1515" spans="13:13" x14ac:dyDescent="0.25">
      <c r="M1515" s="65"/>
    </row>
    <row r="1516" spans="13:13" x14ac:dyDescent="0.25">
      <c r="M1516" s="65"/>
    </row>
    <row r="1517" spans="13:13" x14ac:dyDescent="0.25">
      <c r="M1517" s="65"/>
    </row>
    <row r="1518" spans="13:13" x14ac:dyDescent="0.25">
      <c r="M1518" s="65"/>
    </row>
    <row r="1519" spans="13:13" x14ac:dyDescent="0.25">
      <c r="M1519" s="65"/>
    </row>
    <row r="1520" spans="13:13" x14ac:dyDescent="0.25">
      <c r="M1520" s="65"/>
    </row>
    <row r="1521" spans="13:13" x14ac:dyDescent="0.25">
      <c r="M1521" s="65"/>
    </row>
    <row r="1522" spans="13:13" x14ac:dyDescent="0.25">
      <c r="M1522" s="65"/>
    </row>
    <row r="1523" spans="13:13" x14ac:dyDescent="0.25">
      <c r="M1523" s="65"/>
    </row>
    <row r="1524" spans="13:13" x14ac:dyDescent="0.25">
      <c r="M1524" s="65"/>
    </row>
    <row r="1525" spans="13:13" x14ac:dyDescent="0.25">
      <c r="M1525" s="65"/>
    </row>
    <row r="1526" spans="13:13" x14ac:dyDescent="0.25">
      <c r="M1526" s="65"/>
    </row>
    <row r="1527" spans="13:13" x14ac:dyDescent="0.25">
      <c r="M1527" s="65"/>
    </row>
    <row r="1528" spans="13:13" x14ac:dyDescent="0.25">
      <c r="M1528" s="65"/>
    </row>
    <row r="1529" spans="13:13" x14ac:dyDescent="0.25">
      <c r="M1529" s="65"/>
    </row>
    <row r="1530" spans="13:13" x14ac:dyDescent="0.25">
      <c r="M1530" s="65"/>
    </row>
    <row r="1531" spans="13:13" x14ac:dyDescent="0.25">
      <c r="M1531" s="65"/>
    </row>
    <row r="1532" spans="13:13" x14ac:dyDescent="0.25">
      <c r="M1532" s="65"/>
    </row>
    <row r="1533" spans="13:13" x14ac:dyDescent="0.25">
      <c r="M1533" s="65"/>
    </row>
    <row r="1534" spans="13:13" x14ac:dyDescent="0.25">
      <c r="M1534" s="65"/>
    </row>
    <row r="1535" spans="13:13" x14ac:dyDescent="0.25">
      <c r="M1535" s="65"/>
    </row>
    <row r="1536" spans="13:13" x14ac:dyDescent="0.25">
      <c r="M1536" s="65"/>
    </row>
    <row r="1537" spans="13:13" x14ac:dyDescent="0.25">
      <c r="M1537" s="65"/>
    </row>
    <row r="1538" spans="13:13" x14ac:dyDescent="0.25">
      <c r="M1538" s="65"/>
    </row>
    <row r="1539" spans="13:13" x14ac:dyDescent="0.25">
      <c r="M1539" s="65"/>
    </row>
    <row r="1540" spans="13:13" x14ac:dyDescent="0.25">
      <c r="M1540" s="65"/>
    </row>
    <row r="1541" spans="13:13" x14ac:dyDescent="0.25">
      <c r="M1541" s="65"/>
    </row>
    <row r="1542" spans="13:13" x14ac:dyDescent="0.25">
      <c r="M1542" s="65"/>
    </row>
    <row r="1543" spans="13:13" x14ac:dyDescent="0.25">
      <c r="M1543" s="65"/>
    </row>
    <row r="1544" spans="13:13" x14ac:dyDescent="0.25">
      <c r="M1544" s="65"/>
    </row>
    <row r="1545" spans="13:13" x14ac:dyDescent="0.25">
      <c r="M1545" s="65"/>
    </row>
    <row r="1546" spans="13:13" x14ac:dyDescent="0.25">
      <c r="M1546" s="65"/>
    </row>
    <row r="1547" spans="13:13" x14ac:dyDescent="0.25">
      <c r="M1547" s="65"/>
    </row>
    <row r="1548" spans="13:13" x14ac:dyDescent="0.25">
      <c r="M1548" s="65"/>
    </row>
    <row r="1549" spans="13:13" x14ac:dyDescent="0.25">
      <c r="M1549" s="65"/>
    </row>
    <row r="1550" spans="13:13" x14ac:dyDescent="0.25">
      <c r="M1550" s="65"/>
    </row>
    <row r="1551" spans="13:13" x14ac:dyDescent="0.25">
      <c r="M1551" s="65"/>
    </row>
    <row r="1552" spans="13:13" x14ac:dyDescent="0.25">
      <c r="M1552" s="65"/>
    </row>
    <row r="1553" spans="13:13" x14ac:dyDescent="0.25">
      <c r="M1553" s="65"/>
    </row>
    <row r="1554" spans="13:13" x14ac:dyDescent="0.25">
      <c r="M1554" s="65"/>
    </row>
    <row r="1555" spans="13:13" x14ac:dyDescent="0.25">
      <c r="M1555" s="65"/>
    </row>
    <row r="1556" spans="13:13" x14ac:dyDescent="0.25">
      <c r="M1556" s="65"/>
    </row>
    <row r="1557" spans="13:13" x14ac:dyDescent="0.25">
      <c r="M1557" s="65"/>
    </row>
    <row r="1558" spans="13:13" x14ac:dyDescent="0.25">
      <c r="M1558" s="65"/>
    </row>
    <row r="1559" spans="13:13" x14ac:dyDescent="0.25">
      <c r="M1559" s="65"/>
    </row>
    <row r="1560" spans="13:13" x14ac:dyDescent="0.25">
      <c r="M1560" s="65"/>
    </row>
    <row r="1561" spans="13:13" x14ac:dyDescent="0.25">
      <c r="M1561" s="65"/>
    </row>
    <row r="1562" spans="13:13" x14ac:dyDescent="0.25">
      <c r="M1562" s="65"/>
    </row>
    <row r="1563" spans="13:13" x14ac:dyDescent="0.25">
      <c r="M1563" s="65"/>
    </row>
    <row r="1564" spans="13:13" x14ac:dyDescent="0.25">
      <c r="M1564" s="65"/>
    </row>
    <row r="1565" spans="13:13" x14ac:dyDescent="0.25">
      <c r="M1565" s="65"/>
    </row>
    <row r="1566" spans="13:13" x14ac:dyDescent="0.25">
      <c r="M1566" s="65"/>
    </row>
    <row r="1567" spans="13:13" x14ac:dyDescent="0.25">
      <c r="M1567" s="65"/>
    </row>
    <row r="1568" spans="13:13" x14ac:dyDescent="0.25">
      <c r="M1568" s="65"/>
    </row>
    <row r="1569" spans="13:13" x14ac:dyDescent="0.25">
      <c r="M1569" s="65"/>
    </row>
    <row r="1570" spans="13:13" x14ac:dyDescent="0.25">
      <c r="M1570" s="65"/>
    </row>
    <row r="1571" spans="13:13" x14ac:dyDescent="0.25">
      <c r="M1571" s="65"/>
    </row>
    <row r="1572" spans="13:13" x14ac:dyDescent="0.25">
      <c r="M1572" s="65"/>
    </row>
    <row r="1573" spans="13:13" x14ac:dyDescent="0.25">
      <c r="M1573" s="65"/>
    </row>
    <row r="1574" spans="13:13" x14ac:dyDescent="0.25">
      <c r="M1574" s="65"/>
    </row>
    <row r="1575" spans="13:13" x14ac:dyDescent="0.25">
      <c r="M1575" s="65"/>
    </row>
    <row r="1576" spans="13:13" x14ac:dyDescent="0.25">
      <c r="M1576" s="65"/>
    </row>
    <row r="1577" spans="13:13" x14ac:dyDescent="0.25">
      <c r="M1577" s="65"/>
    </row>
    <row r="1578" spans="13:13" x14ac:dyDescent="0.25">
      <c r="M1578" s="65"/>
    </row>
    <row r="1579" spans="13:13" x14ac:dyDescent="0.25">
      <c r="M1579" s="65"/>
    </row>
    <row r="1580" spans="13:13" x14ac:dyDescent="0.25">
      <c r="M1580" s="65"/>
    </row>
    <row r="1581" spans="13:13" x14ac:dyDescent="0.25">
      <c r="M1581" s="65"/>
    </row>
    <row r="1582" spans="13:13" x14ac:dyDescent="0.25">
      <c r="M1582" s="65"/>
    </row>
    <row r="1583" spans="13:13" x14ac:dyDescent="0.25">
      <c r="M1583" s="65"/>
    </row>
    <row r="1584" spans="13:13" x14ac:dyDescent="0.25">
      <c r="M1584" s="65"/>
    </row>
    <row r="1585" spans="13:13" x14ac:dyDescent="0.25">
      <c r="M1585" s="65"/>
    </row>
    <row r="1586" spans="13:13" x14ac:dyDescent="0.25">
      <c r="M1586" s="65"/>
    </row>
    <row r="1587" spans="13:13" x14ac:dyDescent="0.25">
      <c r="M1587" s="65"/>
    </row>
    <row r="1588" spans="13:13" x14ac:dyDescent="0.25">
      <c r="M1588" s="65"/>
    </row>
    <row r="1589" spans="13:13" x14ac:dyDescent="0.25">
      <c r="M1589" s="65"/>
    </row>
    <row r="1590" spans="13:13" x14ac:dyDescent="0.25">
      <c r="M1590" s="65"/>
    </row>
    <row r="1591" spans="13:13" x14ac:dyDescent="0.25">
      <c r="M1591" s="65"/>
    </row>
    <row r="1592" spans="13:13" x14ac:dyDescent="0.25">
      <c r="M1592" s="65"/>
    </row>
    <row r="1593" spans="13:13" x14ac:dyDescent="0.25">
      <c r="M1593" s="65"/>
    </row>
    <row r="1594" spans="13:13" x14ac:dyDescent="0.25">
      <c r="M1594" s="65"/>
    </row>
    <row r="1595" spans="13:13" x14ac:dyDescent="0.25">
      <c r="M1595" s="65"/>
    </row>
    <row r="1596" spans="13:13" x14ac:dyDescent="0.25">
      <c r="M1596" s="65"/>
    </row>
    <row r="1597" spans="13:13" x14ac:dyDescent="0.25">
      <c r="M1597" s="65"/>
    </row>
    <row r="1598" spans="13:13" x14ac:dyDescent="0.25">
      <c r="M1598" s="65"/>
    </row>
    <row r="1599" spans="13:13" x14ac:dyDescent="0.25">
      <c r="M1599" s="65"/>
    </row>
    <row r="1600" spans="13:13" x14ac:dyDescent="0.25">
      <c r="M1600" s="65"/>
    </row>
    <row r="1601" spans="13:13" x14ac:dyDescent="0.25">
      <c r="M1601" s="65"/>
    </row>
    <row r="1602" spans="13:13" x14ac:dyDescent="0.25">
      <c r="M1602" s="65"/>
    </row>
    <row r="1603" spans="13:13" x14ac:dyDescent="0.25">
      <c r="M1603" s="65"/>
    </row>
    <row r="1604" spans="13:13" x14ac:dyDescent="0.25">
      <c r="M1604" s="65"/>
    </row>
    <row r="1605" spans="13:13" x14ac:dyDescent="0.25">
      <c r="M1605" s="65"/>
    </row>
    <row r="1606" spans="13:13" x14ac:dyDescent="0.25">
      <c r="M1606" s="65"/>
    </row>
    <row r="1607" spans="13:13" x14ac:dyDescent="0.25">
      <c r="M1607" s="65"/>
    </row>
    <row r="1608" spans="13:13" x14ac:dyDescent="0.25">
      <c r="M1608" s="65"/>
    </row>
    <row r="1609" spans="13:13" x14ac:dyDescent="0.25">
      <c r="M1609" s="65"/>
    </row>
    <row r="1610" spans="13:13" x14ac:dyDescent="0.25">
      <c r="M1610" s="65"/>
    </row>
    <row r="1611" spans="13:13" x14ac:dyDescent="0.25">
      <c r="M1611" s="65"/>
    </row>
    <row r="1612" spans="13:13" x14ac:dyDescent="0.25">
      <c r="M1612" s="65"/>
    </row>
    <row r="1613" spans="13:13" x14ac:dyDescent="0.25">
      <c r="M1613" s="65"/>
    </row>
    <row r="1614" spans="13:13" x14ac:dyDescent="0.25">
      <c r="M1614" s="65"/>
    </row>
    <row r="1615" spans="13:13" x14ac:dyDescent="0.25">
      <c r="M1615" s="65"/>
    </row>
    <row r="1616" spans="13:13" x14ac:dyDescent="0.25">
      <c r="M1616" s="65"/>
    </row>
    <row r="1617" spans="13:13" x14ac:dyDescent="0.25">
      <c r="M1617" s="65"/>
    </row>
    <row r="1618" spans="13:13" x14ac:dyDescent="0.25">
      <c r="M1618" s="65"/>
    </row>
    <row r="1619" spans="13:13" x14ac:dyDescent="0.25">
      <c r="M1619" s="65"/>
    </row>
    <row r="1620" spans="13:13" x14ac:dyDescent="0.25">
      <c r="M1620" s="65"/>
    </row>
    <row r="1621" spans="13:13" x14ac:dyDescent="0.25">
      <c r="M1621" s="65"/>
    </row>
    <row r="1622" spans="13:13" x14ac:dyDescent="0.25">
      <c r="M1622" s="65"/>
    </row>
    <row r="1623" spans="13:13" x14ac:dyDescent="0.25">
      <c r="M1623" s="65"/>
    </row>
    <row r="1624" spans="13:13" x14ac:dyDescent="0.25">
      <c r="M1624" s="65"/>
    </row>
    <row r="1625" spans="13:13" x14ac:dyDescent="0.25">
      <c r="M1625" s="65"/>
    </row>
    <row r="1626" spans="13:13" x14ac:dyDescent="0.25">
      <c r="M1626" s="65"/>
    </row>
    <row r="1627" spans="13:13" x14ac:dyDescent="0.25">
      <c r="M1627" s="65"/>
    </row>
    <row r="1628" spans="13:13" x14ac:dyDescent="0.25">
      <c r="M1628" s="65"/>
    </row>
    <row r="1629" spans="13:13" x14ac:dyDescent="0.25">
      <c r="M1629" s="65"/>
    </row>
    <row r="1630" spans="13:13" x14ac:dyDescent="0.25">
      <c r="M1630" s="65"/>
    </row>
    <row r="1631" spans="13:13" x14ac:dyDescent="0.25">
      <c r="M1631" s="65"/>
    </row>
    <row r="1632" spans="13:13" x14ac:dyDescent="0.25">
      <c r="M1632" s="65"/>
    </row>
    <row r="1633" spans="13:13" x14ac:dyDescent="0.25">
      <c r="M1633" s="65"/>
    </row>
    <row r="1634" spans="13:13" x14ac:dyDescent="0.25">
      <c r="M1634" s="65"/>
    </row>
    <row r="1635" spans="13:13" x14ac:dyDescent="0.25">
      <c r="M1635" s="65"/>
    </row>
    <row r="1636" spans="13:13" x14ac:dyDescent="0.25">
      <c r="M1636" s="65"/>
    </row>
    <row r="1637" spans="13:13" x14ac:dyDescent="0.25">
      <c r="M1637" s="65"/>
    </row>
    <row r="1638" spans="13:13" x14ac:dyDescent="0.25">
      <c r="M1638" s="65"/>
    </row>
    <row r="1639" spans="13:13" x14ac:dyDescent="0.25">
      <c r="M1639" s="65"/>
    </row>
    <row r="1640" spans="13:13" x14ac:dyDescent="0.25">
      <c r="M1640" s="65"/>
    </row>
    <row r="1641" spans="13:13" x14ac:dyDescent="0.25">
      <c r="M1641" s="65"/>
    </row>
    <row r="1642" spans="13:13" x14ac:dyDescent="0.25">
      <c r="M1642" s="65"/>
    </row>
    <row r="1643" spans="13:13" x14ac:dyDescent="0.25">
      <c r="M1643" s="65"/>
    </row>
    <row r="1644" spans="13:13" x14ac:dyDescent="0.25">
      <c r="M1644" s="65"/>
    </row>
    <row r="1645" spans="13:13" x14ac:dyDescent="0.25">
      <c r="M1645" s="65"/>
    </row>
    <row r="1646" spans="13:13" x14ac:dyDescent="0.25">
      <c r="M1646" s="65"/>
    </row>
    <row r="1647" spans="13:13" x14ac:dyDescent="0.25">
      <c r="M1647" s="65"/>
    </row>
    <row r="1648" spans="13:13" x14ac:dyDescent="0.25">
      <c r="M1648" s="65"/>
    </row>
    <row r="1649" spans="13:13" x14ac:dyDescent="0.25">
      <c r="M1649" s="65"/>
    </row>
    <row r="1650" spans="13:13" x14ac:dyDescent="0.25">
      <c r="M1650" s="65"/>
    </row>
    <row r="1651" spans="13:13" x14ac:dyDescent="0.25">
      <c r="M1651" s="65"/>
    </row>
    <row r="1652" spans="13:13" x14ac:dyDescent="0.25">
      <c r="M1652" s="65"/>
    </row>
    <row r="1653" spans="13:13" x14ac:dyDescent="0.25">
      <c r="M1653" s="65"/>
    </row>
    <row r="1654" spans="13:13" x14ac:dyDescent="0.25">
      <c r="M1654" s="65"/>
    </row>
    <row r="1655" spans="13:13" x14ac:dyDescent="0.25">
      <c r="M1655" s="65"/>
    </row>
    <row r="1656" spans="13:13" x14ac:dyDescent="0.25">
      <c r="M1656" s="65"/>
    </row>
    <row r="1657" spans="13:13" x14ac:dyDescent="0.25">
      <c r="M1657" s="65"/>
    </row>
    <row r="1658" spans="13:13" x14ac:dyDescent="0.25">
      <c r="M1658" s="65"/>
    </row>
    <row r="1659" spans="13:13" x14ac:dyDescent="0.25">
      <c r="M1659" s="65"/>
    </row>
    <row r="1660" spans="13:13" x14ac:dyDescent="0.25">
      <c r="M1660" s="65"/>
    </row>
    <row r="1661" spans="13:13" x14ac:dyDescent="0.25">
      <c r="M1661" s="65"/>
    </row>
    <row r="1662" spans="13:13" x14ac:dyDescent="0.25">
      <c r="M1662" s="65"/>
    </row>
    <row r="1663" spans="13:13" x14ac:dyDescent="0.25">
      <c r="M1663" s="65"/>
    </row>
    <row r="1664" spans="13:13" x14ac:dyDescent="0.25">
      <c r="M1664" s="65"/>
    </row>
    <row r="1665" spans="13:13" x14ac:dyDescent="0.25">
      <c r="M1665" s="65"/>
    </row>
    <row r="1666" spans="13:13" x14ac:dyDescent="0.25">
      <c r="M1666" s="65"/>
    </row>
    <row r="1667" spans="13:13" x14ac:dyDescent="0.25">
      <c r="M1667" s="65"/>
    </row>
    <row r="1668" spans="13:13" x14ac:dyDescent="0.25">
      <c r="M1668" s="65"/>
    </row>
    <row r="1669" spans="13:13" x14ac:dyDescent="0.25">
      <c r="M1669" s="65"/>
    </row>
    <row r="1670" spans="13:13" x14ac:dyDescent="0.25">
      <c r="M1670" s="65"/>
    </row>
    <row r="1671" spans="13:13" x14ac:dyDescent="0.25">
      <c r="M1671" s="65"/>
    </row>
    <row r="1672" spans="13:13" x14ac:dyDescent="0.25">
      <c r="M1672" s="65"/>
    </row>
    <row r="1673" spans="13:13" x14ac:dyDescent="0.25">
      <c r="M1673" s="65"/>
    </row>
    <row r="1674" spans="13:13" x14ac:dyDescent="0.25">
      <c r="M1674" s="65"/>
    </row>
    <row r="1675" spans="13:13" x14ac:dyDescent="0.25">
      <c r="M1675" s="65"/>
    </row>
    <row r="1676" spans="13:13" x14ac:dyDescent="0.25">
      <c r="M1676" s="65"/>
    </row>
    <row r="1677" spans="13:13" x14ac:dyDescent="0.25">
      <c r="M1677" s="65"/>
    </row>
    <row r="1678" spans="13:13" x14ac:dyDescent="0.25">
      <c r="M1678" s="65"/>
    </row>
    <row r="1679" spans="13:13" x14ac:dyDescent="0.25">
      <c r="M1679" s="65"/>
    </row>
    <row r="1680" spans="13:13" x14ac:dyDescent="0.25">
      <c r="M1680" s="65"/>
    </row>
    <row r="1681" spans="13:13" x14ac:dyDescent="0.25">
      <c r="M1681" s="65"/>
    </row>
    <row r="1682" spans="13:13" x14ac:dyDescent="0.25">
      <c r="M1682" s="65"/>
    </row>
    <row r="1683" spans="13:13" x14ac:dyDescent="0.25">
      <c r="M1683" s="65"/>
    </row>
    <row r="1684" spans="13:13" x14ac:dyDescent="0.25">
      <c r="M1684" s="65"/>
    </row>
    <row r="1685" spans="13:13" x14ac:dyDescent="0.25">
      <c r="M1685" s="65"/>
    </row>
    <row r="1686" spans="13:13" x14ac:dyDescent="0.25">
      <c r="M1686" s="65"/>
    </row>
    <row r="1687" spans="13:13" x14ac:dyDescent="0.25">
      <c r="M1687" s="65"/>
    </row>
    <row r="1688" spans="13:13" x14ac:dyDescent="0.25">
      <c r="M1688" s="65"/>
    </row>
    <row r="1689" spans="13:13" x14ac:dyDescent="0.25">
      <c r="M1689" s="65"/>
    </row>
    <row r="1690" spans="13:13" x14ac:dyDescent="0.25">
      <c r="M1690" s="65"/>
    </row>
    <row r="1691" spans="13:13" x14ac:dyDescent="0.25">
      <c r="M1691" s="65"/>
    </row>
    <row r="1692" spans="13:13" x14ac:dyDescent="0.25">
      <c r="M1692" s="65"/>
    </row>
    <row r="1693" spans="13:13" x14ac:dyDescent="0.25">
      <c r="M1693" s="65"/>
    </row>
    <row r="1694" spans="13:13" x14ac:dyDescent="0.25">
      <c r="M1694" s="65"/>
    </row>
    <row r="1695" spans="13:13" x14ac:dyDescent="0.25">
      <c r="M1695" s="65"/>
    </row>
    <row r="1696" spans="13:13" x14ac:dyDescent="0.25">
      <c r="M1696" s="65"/>
    </row>
    <row r="1697" spans="13:13" x14ac:dyDescent="0.25">
      <c r="M1697" s="65"/>
    </row>
    <row r="1698" spans="13:13" x14ac:dyDescent="0.25">
      <c r="M1698" s="65"/>
    </row>
    <row r="1699" spans="13:13" x14ac:dyDescent="0.2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75" x14ac:dyDescent="0.2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 x14ac:dyDescent="0.25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 x14ac:dyDescent="0.25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 x14ac:dyDescent="0.25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 x14ac:dyDescent="0.25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 x14ac:dyDescent="0.25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 x14ac:dyDescent="0.25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 x14ac:dyDescent="0.25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 x14ac:dyDescent="0.25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 x14ac:dyDescent="0.25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 x14ac:dyDescent="0.25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 x14ac:dyDescent="0.25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 x14ac:dyDescent="0.25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 x14ac:dyDescent="0.25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 x14ac:dyDescent="0.25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 x14ac:dyDescent="0.25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 x14ac:dyDescent="0.25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 x14ac:dyDescent="0.25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 x14ac:dyDescent="0.25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 x14ac:dyDescent="0.25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 x14ac:dyDescent="0.25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 x14ac:dyDescent="0.25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 x14ac:dyDescent="0.25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 x14ac:dyDescent="0.25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 x14ac:dyDescent="0.25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 x14ac:dyDescent="0.25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 x14ac:dyDescent="0.25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 x14ac:dyDescent="0.25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 x14ac:dyDescent="0.25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 x14ac:dyDescent="0.25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 x14ac:dyDescent="0.25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 x14ac:dyDescent="0.25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 x14ac:dyDescent="0.25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 x14ac:dyDescent="0.25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 x14ac:dyDescent="0.25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 x14ac:dyDescent="0.25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 x14ac:dyDescent="0.25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 x14ac:dyDescent="0.25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 x14ac:dyDescent="0.25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 x14ac:dyDescent="0.25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 x14ac:dyDescent="0.25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 x14ac:dyDescent="0.25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 x14ac:dyDescent="0.25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 x14ac:dyDescent="0.25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 x14ac:dyDescent="0.25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 x14ac:dyDescent="0.25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 x14ac:dyDescent="0.25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 x14ac:dyDescent="0.25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 x14ac:dyDescent="0.25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 x14ac:dyDescent="0.25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 x14ac:dyDescent="0.25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 x14ac:dyDescent="0.25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 x14ac:dyDescent="0.25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 x14ac:dyDescent="0.25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 x14ac:dyDescent="0.25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 x14ac:dyDescent="0.25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 x14ac:dyDescent="0.25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 x14ac:dyDescent="0.25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 x14ac:dyDescent="0.25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 x14ac:dyDescent="0.25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 x14ac:dyDescent="0.25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 x14ac:dyDescent="0.25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 x14ac:dyDescent="0.25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 x14ac:dyDescent="0.25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 x14ac:dyDescent="0.25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 x14ac:dyDescent="0.25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 x14ac:dyDescent="0.25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 x14ac:dyDescent="0.25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 x14ac:dyDescent="0.25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 x14ac:dyDescent="0.25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 x14ac:dyDescent="0.25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 x14ac:dyDescent="0.25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 x14ac:dyDescent="0.25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 x14ac:dyDescent="0.25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 x14ac:dyDescent="0.25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 x14ac:dyDescent="0.25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 x14ac:dyDescent="0.25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 x14ac:dyDescent="0.25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 x14ac:dyDescent="0.25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 x14ac:dyDescent="0.25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 x14ac:dyDescent="0.25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 x14ac:dyDescent="0.25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 x14ac:dyDescent="0.25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 x14ac:dyDescent="0.25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 x14ac:dyDescent="0.25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 x14ac:dyDescent="0.25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 x14ac:dyDescent="0.25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 x14ac:dyDescent="0.25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 x14ac:dyDescent="0.25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 x14ac:dyDescent="0.25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 x14ac:dyDescent="0.25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 x14ac:dyDescent="0.25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 x14ac:dyDescent="0.25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 x14ac:dyDescent="0.25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 x14ac:dyDescent="0.25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 x14ac:dyDescent="0.25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 x14ac:dyDescent="0.25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 x14ac:dyDescent="0.25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 x14ac:dyDescent="0.25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 x14ac:dyDescent="0.25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 x14ac:dyDescent="0.25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 x14ac:dyDescent="0.25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 x14ac:dyDescent="0.25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 x14ac:dyDescent="0.25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 x14ac:dyDescent="0.25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 x14ac:dyDescent="0.25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 x14ac:dyDescent="0.25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 x14ac:dyDescent="0.25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 x14ac:dyDescent="0.25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 x14ac:dyDescent="0.25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 x14ac:dyDescent="0.25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 x14ac:dyDescent="0.25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 x14ac:dyDescent="0.25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 x14ac:dyDescent="0.25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 x14ac:dyDescent="0.25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 x14ac:dyDescent="0.25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 x14ac:dyDescent="0.25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 x14ac:dyDescent="0.25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 x14ac:dyDescent="0.25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 x14ac:dyDescent="0.25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 x14ac:dyDescent="0.25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 x14ac:dyDescent="0.25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 x14ac:dyDescent="0.25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 x14ac:dyDescent="0.25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 x14ac:dyDescent="0.25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 x14ac:dyDescent="0.25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 x14ac:dyDescent="0.25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 x14ac:dyDescent="0.25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 x14ac:dyDescent="0.25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 x14ac:dyDescent="0.25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 x14ac:dyDescent="0.25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 x14ac:dyDescent="0.25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 x14ac:dyDescent="0.25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 x14ac:dyDescent="0.25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 x14ac:dyDescent="0.25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 x14ac:dyDescent="0.25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 x14ac:dyDescent="0.25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 x14ac:dyDescent="0.25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 x14ac:dyDescent="0.25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 x14ac:dyDescent="0.25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 x14ac:dyDescent="0.25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 x14ac:dyDescent="0.25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 x14ac:dyDescent="0.25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 x14ac:dyDescent="0.25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 x14ac:dyDescent="0.25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 x14ac:dyDescent="0.25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 x14ac:dyDescent="0.25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 x14ac:dyDescent="0.25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 x14ac:dyDescent="0.25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 x14ac:dyDescent="0.25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 x14ac:dyDescent="0.25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 x14ac:dyDescent="0.25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 x14ac:dyDescent="0.25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 x14ac:dyDescent="0.25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 x14ac:dyDescent="0.25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 x14ac:dyDescent="0.25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 x14ac:dyDescent="0.25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 x14ac:dyDescent="0.25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 x14ac:dyDescent="0.25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 x14ac:dyDescent="0.25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 x14ac:dyDescent="0.25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 x14ac:dyDescent="0.25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 x14ac:dyDescent="0.25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 x14ac:dyDescent="0.25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 x14ac:dyDescent="0.25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 x14ac:dyDescent="0.25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 x14ac:dyDescent="0.25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 x14ac:dyDescent="0.25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 x14ac:dyDescent="0.25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 x14ac:dyDescent="0.25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 x14ac:dyDescent="0.25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 x14ac:dyDescent="0.25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 x14ac:dyDescent="0.25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 x14ac:dyDescent="0.25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 x14ac:dyDescent="0.25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 x14ac:dyDescent="0.25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 x14ac:dyDescent="0.25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 x14ac:dyDescent="0.25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 x14ac:dyDescent="0.25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 x14ac:dyDescent="0.25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 x14ac:dyDescent="0.25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 x14ac:dyDescent="0.25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 x14ac:dyDescent="0.25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 x14ac:dyDescent="0.25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 x14ac:dyDescent="0.25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 x14ac:dyDescent="0.25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 x14ac:dyDescent="0.25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 x14ac:dyDescent="0.25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 x14ac:dyDescent="0.25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 x14ac:dyDescent="0.25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 x14ac:dyDescent="0.25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 x14ac:dyDescent="0.25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 x14ac:dyDescent="0.25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 x14ac:dyDescent="0.25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 x14ac:dyDescent="0.25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 x14ac:dyDescent="0.25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 x14ac:dyDescent="0.25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 x14ac:dyDescent="0.25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 x14ac:dyDescent="0.25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 x14ac:dyDescent="0.25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 x14ac:dyDescent="0.25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 x14ac:dyDescent="0.25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 x14ac:dyDescent="0.25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 x14ac:dyDescent="0.25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 x14ac:dyDescent="0.25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 x14ac:dyDescent="0.25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 x14ac:dyDescent="0.25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 x14ac:dyDescent="0.25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 x14ac:dyDescent="0.25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 x14ac:dyDescent="0.25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 x14ac:dyDescent="0.25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 x14ac:dyDescent="0.25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 x14ac:dyDescent="0.25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 x14ac:dyDescent="0.25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 x14ac:dyDescent="0.25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 x14ac:dyDescent="0.25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 x14ac:dyDescent="0.25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 x14ac:dyDescent="0.25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 x14ac:dyDescent="0.25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 x14ac:dyDescent="0.25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 x14ac:dyDescent="0.25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 x14ac:dyDescent="0.25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 x14ac:dyDescent="0.25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 x14ac:dyDescent="0.25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 x14ac:dyDescent="0.25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 x14ac:dyDescent="0.25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 x14ac:dyDescent="0.25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 x14ac:dyDescent="0.25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 x14ac:dyDescent="0.25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 x14ac:dyDescent="0.25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 x14ac:dyDescent="0.25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 x14ac:dyDescent="0.25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 x14ac:dyDescent="0.25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 x14ac:dyDescent="0.25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 x14ac:dyDescent="0.25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 x14ac:dyDescent="0.2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 x14ac:dyDescent="0.25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 x14ac:dyDescent="0.25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 x14ac:dyDescent="0.25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 x14ac:dyDescent="0.25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 x14ac:dyDescent="0.25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 x14ac:dyDescent="0.25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 x14ac:dyDescent="0.25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 x14ac:dyDescent="0.25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 x14ac:dyDescent="0.25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 x14ac:dyDescent="0.25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 x14ac:dyDescent="0.25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 x14ac:dyDescent="0.25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 x14ac:dyDescent="0.25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 x14ac:dyDescent="0.25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 x14ac:dyDescent="0.25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 x14ac:dyDescent="0.25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 x14ac:dyDescent="0.25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 x14ac:dyDescent="0.25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 x14ac:dyDescent="0.25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 x14ac:dyDescent="0.25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 x14ac:dyDescent="0.25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 x14ac:dyDescent="0.25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 x14ac:dyDescent="0.25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 x14ac:dyDescent="0.25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 x14ac:dyDescent="0.25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 x14ac:dyDescent="0.25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 x14ac:dyDescent="0.25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 x14ac:dyDescent="0.25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 x14ac:dyDescent="0.25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 x14ac:dyDescent="0.25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 x14ac:dyDescent="0.25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 x14ac:dyDescent="0.25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 x14ac:dyDescent="0.25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 x14ac:dyDescent="0.25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 x14ac:dyDescent="0.25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 x14ac:dyDescent="0.25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 x14ac:dyDescent="0.25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 x14ac:dyDescent="0.25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 x14ac:dyDescent="0.25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 x14ac:dyDescent="0.25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 x14ac:dyDescent="0.25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 x14ac:dyDescent="0.25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 x14ac:dyDescent="0.25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 x14ac:dyDescent="0.25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 x14ac:dyDescent="0.25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 x14ac:dyDescent="0.25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 x14ac:dyDescent="0.25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 x14ac:dyDescent="0.25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 x14ac:dyDescent="0.25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 x14ac:dyDescent="0.25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 x14ac:dyDescent="0.25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 x14ac:dyDescent="0.25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 x14ac:dyDescent="0.25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 x14ac:dyDescent="0.25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 x14ac:dyDescent="0.25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 x14ac:dyDescent="0.25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 x14ac:dyDescent="0.25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 x14ac:dyDescent="0.25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 x14ac:dyDescent="0.25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 x14ac:dyDescent="0.25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 x14ac:dyDescent="0.25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 x14ac:dyDescent="0.25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 x14ac:dyDescent="0.25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 x14ac:dyDescent="0.25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 x14ac:dyDescent="0.25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 x14ac:dyDescent="0.25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 x14ac:dyDescent="0.25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 x14ac:dyDescent="0.25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 x14ac:dyDescent="0.25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 x14ac:dyDescent="0.25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 x14ac:dyDescent="0.25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 x14ac:dyDescent="0.25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 x14ac:dyDescent="0.25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 x14ac:dyDescent="0.25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 x14ac:dyDescent="0.25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 x14ac:dyDescent="0.25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 x14ac:dyDescent="0.25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 x14ac:dyDescent="0.25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 x14ac:dyDescent="0.25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 x14ac:dyDescent="0.25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 x14ac:dyDescent="0.25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 x14ac:dyDescent="0.25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 x14ac:dyDescent="0.25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 x14ac:dyDescent="0.25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 x14ac:dyDescent="0.25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 x14ac:dyDescent="0.25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 x14ac:dyDescent="0.25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 x14ac:dyDescent="0.25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 x14ac:dyDescent="0.25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 x14ac:dyDescent="0.25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 x14ac:dyDescent="0.25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 x14ac:dyDescent="0.25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 x14ac:dyDescent="0.25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 x14ac:dyDescent="0.25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 x14ac:dyDescent="0.25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 x14ac:dyDescent="0.25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 x14ac:dyDescent="0.25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 x14ac:dyDescent="0.25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 x14ac:dyDescent="0.25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 x14ac:dyDescent="0.25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 x14ac:dyDescent="0.25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 x14ac:dyDescent="0.25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 x14ac:dyDescent="0.25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 x14ac:dyDescent="0.25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 x14ac:dyDescent="0.25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 x14ac:dyDescent="0.25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 x14ac:dyDescent="0.25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 x14ac:dyDescent="0.25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 x14ac:dyDescent="0.25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 x14ac:dyDescent="0.25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 x14ac:dyDescent="0.25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 x14ac:dyDescent="0.25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 x14ac:dyDescent="0.25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 x14ac:dyDescent="0.25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 x14ac:dyDescent="0.25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 x14ac:dyDescent="0.25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 x14ac:dyDescent="0.25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 x14ac:dyDescent="0.25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 x14ac:dyDescent="0.25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 x14ac:dyDescent="0.25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 x14ac:dyDescent="0.25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 x14ac:dyDescent="0.25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 x14ac:dyDescent="0.25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 x14ac:dyDescent="0.25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 x14ac:dyDescent="0.25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 x14ac:dyDescent="0.25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 x14ac:dyDescent="0.25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 x14ac:dyDescent="0.25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 x14ac:dyDescent="0.25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 x14ac:dyDescent="0.25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 x14ac:dyDescent="0.25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 x14ac:dyDescent="0.25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 x14ac:dyDescent="0.25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 x14ac:dyDescent="0.25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 x14ac:dyDescent="0.25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 x14ac:dyDescent="0.25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 x14ac:dyDescent="0.25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 x14ac:dyDescent="0.25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 x14ac:dyDescent="0.25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 x14ac:dyDescent="0.25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 x14ac:dyDescent="0.25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 x14ac:dyDescent="0.25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 x14ac:dyDescent="0.25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 x14ac:dyDescent="0.25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 x14ac:dyDescent="0.25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 x14ac:dyDescent="0.25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 x14ac:dyDescent="0.25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 x14ac:dyDescent="0.25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 x14ac:dyDescent="0.25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 x14ac:dyDescent="0.25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 x14ac:dyDescent="0.25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 x14ac:dyDescent="0.25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 x14ac:dyDescent="0.25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 x14ac:dyDescent="0.25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 x14ac:dyDescent="0.25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 x14ac:dyDescent="0.25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 x14ac:dyDescent="0.25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 x14ac:dyDescent="0.25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 x14ac:dyDescent="0.25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 x14ac:dyDescent="0.25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 x14ac:dyDescent="0.25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 x14ac:dyDescent="0.25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 x14ac:dyDescent="0.25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 x14ac:dyDescent="0.25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 x14ac:dyDescent="0.25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 x14ac:dyDescent="0.25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 x14ac:dyDescent="0.25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 x14ac:dyDescent="0.25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 x14ac:dyDescent="0.25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 x14ac:dyDescent="0.25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 x14ac:dyDescent="0.25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 x14ac:dyDescent="0.25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 x14ac:dyDescent="0.25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 x14ac:dyDescent="0.25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 x14ac:dyDescent="0.25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 x14ac:dyDescent="0.25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 x14ac:dyDescent="0.25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 x14ac:dyDescent="0.25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 x14ac:dyDescent="0.25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 x14ac:dyDescent="0.25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 x14ac:dyDescent="0.25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 x14ac:dyDescent="0.25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 x14ac:dyDescent="0.25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 x14ac:dyDescent="0.25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 x14ac:dyDescent="0.25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 x14ac:dyDescent="0.25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 x14ac:dyDescent="0.25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 x14ac:dyDescent="0.25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 x14ac:dyDescent="0.25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 x14ac:dyDescent="0.25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 x14ac:dyDescent="0.25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 x14ac:dyDescent="0.25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 x14ac:dyDescent="0.25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 x14ac:dyDescent="0.25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 x14ac:dyDescent="0.25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 x14ac:dyDescent="0.25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 x14ac:dyDescent="0.25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 x14ac:dyDescent="0.25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 x14ac:dyDescent="0.25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 x14ac:dyDescent="0.25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 x14ac:dyDescent="0.25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 x14ac:dyDescent="0.25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 x14ac:dyDescent="0.25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 x14ac:dyDescent="0.25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 x14ac:dyDescent="0.25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 x14ac:dyDescent="0.25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 x14ac:dyDescent="0.25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 x14ac:dyDescent="0.25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 x14ac:dyDescent="0.25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 x14ac:dyDescent="0.25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 x14ac:dyDescent="0.25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 x14ac:dyDescent="0.25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 x14ac:dyDescent="0.25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 x14ac:dyDescent="0.25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 x14ac:dyDescent="0.25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 x14ac:dyDescent="0.25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 x14ac:dyDescent="0.25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 x14ac:dyDescent="0.25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 x14ac:dyDescent="0.25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 x14ac:dyDescent="0.25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 x14ac:dyDescent="0.25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 x14ac:dyDescent="0.25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 x14ac:dyDescent="0.25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 x14ac:dyDescent="0.25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 x14ac:dyDescent="0.25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 x14ac:dyDescent="0.25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 x14ac:dyDescent="0.25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 x14ac:dyDescent="0.25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 x14ac:dyDescent="0.25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 x14ac:dyDescent="0.25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 x14ac:dyDescent="0.25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 x14ac:dyDescent="0.25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 x14ac:dyDescent="0.25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 x14ac:dyDescent="0.2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 x14ac:dyDescent="0.2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 x14ac:dyDescent="0.25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 x14ac:dyDescent="0.25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 x14ac:dyDescent="0.25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 x14ac:dyDescent="0.25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 x14ac:dyDescent="0.25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 x14ac:dyDescent="0.25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 x14ac:dyDescent="0.25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 x14ac:dyDescent="0.25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 x14ac:dyDescent="0.2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 x14ac:dyDescent="0.25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 x14ac:dyDescent="0.25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 x14ac:dyDescent="0.25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 x14ac:dyDescent="0.25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 x14ac:dyDescent="0.25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 x14ac:dyDescent="0.25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 x14ac:dyDescent="0.2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 x14ac:dyDescent="0.2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 x14ac:dyDescent="0.2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 x14ac:dyDescent="0.2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 x14ac:dyDescent="0.2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 x14ac:dyDescent="0.2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 x14ac:dyDescent="0.2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 x14ac:dyDescent="0.2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 x14ac:dyDescent="0.2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 x14ac:dyDescent="0.2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 x14ac:dyDescent="0.25">
      <c r="S497" s="65" t="s">
        <v>1959</v>
      </c>
    </row>
    <row r="498" spans="19:19" x14ac:dyDescent="0.25">
      <c r="S498" s="65" t="s">
        <v>1960</v>
      </c>
    </row>
    <row r="499" spans="19:19" x14ac:dyDescent="0.25">
      <c r="S499" s="65" t="s">
        <v>1961</v>
      </c>
    </row>
    <row r="500" spans="19:19" x14ac:dyDescent="0.25">
      <c r="S500" s="65" t="s">
        <v>1962</v>
      </c>
    </row>
    <row r="501" spans="19:19" x14ac:dyDescent="0.25">
      <c r="S501" s="65" t="s">
        <v>1963</v>
      </c>
    </row>
    <row r="502" spans="19:19" x14ac:dyDescent="0.25">
      <c r="S502" s="65" t="s">
        <v>1964</v>
      </c>
    </row>
    <row r="503" spans="19:19" x14ac:dyDescent="0.25">
      <c r="S503" s="65" t="s">
        <v>1965</v>
      </c>
    </row>
    <row r="504" spans="19:19" x14ac:dyDescent="0.25">
      <c r="S504" s="65" t="s">
        <v>1966</v>
      </c>
    </row>
    <row r="505" spans="19:19" x14ac:dyDescent="0.25">
      <c r="S505" s="65" t="s">
        <v>1967</v>
      </c>
    </row>
    <row r="506" spans="19:19" x14ac:dyDescent="0.25">
      <c r="S506" s="65" t="s">
        <v>1968</v>
      </c>
    </row>
    <row r="507" spans="19:19" x14ac:dyDescent="0.25">
      <c r="S507" s="65" t="s">
        <v>1969</v>
      </c>
    </row>
    <row r="508" spans="19:19" x14ac:dyDescent="0.25">
      <c r="S508" s="65" t="s">
        <v>1970</v>
      </c>
    </row>
    <row r="509" spans="19:19" x14ac:dyDescent="0.25">
      <c r="S509" s="65" t="s">
        <v>1971</v>
      </c>
    </row>
    <row r="510" spans="19:19" x14ac:dyDescent="0.25">
      <c r="S510" s="65" t="s">
        <v>1972</v>
      </c>
    </row>
    <row r="511" spans="19:19" x14ac:dyDescent="0.25">
      <c r="S511" s="65" t="s">
        <v>1973</v>
      </c>
    </row>
    <row r="512" spans="19:19" x14ac:dyDescent="0.25">
      <c r="S512" s="65" t="s">
        <v>1974</v>
      </c>
    </row>
    <row r="513" spans="19:19" x14ac:dyDescent="0.25">
      <c r="S513" s="65" t="s">
        <v>1975</v>
      </c>
    </row>
    <row r="514" spans="19:19" x14ac:dyDescent="0.25">
      <c r="S514" s="65" t="s">
        <v>1976</v>
      </c>
    </row>
    <row r="515" spans="19:19" x14ac:dyDescent="0.25">
      <c r="S515" s="65" t="s">
        <v>1977</v>
      </c>
    </row>
    <row r="516" spans="19:19" x14ac:dyDescent="0.25">
      <c r="S516" s="65" t="s">
        <v>1978</v>
      </c>
    </row>
    <row r="517" spans="19:19" x14ac:dyDescent="0.25">
      <c r="S517" s="65" t="s">
        <v>1979</v>
      </c>
    </row>
    <row r="518" spans="19:19" x14ac:dyDescent="0.25">
      <c r="S518" s="65" t="s">
        <v>1980</v>
      </c>
    </row>
    <row r="519" spans="19:19" x14ac:dyDescent="0.25">
      <c r="S519" s="65" t="s">
        <v>1981</v>
      </c>
    </row>
    <row r="520" spans="19:19" x14ac:dyDescent="0.25">
      <c r="S520" s="65" t="s">
        <v>1982</v>
      </c>
    </row>
    <row r="521" spans="19:19" x14ac:dyDescent="0.25">
      <c r="S521" s="65" t="s">
        <v>1983</v>
      </c>
    </row>
    <row r="522" spans="19:19" x14ac:dyDescent="0.25">
      <c r="S522" s="65" t="s">
        <v>1984</v>
      </c>
    </row>
    <row r="523" spans="19:19" x14ac:dyDescent="0.25">
      <c r="S523" s="65" t="s">
        <v>1985</v>
      </c>
    </row>
    <row r="524" spans="19:19" x14ac:dyDescent="0.25">
      <c r="S524" s="65" t="s">
        <v>1986</v>
      </c>
    </row>
    <row r="525" spans="19:19" x14ac:dyDescent="0.25">
      <c r="S525" s="65" t="s">
        <v>1987</v>
      </c>
    </row>
    <row r="526" spans="19:19" x14ac:dyDescent="0.25">
      <c r="S526" s="65" t="s">
        <v>1988</v>
      </c>
    </row>
    <row r="527" spans="19:19" x14ac:dyDescent="0.25">
      <c r="S527" s="65" t="s">
        <v>1989</v>
      </c>
    </row>
    <row r="528" spans="19:19" x14ac:dyDescent="0.25">
      <c r="S528" s="65" t="s">
        <v>1990</v>
      </c>
    </row>
    <row r="529" spans="19:19" x14ac:dyDescent="0.25">
      <c r="S529" s="65" t="s">
        <v>1991</v>
      </c>
    </row>
    <row r="530" spans="19:19" x14ac:dyDescent="0.25">
      <c r="S530" s="65" t="s">
        <v>1992</v>
      </c>
    </row>
    <row r="531" spans="19:19" x14ac:dyDescent="0.25">
      <c r="S531" s="65" t="s">
        <v>1993</v>
      </c>
    </row>
    <row r="532" spans="19:19" x14ac:dyDescent="0.25">
      <c r="S532" s="65" t="s">
        <v>1994</v>
      </c>
    </row>
    <row r="533" spans="19:19" x14ac:dyDescent="0.25">
      <c r="S533" s="65" t="s">
        <v>1995</v>
      </c>
    </row>
    <row r="534" spans="19:19" x14ac:dyDescent="0.25">
      <c r="S534" s="65" t="s">
        <v>1996</v>
      </c>
    </row>
    <row r="535" spans="19:19" x14ac:dyDescent="0.25">
      <c r="S535" s="65" t="s">
        <v>1997</v>
      </c>
    </row>
    <row r="536" spans="19:19" x14ac:dyDescent="0.25">
      <c r="S536" s="65" t="s">
        <v>1998</v>
      </c>
    </row>
    <row r="537" spans="19:19" x14ac:dyDescent="0.25">
      <c r="S537" s="65" t="s">
        <v>1999</v>
      </c>
    </row>
    <row r="538" spans="19:19" x14ac:dyDescent="0.25">
      <c r="S538" s="65" t="s">
        <v>2000</v>
      </c>
    </row>
    <row r="539" spans="19:19" x14ac:dyDescent="0.25">
      <c r="S539" s="65" t="s">
        <v>2001</v>
      </c>
    </row>
    <row r="540" spans="19:19" x14ac:dyDescent="0.25">
      <c r="S540" s="65" t="s">
        <v>2002</v>
      </c>
    </row>
    <row r="541" spans="19:19" x14ac:dyDescent="0.25">
      <c r="S541" s="65" t="s">
        <v>2003</v>
      </c>
    </row>
    <row r="542" spans="19:19" x14ac:dyDescent="0.25">
      <c r="S542" s="65" t="s">
        <v>2005</v>
      </c>
    </row>
    <row r="543" spans="19:19" x14ac:dyDescent="0.25">
      <c r="S543" s="65" t="s">
        <v>2007</v>
      </c>
    </row>
    <row r="544" spans="19:19" x14ac:dyDescent="0.25">
      <c r="S544" s="65" t="s">
        <v>2009</v>
      </c>
    </row>
    <row r="545" spans="19:19" x14ac:dyDescent="0.25">
      <c r="S545" s="65" t="s">
        <v>2011</v>
      </c>
    </row>
    <row r="546" spans="19:19" x14ac:dyDescent="0.25">
      <c r="S546" s="65" t="s">
        <v>2013</v>
      </c>
    </row>
    <row r="547" spans="19:19" x14ac:dyDescent="0.25">
      <c r="S547" s="65" t="s">
        <v>2015</v>
      </c>
    </row>
    <row r="548" spans="19:19" x14ac:dyDescent="0.25">
      <c r="S548" s="65" t="s">
        <v>2017</v>
      </c>
    </row>
    <row r="549" spans="19:19" x14ac:dyDescent="0.25">
      <c r="S549" s="65" t="s">
        <v>2019</v>
      </c>
    </row>
    <row r="550" spans="19:19" x14ac:dyDescent="0.25">
      <c r="S550" s="65" t="s">
        <v>2021</v>
      </c>
    </row>
    <row r="551" spans="19:19" x14ac:dyDescent="0.25">
      <c r="S551" s="65" t="s">
        <v>2023</v>
      </c>
    </row>
    <row r="552" spans="19:19" x14ac:dyDescent="0.25">
      <c r="S552" s="65" t="s">
        <v>2024</v>
      </c>
    </row>
    <row r="553" spans="19:19" x14ac:dyDescent="0.25">
      <c r="S553" s="65" t="s">
        <v>2025</v>
      </c>
    </row>
    <row r="554" spans="19:19" x14ac:dyDescent="0.25">
      <c r="S554" s="65" t="s">
        <v>2026</v>
      </c>
    </row>
    <row r="555" spans="19:19" x14ac:dyDescent="0.25">
      <c r="S555" s="65" t="s">
        <v>2027</v>
      </c>
    </row>
    <row r="556" spans="19:19" x14ac:dyDescent="0.25">
      <c r="S556" s="65" t="s">
        <v>2028</v>
      </c>
    </row>
    <row r="557" spans="19:19" x14ac:dyDescent="0.25">
      <c r="S557" s="65" t="s">
        <v>2029</v>
      </c>
    </row>
    <row r="558" spans="19:19" x14ac:dyDescent="0.25">
      <c r="S558" s="65" t="s">
        <v>2030</v>
      </c>
    </row>
    <row r="559" spans="19:19" x14ac:dyDescent="0.25">
      <c r="S559" s="65" t="s">
        <v>2031</v>
      </c>
    </row>
    <row r="560" spans="19:19" x14ac:dyDescent="0.25">
      <c r="S560" s="65" t="s">
        <v>2032</v>
      </c>
    </row>
    <row r="561" spans="19:19" x14ac:dyDescent="0.25">
      <c r="S561" s="65" t="s">
        <v>2033</v>
      </c>
    </row>
    <row r="562" spans="19:19" x14ac:dyDescent="0.25">
      <c r="S562" s="65" t="s">
        <v>2034</v>
      </c>
    </row>
    <row r="563" spans="19:19" x14ac:dyDescent="0.25">
      <c r="S563" s="65" t="s">
        <v>2035</v>
      </c>
    </row>
    <row r="564" spans="19:19" x14ac:dyDescent="0.25">
      <c r="S564" s="65" t="s">
        <v>2036</v>
      </c>
    </row>
    <row r="565" spans="19:19" x14ac:dyDescent="0.25">
      <c r="S565" s="65" t="s">
        <v>2037</v>
      </c>
    </row>
    <row r="566" spans="19:19" x14ac:dyDescent="0.25">
      <c r="S566" s="65" t="s">
        <v>2039</v>
      </c>
    </row>
    <row r="567" spans="19:19" x14ac:dyDescent="0.25">
      <c r="S567" s="65" t="s">
        <v>2041</v>
      </c>
    </row>
    <row r="568" spans="19:19" x14ac:dyDescent="0.25">
      <c r="S568" s="65" t="s">
        <v>2043</v>
      </c>
    </row>
    <row r="569" spans="19:19" x14ac:dyDescent="0.25">
      <c r="S569" s="65" t="s">
        <v>2045</v>
      </c>
    </row>
    <row r="570" spans="19:19" x14ac:dyDescent="0.25">
      <c r="S570" s="65" t="s">
        <v>2047</v>
      </c>
    </row>
    <row r="571" spans="19:19" x14ac:dyDescent="0.25">
      <c r="S571" s="65" t="s">
        <v>2049</v>
      </c>
    </row>
    <row r="572" spans="19:19" x14ac:dyDescent="0.25">
      <c r="S572" s="65" t="s">
        <v>2051</v>
      </c>
    </row>
    <row r="573" spans="19:19" x14ac:dyDescent="0.25">
      <c r="S573" s="65" t="s">
        <v>2053</v>
      </c>
    </row>
    <row r="574" spans="19:19" x14ac:dyDescent="0.25">
      <c r="S574" s="65" t="s">
        <v>2055</v>
      </c>
    </row>
    <row r="575" spans="19:19" x14ac:dyDescent="0.25">
      <c r="S575" s="65" t="s">
        <v>2057</v>
      </c>
    </row>
    <row r="576" spans="19:19" x14ac:dyDescent="0.25">
      <c r="S576" s="65" t="s">
        <v>2059</v>
      </c>
    </row>
    <row r="577" spans="19:19" x14ac:dyDescent="0.25">
      <c r="S577" s="65" t="s">
        <v>2061</v>
      </c>
    </row>
    <row r="578" spans="19:19" x14ac:dyDescent="0.25">
      <c r="S578" s="65" t="s">
        <v>2063</v>
      </c>
    </row>
    <row r="579" spans="19:19" x14ac:dyDescent="0.25">
      <c r="S579" s="65" t="s">
        <v>2065</v>
      </c>
    </row>
    <row r="580" spans="19:19" x14ac:dyDescent="0.25">
      <c r="S580" s="65" t="s">
        <v>2067</v>
      </c>
    </row>
    <row r="581" spans="19:19" x14ac:dyDescent="0.25">
      <c r="S581" s="65" t="s">
        <v>2069</v>
      </c>
    </row>
    <row r="582" spans="19:19" x14ac:dyDescent="0.25">
      <c r="S582" s="65" t="s">
        <v>2071</v>
      </c>
    </row>
    <row r="583" spans="19:19" x14ac:dyDescent="0.25">
      <c r="S583" s="65" t="s">
        <v>2073</v>
      </c>
    </row>
    <row r="584" spans="19:19" x14ac:dyDescent="0.25">
      <c r="S584" s="65" t="s">
        <v>2075</v>
      </c>
    </row>
    <row r="585" spans="19:19" x14ac:dyDescent="0.25">
      <c r="S585" s="65" t="s">
        <v>2077</v>
      </c>
    </row>
    <row r="586" spans="19:19" x14ac:dyDescent="0.25">
      <c r="S586" s="65" t="s">
        <v>2079</v>
      </c>
    </row>
    <row r="587" spans="19:19" x14ac:dyDescent="0.25">
      <c r="S587" s="65" t="s">
        <v>2081</v>
      </c>
    </row>
    <row r="588" spans="19:19" x14ac:dyDescent="0.25">
      <c r="S588" s="65" t="s">
        <v>2083</v>
      </c>
    </row>
    <row r="589" spans="19:19" x14ac:dyDescent="0.25">
      <c r="S589" s="65" t="s">
        <v>2084</v>
      </c>
    </row>
    <row r="590" spans="19:19" x14ac:dyDescent="0.25">
      <c r="S590" s="65" t="s">
        <v>2086</v>
      </c>
    </row>
    <row r="591" spans="19:19" x14ac:dyDescent="0.25">
      <c r="S591" s="65" t="s">
        <v>2088</v>
      </c>
    </row>
    <row r="592" spans="19:19" x14ac:dyDescent="0.25">
      <c r="S592" s="65" t="s">
        <v>2090</v>
      </c>
    </row>
    <row r="593" spans="19:19" x14ac:dyDescent="0.25">
      <c r="S593" s="65" t="s">
        <v>2092</v>
      </c>
    </row>
    <row r="594" spans="19:19" x14ac:dyDescent="0.25">
      <c r="S594" s="65" t="s">
        <v>2094</v>
      </c>
    </row>
    <row r="595" spans="19:19" x14ac:dyDescent="0.25">
      <c r="S595" s="65" t="s">
        <v>2096</v>
      </c>
    </row>
    <row r="596" spans="19:19" x14ac:dyDescent="0.25">
      <c r="S596" s="65" t="s">
        <v>2098</v>
      </c>
    </row>
    <row r="597" spans="19:19" x14ac:dyDescent="0.25">
      <c r="S597" s="65" t="s">
        <v>2100</v>
      </c>
    </row>
    <row r="598" spans="19:19" x14ac:dyDescent="0.25">
      <c r="S598" s="65" t="s">
        <v>2101</v>
      </c>
    </row>
    <row r="599" spans="19:19" x14ac:dyDescent="0.25">
      <c r="S599" s="65" t="s">
        <v>2103</v>
      </c>
    </row>
    <row r="600" spans="19:19" x14ac:dyDescent="0.25">
      <c r="S600" s="65" t="s">
        <v>2105</v>
      </c>
    </row>
    <row r="601" spans="19:19" x14ac:dyDescent="0.25">
      <c r="S601" s="65" t="s">
        <v>2106</v>
      </c>
    </row>
    <row r="602" spans="19:19" x14ac:dyDescent="0.25">
      <c r="S602" s="65" t="s">
        <v>2108</v>
      </c>
    </row>
    <row r="603" spans="19:19" x14ac:dyDescent="0.25">
      <c r="S603" s="65" t="s">
        <v>2110</v>
      </c>
    </row>
    <row r="604" spans="19:19" x14ac:dyDescent="0.25">
      <c r="S604" s="65" t="s">
        <v>2112</v>
      </c>
    </row>
    <row r="605" spans="19:19" x14ac:dyDescent="0.25">
      <c r="S605" s="65" t="s">
        <v>2113</v>
      </c>
    </row>
    <row r="606" spans="19:19" x14ac:dyDescent="0.25">
      <c r="S606" s="65" t="s">
        <v>2114</v>
      </c>
    </row>
    <row r="607" spans="19:19" x14ac:dyDescent="0.25">
      <c r="S607" s="65" t="s">
        <v>2115</v>
      </c>
    </row>
    <row r="608" spans="19:19" x14ac:dyDescent="0.25">
      <c r="S608" s="65" t="s">
        <v>2116</v>
      </c>
    </row>
    <row r="609" spans="19:19" x14ac:dyDescent="0.25">
      <c r="S609" s="65" t="s">
        <v>2117</v>
      </c>
    </row>
    <row r="610" spans="19:19" x14ac:dyDescent="0.25">
      <c r="S610" s="65" t="s">
        <v>2118</v>
      </c>
    </row>
    <row r="611" spans="19:19" x14ac:dyDescent="0.25">
      <c r="S611" s="65" t="s">
        <v>2119</v>
      </c>
    </row>
    <row r="612" spans="19:19" x14ac:dyDescent="0.25">
      <c r="S612" s="65" t="s">
        <v>2120</v>
      </c>
    </row>
    <row r="613" spans="19:19" x14ac:dyDescent="0.25">
      <c r="S613" s="65" t="s">
        <v>2121</v>
      </c>
    </row>
    <row r="614" spans="19:19" x14ac:dyDescent="0.25">
      <c r="S614" s="65" t="s">
        <v>2122</v>
      </c>
    </row>
    <row r="615" spans="19:19" x14ac:dyDescent="0.25">
      <c r="S615" s="65" t="s">
        <v>2123</v>
      </c>
    </row>
    <row r="616" spans="19:19" x14ac:dyDescent="0.25">
      <c r="S616" s="65" t="s">
        <v>2124</v>
      </c>
    </row>
    <row r="617" spans="19:19" x14ac:dyDescent="0.25">
      <c r="S617" s="65" t="s">
        <v>2125</v>
      </c>
    </row>
    <row r="618" spans="19:19" x14ac:dyDescent="0.25">
      <c r="S618" s="65" t="s">
        <v>2126</v>
      </c>
    </row>
    <row r="619" spans="19:19" x14ac:dyDescent="0.25">
      <c r="S619" s="65" t="s">
        <v>2127</v>
      </c>
    </row>
    <row r="620" spans="19:19" x14ac:dyDescent="0.25">
      <c r="S620" s="65" t="s">
        <v>2128</v>
      </c>
    </row>
    <row r="621" spans="19:19" x14ac:dyDescent="0.25">
      <c r="S621" s="65" t="s">
        <v>2129</v>
      </c>
    </row>
    <row r="622" spans="19:19" x14ac:dyDescent="0.25">
      <c r="S622" s="65" t="s">
        <v>2130</v>
      </c>
    </row>
    <row r="623" spans="19:19" x14ac:dyDescent="0.25">
      <c r="S623" s="65" t="s">
        <v>2131</v>
      </c>
    </row>
    <row r="624" spans="19:19" x14ac:dyDescent="0.25">
      <c r="S624" s="65" t="s">
        <v>2132</v>
      </c>
    </row>
    <row r="625" spans="19:19" x14ac:dyDescent="0.25">
      <c r="S625" s="65" t="s">
        <v>2133</v>
      </c>
    </row>
    <row r="626" spans="19:19" x14ac:dyDescent="0.25">
      <c r="S626" s="65" t="s">
        <v>2134</v>
      </c>
    </row>
    <row r="627" spans="19:19" x14ac:dyDescent="0.25">
      <c r="S627" s="65" t="s">
        <v>2136</v>
      </c>
    </row>
    <row r="628" spans="19:19" x14ac:dyDescent="0.25">
      <c r="S628" s="65" t="s">
        <v>2137</v>
      </c>
    </row>
    <row r="629" spans="19:19" x14ac:dyDescent="0.25">
      <c r="S629" s="65" t="s">
        <v>2138</v>
      </c>
    </row>
    <row r="630" spans="19:19" x14ac:dyDescent="0.25">
      <c r="S630" s="65" t="s">
        <v>2139</v>
      </c>
    </row>
    <row r="631" spans="19:19" x14ac:dyDescent="0.25">
      <c r="S631" s="65" t="s">
        <v>2140</v>
      </c>
    </row>
    <row r="632" spans="19:19" x14ac:dyDescent="0.25">
      <c r="S632" s="65" t="s">
        <v>2141</v>
      </c>
    </row>
    <row r="633" spans="19:19" x14ac:dyDescent="0.25">
      <c r="S633" s="65" t="s">
        <v>2142</v>
      </c>
    </row>
    <row r="634" spans="19:19" x14ac:dyDescent="0.25">
      <c r="S634" s="65" t="s">
        <v>2143</v>
      </c>
    </row>
    <row r="635" spans="19:19" x14ac:dyDescent="0.25">
      <c r="S635" s="65" t="s">
        <v>2144</v>
      </c>
    </row>
    <row r="636" spans="19:19" x14ac:dyDescent="0.25">
      <c r="S636" s="65" t="s">
        <v>2145</v>
      </c>
    </row>
    <row r="637" spans="19:19" x14ac:dyDescent="0.25">
      <c r="S637" s="65" t="s">
        <v>2146</v>
      </c>
    </row>
    <row r="638" spans="19:19" x14ac:dyDescent="0.25">
      <c r="S638" s="65" t="s">
        <v>2147</v>
      </c>
    </row>
    <row r="639" spans="19:19" x14ac:dyDescent="0.25">
      <c r="S639" s="65" t="s">
        <v>2148</v>
      </c>
    </row>
    <row r="640" spans="19:19" x14ac:dyDescent="0.25">
      <c r="S640" s="65" t="s">
        <v>2149</v>
      </c>
    </row>
    <row r="641" spans="19:19" x14ac:dyDescent="0.25">
      <c r="S641" s="65" t="s">
        <v>2150</v>
      </c>
    </row>
    <row r="642" spans="19:19" x14ac:dyDescent="0.25">
      <c r="S642" s="65" t="s">
        <v>2151</v>
      </c>
    </row>
    <row r="643" spans="19:19" x14ac:dyDescent="0.25">
      <c r="S643" s="65" t="s">
        <v>2152</v>
      </c>
    </row>
    <row r="644" spans="19:19" x14ac:dyDescent="0.25">
      <c r="S644" s="65" t="s">
        <v>2153</v>
      </c>
    </row>
    <row r="645" spans="19:19" x14ac:dyDescent="0.25">
      <c r="S645" s="65" t="s">
        <v>2154</v>
      </c>
    </row>
    <row r="646" spans="19:19" x14ac:dyDescent="0.25">
      <c r="S646" s="65" t="s">
        <v>2155</v>
      </c>
    </row>
    <row r="647" spans="19:19" x14ac:dyDescent="0.25">
      <c r="S647" s="65" t="s">
        <v>2156</v>
      </c>
    </row>
    <row r="648" spans="19:19" x14ac:dyDescent="0.25">
      <c r="S648" s="65" t="s">
        <v>2157</v>
      </c>
    </row>
    <row r="649" spans="19:19" x14ac:dyDescent="0.25">
      <c r="S649" s="65" t="s">
        <v>2158</v>
      </c>
    </row>
    <row r="650" spans="19:19" x14ac:dyDescent="0.25">
      <c r="S650" s="65" t="s">
        <v>2159</v>
      </c>
    </row>
    <row r="651" spans="19:19" x14ac:dyDescent="0.25">
      <c r="S651" s="65" t="s">
        <v>2160</v>
      </c>
    </row>
    <row r="652" spans="19:19" x14ac:dyDescent="0.25">
      <c r="S652" s="65" t="s">
        <v>2161</v>
      </c>
    </row>
    <row r="653" spans="19:19" x14ac:dyDescent="0.25">
      <c r="S653" s="65" t="s">
        <v>2162</v>
      </c>
    </row>
    <row r="654" spans="19:19" x14ac:dyDescent="0.25">
      <c r="S654" s="65" t="s">
        <v>2163</v>
      </c>
    </row>
    <row r="655" spans="19:19" x14ac:dyDescent="0.25">
      <c r="S655" s="65" t="s">
        <v>2164</v>
      </c>
    </row>
    <row r="656" spans="19:19" x14ac:dyDescent="0.25">
      <c r="S656" s="65" t="s">
        <v>2166</v>
      </c>
    </row>
    <row r="657" spans="19:19" x14ac:dyDescent="0.25">
      <c r="S657" s="65" t="s">
        <v>2168</v>
      </c>
    </row>
    <row r="658" spans="19:19" x14ac:dyDescent="0.25">
      <c r="S658" s="65" t="s">
        <v>2169</v>
      </c>
    </row>
    <row r="659" spans="19:19" x14ac:dyDescent="0.25">
      <c r="S659" s="65" t="s">
        <v>2170</v>
      </c>
    </row>
    <row r="660" spans="19:19" x14ac:dyDescent="0.25">
      <c r="S660" s="65" t="s">
        <v>2171</v>
      </c>
    </row>
    <row r="661" spans="19:19" x14ac:dyDescent="0.25">
      <c r="S661" s="65" t="s">
        <v>2172</v>
      </c>
    </row>
    <row r="662" spans="19:19" x14ac:dyDescent="0.25">
      <c r="S662" s="65" t="s">
        <v>2173</v>
      </c>
    </row>
    <row r="663" spans="19:19" x14ac:dyDescent="0.25">
      <c r="S663" s="65" t="s">
        <v>2174</v>
      </c>
    </row>
    <row r="664" spans="19:19" x14ac:dyDescent="0.25">
      <c r="S664" s="65" t="s">
        <v>2175</v>
      </c>
    </row>
    <row r="665" spans="19:19" x14ac:dyDescent="0.25">
      <c r="S665" s="65" t="s">
        <v>2176</v>
      </c>
    </row>
    <row r="666" spans="19:19" x14ac:dyDescent="0.25">
      <c r="S666" s="65" t="s">
        <v>2177</v>
      </c>
    </row>
    <row r="667" spans="19:19" x14ac:dyDescent="0.25">
      <c r="S667" s="65" t="s">
        <v>2178</v>
      </c>
    </row>
    <row r="668" spans="19:19" x14ac:dyDescent="0.25">
      <c r="S668" s="65" t="s">
        <v>2179</v>
      </c>
    </row>
    <row r="669" spans="19:19" x14ac:dyDescent="0.25">
      <c r="S669" s="65" t="s">
        <v>2180</v>
      </c>
    </row>
    <row r="670" spans="19:19" x14ac:dyDescent="0.25">
      <c r="S670" s="65" t="s">
        <v>2181</v>
      </c>
    </row>
    <row r="671" spans="19:19" x14ac:dyDescent="0.25">
      <c r="S671" s="65" t="s">
        <v>2182</v>
      </c>
    </row>
    <row r="672" spans="19:19" x14ac:dyDescent="0.25">
      <c r="S672" s="65" t="s">
        <v>2183</v>
      </c>
    </row>
    <row r="673" spans="19:19" x14ac:dyDescent="0.25">
      <c r="S673" s="65" t="s">
        <v>2184</v>
      </c>
    </row>
    <row r="674" spans="19:19" x14ac:dyDescent="0.25">
      <c r="S674" s="65" t="s">
        <v>2185</v>
      </c>
    </row>
    <row r="675" spans="19:19" x14ac:dyDescent="0.25">
      <c r="S675" s="65" t="s">
        <v>2186</v>
      </c>
    </row>
    <row r="676" spans="19:19" x14ac:dyDescent="0.25">
      <c r="S676" s="65" t="s">
        <v>2187</v>
      </c>
    </row>
    <row r="677" spans="19:19" x14ac:dyDescent="0.25">
      <c r="S677" s="65" t="s">
        <v>2188</v>
      </c>
    </row>
    <row r="678" spans="19:19" x14ac:dyDescent="0.25">
      <c r="S678" s="65" t="s">
        <v>2189</v>
      </c>
    </row>
    <row r="679" spans="19:19" x14ac:dyDescent="0.25">
      <c r="S679" s="65" t="s">
        <v>2190</v>
      </c>
    </row>
    <row r="680" spans="19:19" x14ac:dyDescent="0.25">
      <c r="S680" s="65" t="s">
        <v>2191</v>
      </c>
    </row>
    <row r="681" spans="19:19" x14ac:dyDescent="0.25">
      <c r="S681" s="65" t="s">
        <v>2192</v>
      </c>
    </row>
    <row r="682" spans="19:19" x14ac:dyDescent="0.25">
      <c r="S682" s="65" t="s">
        <v>2193</v>
      </c>
    </row>
    <row r="683" spans="19:19" x14ac:dyDescent="0.25">
      <c r="S683" s="65" t="s">
        <v>2194</v>
      </c>
    </row>
    <row r="684" spans="19:19" x14ac:dyDescent="0.25">
      <c r="S684" s="65" t="s">
        <v>2195</v>
      </c>
    </row>
    <row r="685" spans="19:19" x14ac:dyDescent="0.25">
      <c r="S685" s="65" t="s">
        <v>2196</v>
      </c>
    </row>
    <row r="686" spans="19:19" x14ac:dyDescent="0.25">
      <c r="S686" s="65" t="s">
        <v>2197</v>
      </c>
    </row>
    <row r="687" spans="19:19" x14ac:dyDescent="0.25">
      <c r="S687" s="65" t="s">
        <v>2198</v>
      </c>
    </row>
    <row r="688" spans="19:19" x14ac:dyDescent="0.25">
      <c r="S688" s="65" t="s">
        <v>2199</v>
      </c>
    </row>
    <row r="689" spans="19:19" x14ac:dyDescent="0.25">
      <c r="S689" s="65" t="s">
        <v>2200</v>
      </c>
    </row>
    <row r="690" spans="19:19" x14ac:dyDescent="0.25">
      <c r="S690" s="65" t="s">
        <v>2201</v>
      </c>
    </row>
    <row r="691" spans="19:19" x14ac:dyDescent="0.25">
      <c r="S691" s="65" t="s">
        <v>2202</v>
      </c>
    </row>
    <row r="692" spans="19:19" x14ac:dyDescent="0.25">
      <c r="S692" s="65" t="s">
        <v>2203</v>
      </c>
    </row>
    <row r="693" spans="19:19" x14ac:dyDescent="0.25">
      <c r="S693" s="65" t="s">
        <v>2204</v>
      </c>
    </row>
    <row r="694" spans="19:19" x14ac:dyDescent="0.25">
      <c r="S694" s="65" t="s">
        <v>2205</v>
      </c>
    </row>
    <row r="695" spans="19:19" x14ac:dyDescent="0.25">
      <c r="S695" s="65" t="s">
        <v>2206</v>
      </c>
    </row>
    <row r="696" spans="19:19" x14ac:dyDescent="0.25">
      <c r="S696" s="65" t="s">
        <v>2207</v>
      </c>
    </row>
    <row r="697" spans="19:19" x14ac:dyDescent="0.25">
      <c r="S697" s="65" t="s">
        <v>2208</v>
      </c>
    </row>
    <row r="698" spans="19:19" x14ac:dyDescent="0.25">
      <c r="S698" s="65" t="s">
        <v>2209</v>
      </c>
    </row>
    <row r="699" spans="19:19" x14ac:dyDescent="0.25">
      <c r="S699" s="65" t="s">
        <v>2210</v>
      </c>
    </row>
    <row r="700" spans="19:19" x14ac:dyDescent="0.25">
      <c r="S700" s="65" t="s">
        <v>2211</v>
      </c>
    </row>
    <row r="701" spans="19:19" x14ac:dyDescent="0.25">
      <c r="S701" s="65" t="s">
        <v>2212</v>
      </c>
    </row>
    <row r="702" spans="19:19" x14ac:dyDescent="0.25">
      <c r="S702" s="65" t="s">
        <v>2213</v>
      </c>
    </row>
    <row r="703" spans="19:19" x14ac:dyDescent="0.25">
      <c r="S703" s="65" t="s">
        <v>2214</v>
      </c>
    </row>
    <row r="704" spans="19:19" x14ac:dyDescent="0.25">
      <c r="S704" s="65" t="s">
        <v>2215</v>
      </c>
    </row>
    <row r="705" spans="19:19" x14ac:dyDescent="0.25">
      <c r="S705" s="65" t="s">
        <v>2216</v>
      </c>
    </row>
    <row r="706" spans="19:19" x14ac:dyDescent="0.25">
      <c r="S706" s="65" t="s">
        <v>2217</v>
      </c>
    </row>
    <row r="707" spans="19:19" x14ac:dyDescent="0.25">
      <c r="S707" s="65" t="s">
        <v>2218</v>
      </c>
    </row>
    <row r="708" spans="19:19" x14ac:dyDescent="0.25">
      <c r="S708" s="65" t="s">
        <v>2219</v>
      </c>
    </row>
    <row r="709" spans="19:19" x14ac:dyDescent="0.25">
      <c r="S709" s="65" t="s">
        <v>2220</v>
      </c>
    </row>
    <row r="710" spans="19:19" x14ac:dyDescent="0.25">
      <c r="S710" s="65" t="s">
        <v>2221</v>
      </c>
    </row>
    <row r="711" spans="19:19" x14ac:dyDescent="0.25">
      <c r="S711" s="65" t="s">
        <v>2222</v>
      </c>
    </row>
    <row r="712" spans="19:19" x14ac:dyDescent="0.25">
      <c r="S712" s="65" t="s">
        <v>2223</v>
      </c>
    </row>
    <row r="713" spans="19:19" x14ac:dyDescent="0.25">
      <c r="S713" s="65" t="s">
        <v>2224</v>
      </c>
    </row>
    <row r="714" spans="19:19" x14ac:dyDescent="0.25">
      <c r="S714" s="65" t="s">
        <v>2225</v>
      </c>
    </row>
    <row r="715" spans="19:19" x14ac:dyDescent="0.25">
      <c r="S715" s="65" t="s">
        <v>2226</v>
      </c>
    </row>
    <row r="716" spans="19:19" x14ac:dyDescent="0.25">
      <c r="S716" s="65" t="s">
        <v>2227</v>
      </c>
    </row>
    <row r="717" spans="19:19" x14ac:dyDescent="0.25">
      <c r="S717" s="65" t="s">
        <v>2228</v>
      </c>
    </row>
    <row r="718" spans="19:19" x14ac:dyDescent="0.25">
      <c r="S718" s="65" t="s">
        <v>2229</v>
      </c>
    </row>
    <row r="719" spans="19:19" x14ac:dyDescent="0.25">
      <c r="S719" s="65" t="s">
        <v>2230</v>
      </c>
    </row>
    <row r="720" spans="19:19" x14ac:dyDescent="0.25">
      <c r="S720" s="65" t="s">
        <v>2231</v>
      </c>
    </row>
    <row r="721" spans="19:19" x14ac:dyDescent="0.25">
      <c r="S721" s="65" t="s">
        <v>2232</v>
      </c>
    </row>
    <row r="722" spans="19:19" x14ac:dyDescent="0.25">
      <c r="S722" s="65" t="s">
        <v>2233</v>
      </c>
    </row>
    <row r="723" spans="19:19" x14ac:dyDescent="0.25">
      <c r="S723" s="65" t="s">
        <v>2234</v>
      </c>
    </row>
    <row r="724" spans="19:19" x14ac:dyDescent="0.25">
      <c r="S724" s="65" t="s">
        <v>2235</v>
      </c>
    </row>
    <row r="725" spans="19:19" x14ac:dyDescent="0.25">
      <c r="S725" s="65" t="s">
        <v>2236</v>
      </c>
    </row>
    <row r="726" spans="19:19" x14ac:dyDescent="0.25">
      <c r="S726" s="65" t="s">
        <v>2237</v>
      </c>
    </row>
    <row r="727" spans="19:19" x14ac:dyDescent="0.25">
      <c r="S727" s="65" t="s">
        <v>2238</v>
      </c>
    </row>
    <row r="728" spans="19:19" x14ac:dyDescent="0.25">
      <c r="S728" s="65" t="s">
        <v>2239</v>
      </c>
    </row>
    <row r="729" spans="19:19" x14ac:dyDescent="0.25">
      <c r="S729" s="65" t="s">
        <v>2240</v>
      </c>
    </row>
    <row r="730" spans="19:19" x14ac:dyDescent="0.25">
      <c r="S730" s="65" t="s">
        <v>2241</v>
      </c>
    </row>
    <row r="731" spans="19:19" x14ac:dyDescent="0.25">
      <c r="S731" s="65" t="s">
        <v>2242</v>
      </c>
    </row>
    <row r="732" spans="19:19" x14ac:dyDescent="0.25">
      <c r="S732" s="65" t="s">
        <v>2244</v>
      </c>
    </row>
    <row r="733" spans="19:19" x14ac:dyDescent="0.25">
      <c r="S733" s="65" t="s">
        <v>2246</v>
      </c>
    </row>
    <row r="734" spans="19:19" x14ac:dyDescent="0.25">
      <c r="S734" s="65" t="s">
        <v>2248</v>
      </c>
    </row>
    <row r="735" spans="19:19" x14ac:dyDescent="0.25">
      <c r="S735" s="65" t="s">
        <v>2250</v>
      </c>
    </row>
    <row r="736" spans="19:19" x14ac:dyDescent="0.25">
      <c r="S736" s="65" t="s">
        <v>2252</v>
      </c>
    </row>
    <row r="737" spans="19:19" x14ac:dyDescent="0.25">
      <c r="S737" s="65" t="s">
        <v>2254</v>
      </c>
    </row>
    <row r="738" spans="19:19" x14ac:dyDescent="0.25">
      <c r="S738" s="65" t="s">
        <v>2256</v>
      </c>
    </row>
    <row r="739" spans="19:19" x14ac:dyDescent="0.25">
      <c r="S739" s="65" t="s">
        <v>2258</v>
      </c>
    </row>
    <row r="740" spans="19:19" x14ac:dyDescent="0.25">
      <c r="S740" s="65" t="s">
        <v>2260</v>
      </c>
    </row>
    <row r="741" spans="19:19" x14ac:dyDescent="0.25">
      <c r="S741" s="65" t="s">
        <v>2262</v>
      </c>
    </row>
    <row r="742" spans="19:19" x14ac:dyDescent="0.25">
      <c r="S742" s="65" t="s">
        <v>2264</v>
      </c>
    </row>
    <row r="743" spans="19:19" x14ac:dyDescent="0.25">
      <c r="S743" s="65" t="s">
        <v>2266</v>
      </c>
    </row>
    <row r="744" spans="19:19" x14ac:dyDescent="0.25">
      <c r="S744" s="65" t="s">
        <v>2268</v>
      </c>
    </row>
    <row r="745" spans="19:19" x14ac:dyDescent="0.25">
      <c r="S745" s="65" t="s">
        <v>2270</v>
      </c>
    </row>
    <row r="746" spans="19:19" x14ac:dyDescent="0.25">
      <c r="S746" s="65" t="s">
        <v>2272</v>
      </c>
    </row>
    <row r="747" spans="19:19" x14ac:dyDescent="0.25">
      <c r="S747" s="65" t="s">
        <v>2274</v>
      </c>
    </row>
    <row r="748" spans="19:19" x14ac:dyDescent="0.25">
      <c r="S748" s="65" t="s">
        <v>2276</v>
      </c>
    </row>
    <row r="749" spans="19:19" x14ac:dyDescent="0.25">
      <c r="S749" s="65" t="s">
        <v>2278</v>
      </c>
    </row>
    <row r="750" spans="19:19" x14ac:dyDescent="0.25">
      <c r="S750" s="65" t="s">
        <v>2280</v>
      </c>
    </row>
    <row r="751" spans="19:19" x14ac:dyDescent="0.25">
      <c r="S751" s="65" t="s">
        <v>2282</v>
      </c>
    </row>
    <row r="752" spans="19:19" x14ac:dyDescent="0.25">
      <c r="S752" s="65" t="s">
        <v>2284</v>
      </c>
    </row>
    <row r="753" spans="19:19" x14ac:dyDescent="0.25">
      <c r="S753" s="65" t="s">
        <v>2286</v>
      </c>
    </row>
    <row r="754" spans="19:19" x14ac:dyDescent="0.25">
      <c r="S754" s="65" t="s">
        <v>2288</v>
      </c>
    </row>
    <row r="755" spans="19:19" x14ac:dyDescent="0.25">
      <c r="S755" s="65" t="s">
        <v>2290</v>
      </c>
    </row>
    <row r="756" spans="19:19" x14ac:dyDescent="0.25">
      <c r="S756" s="65" t="s">
        <v>2292</v>
      </c>
    </row>
    <row r="757" spans="19:19" x14ac:dyDescent="0.25">
      <c r="S757" s="65" t="s">
        <v>2294</v>
      </c>
    </row>
    <row r="758" spans="19:19" x14ac:dyDescent="0.25">
      <c r="S758" s="65" t="s">
        <v>2296</v>
      </c>
    </row>
    <row r="759" spans="19:19" x14ac:dyDescent="0.25">
      <c r="S759" s="65" t="s">
        <v>2298</v>
      </c>
    </row>
    <row r="760" spans="19:19" x14ac:dyDescent="0.25">
      <c r="S760" s="65" t="s">
        <v>2300</v>
      </c>
    </row>
    <row r="761" spans="19:19" x14ac:dyDescent="0.25">
      <c r="S761" s="65" t="s">
        <v>2302</v>
      </c>
    </row>
    <row r="762" spans="19:19" x14ac:dyDescent="0.25">
      <c r="S762" s="65" t="s">
        <v>2304</v>
      </c>
    </row>
    <row r="763" spans="19:19" x14ac:dyDescent="0.25">
      <c r="S763" s="65" t="s">
        <v>2306</v>
      </c>
    </row>
    <row r="764" spans="19:19" x14ac:dyDescent="0.25">
      <c r="S764" s="65" t="s">
        <v>2308</v>
      </c>
    </row>
    <row r="765" spans="19:19" x14ac:dyDescent="0.25">
      <c r="S765" s="65" t="s">
        <v>2310</v>
      </c>
    </row>
    <row r="766" spans="19:19" x14ac:dyDescent="0.25">
      <c r="S766" s="65" t="s">
        <v>2312</v>
      </c>
    </row>
    <row r="767" spans="19:19" x14ac:dyDescent="0.25">
      <c r="S767" s="65" t="s">
        <v>2314</v>
      </c>
    </row>
    <row r="768" spans="19:19" x14ac:dyDescent="0.25">
      <c r="S768" s="65" t="s">
        <v>2316</v>
      </c>
    </row>
    <row r="769" spans="19:19" x14ac:dyDescent="0.25">
      <c r="S769" s="65" t="s">
        <v>2318</v>
      </c>
    </row>
    <row r="770" spans="19:19" x14ac:dyDescent="0.25">
      <c r="S770" s="65" t="s">
        <v>2320</v>
      </c>
    </row>
    <row r="771" spans="19:19" x14ac:dyDescent="0.25">
      <c r="S771" s="65" t="s">
        <v>2322</v>
      </c>
    </row>
    <row r="772" spans="19:19" x14ac:dyDescent="0.25">
      <c r="S772" s="65" t="s">
        <v>2324</v>
      </c>
    </row>
    <row r="773" spans="19:19" x14ac:dyDescent="0.25">
      <c r="S773" s="65" t="s">
        <v>2326</v>
      </c>
    </row>
    <row r="774" spans="19:19" x14ac:dyDescent="0.25">
      <c r="S774" s="65" t="s">
        <v>2328</v>
      </c>
    </row>
    <row r="775" spans="19:19" x14ac:dyDescent="0.25">
      <c r="S775" s="65" t="s">
        <v>2330</v>
      </c>
    </row>
    <row r="776" spans="19:19" x14ac:dyDescent="0.25">
      <c r="S776" s="65" t="s">
        <v>2332</v>
      </c>
    </row>
    <row r="777" spans="19:19" x14ac:dyDescent="0.25">
      <c r="S777" s="65" t="s">
        <v>2334</v>
      </c>
    </row>
    <row r="778" spans="19:19" x14ac:dyDescent="0.25">
      <c r="S778" s="65" t="s">
        <v>2336</v>
      </c>
    </row>
    <row r="779" spans="19:19" x14ac:dyDescent="0.25">
      <c r="S779" s="65" t="s">
        <v>2337</v>
      </c>
    </row>
    <row r="780" spans="19:19" x14ac:dyDescent="0.25">
      <c r="S780" s="65" t="s">
        <v>2339</v>
      </c>
    </row>
    <row r="781" spans="19:19" x14ac:dyDescent="0.25">
      <c r="S781" s="65" t="s">
        <v>2341</v>
      </c>
    </row>
    <row r="782" spans="19:19" x14ac:dyDescent="0.25">
      <c r="S782" s="65" t="s">
        <v>2343</v>
      </c>
    </row>
    <row r="783" spans="19:19" x14ac:dyDescent="0.25">
      <c r="S783" s="65" t="s">
        <v>2345</v>
      </c>
    </row>
    <row r="784" spans="19:19" x14ac:dyDescent="0.25">
      <c r="S784" s="65" t="s">
        <v>2347</v>
      </c>
    </row>
    <row r="785" spans="19:19" x14ac:dyDescent="0.25">
      <c r="S785" s="65" t="s">
        <v>2349</v>
      </c>
    </row>
    <row r="786" spans="19:19" x14ac:dyDescent="0.25">
      <c r="S786" s="65" t="s">
        <v>2351</v>
      </c>
    </row>
    <row r="787" spans="19:19" x14ac:dyDescent="0.25">
      <c r="S787" s="65" t="s">
        <v>2353</v>
      </c>
    </row>
    <row r="788" spans="19:19" x14ac:dyDescent="0.25">
      <c r="S788" s="65" t="s">
        <v>2355</v>
      </c>
    </row>
    <row r="789" spans="19:19" x14ac:dyDescent="0.25">
      <c r="S789" s="65" t="s">
        <v>2357</v>
      </c>
    </row>
    <row r="790" spans="19:19" x14ac:dyDescent="0.25">
      <c r="S790" s="65" t="s">
        <v>2359</v>
      </c>
    </row>
    <row r="791" spans="19:19" x14ac:dyDescent="0.25">
      <c r="S791" s="65" t="s">
        <v>2361</v>
      </c>
    </row>
    <row r="792" spans="19:19" x14ac:dyDescent="0.25">
      <c r="S792" s="65" t="s">
        <v>2363</v>
      </c>
    </row>
    <row r="793" spans="19:19" x14ac:dyDescent="0.25">
      <c r="S793" s="65" t="s">
        <v>2365</v>
      </c>
    </row>
    <row r="794" spans="19:19" x14ac:dyDescent="0.25">
      <c r="S794" s="65" t="s">
        <v>2367</v>
      </c>
    </row>
    <row r="795" spans="19:19" x14ac:dyDescent="0.25">
      <c r="S795" s="65" t="s">
        <v>2369</v>
      </c>
    </row>
    <row r="796" spans="19:19" x14ac:dyDescent="0.25">
      <c r="S796" s="65" t="s">
        <v>2371</v>
      </c>
    </row>
    <row r="797" spans="19:19" x14ac:dyDescent="0.25">
      <c r="S797" s="65" t="s">
        <v>2373</v>
      </c>
    </row>
    <row r="798" spans="19:19" x14ac:dyDescent="0.25">
      <c r="S798" s="65" t="s">
        <v>2375</v>
      </c>
    </row>
    <row r="799" spans="19:19" x14ac:dyDescent="0.25">
      <c r="S799" s="65" t="s">
        <v>2377</v>
      </c>
    </row>
    <row r="800" spans="19:19" x14ac:dyDescent="0.25">
      <c r="S800" s="65" t="s">
        <v>2378</v>
      </c>
    </row>
    <row r="801" spans="19:19" x14ac:dyDescent="0.25">
      <c r="S801" s="65" t="s">
        <v>2380</v>
      </c>
    </row>
    <row r="802" spans="19:19" x14ac:dyDescent="0.25">
      <c r="S802" s="65" t="s">
        <v>2381</v>
      </c>
    </row>
    <row r="803" spans="19:19" x14ac:dyDescent="0.25">
      <c r="S803" s="65" t="s">
        <v>2383</v>
      </c>
    </row>
    <row r="804" spans="19:19" x14ac:dyDescent="0.25">
      <c r="S804" s="65" t="s">
        <v>2385</v>
      </c>
    </row>
    <row r="805" spans="19:19" x14ac:dyDescent="0.25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75" x14ac:dyDescent="0.25"/>
  <cols>
    <col min="3" max="3" width="48.875" customWidth="1"/>
  </cols>
  <sheetData>
    <row r="1" spans="1:3" x14ac:dyDescent="0.25">
      <c r="A1" s="65" t="s">
        <v>8222</v>
      </c>
      <c r="B1" s="65" t="s">
        <v>8223</v>
      </c>
      <c r="C1" s="65"/>
    </row>
    <row r="3" spans="1:3" x14ac:dyDescent="0.25">
      <c r="A3" s="65"/>
      <c r="B3" s="65">
        <v>1</v>
      </c>
      <c r="C3" s="65" t="s">
        <v>8224</v>
      </c>
    </row>
    <row r="4" spans="1:3" x14ac:dyDescent="0.25">
      <c r="A4" s="65"/>
      <c r="B4" s="65">
        <v>2</v>
      </c>
      <c r="C4" s="65" t="s">
        <v>8225</v>
      </c>
    </row>
    <row r="5" spans="1:3" x14ac:dyDescent="0.25">
      <c r="A5" s="65"/>
      <c r="B5" s="65"/>
      <c r="C5" s="65" t="s">
        <v>8226</v>
      </c>
    </row>
    <row r="6" spans="1:3" x14ac:dyDescent="0.25">
      <c r="A6" s="65"/>
      <c r="B6" s="65"/>
      <c r="C6" s="65" t="s">
        <v>8227</v>
      </c>
    </row>
    <row r="7" spans="1:3" x14ac:dyDescent="0.25">
      <c r="A7" s="65"/>
      <c r="B7" s="65">
        <v>3</v>
      </c>
      <c r="C7" s="65" t="s">
        <v>8228</v>
      </c>
    </row>
    <row r="8" spans="1:3" x14ac:dyDescent="0.25">
      <c r="A8" s="65"/>
      <c r="B8" s="65"/>
      <c r="C8" s="65" t="s">
        <v>8229</v>
      </c>
    </row>
    <row r="9" spans="1:3" x14ac:dyDescent="0.25">
      <c r="A9" s="65"/>
      <c r="B9" s="65"/>
      <c r="C9" s="65" t="s">
        <v>8230</v>
      </c>
    </row>
    <row r="10" spans="1:3" x14ac:dyDescent="0.25">
      <c r="A10" s="65"/>
      <c r="B10" s="65"/>
      <c r="C10" s="65" t="s">
        <v>8231</v>
      </c>
    </row>
    <row r="11" spans="1:3" x14ac:dyDescent="0.25">
      <c r="A11" s="65"/>
      <c r="B11" s="65"/>
      <c r="C11" s="65" t="s">
        <v>8232</v>
      </c>
    </row>
    <row r="12" spans="1:3" x14ac:dyDescent="0.25">
      <c r="A12" s="65"/>
      <c r="B12" s="65"/>
      <c r="C12" s="65" t="s">
        <v>8233</v>
      </c>
    </row>
    <row r="13" spans="1:3" x14ac:dyDescent="0.25">
      <c r="A13" s="65"/>
      <c r="B13" s="65"/>
      <c r="C13" s="65" t="s">
        <v>8234</v>
      </c>
    </row>
    <row r="14" spans="1:3" x14ac:dyDescent="0.25">
      <c r="A14" s="65"/>
      <c r="B14" s="65"/>
      <c r="C14" s="65" t="s">
        <v>8230</v>
      </c>
    </row>
    <row r="15" spans="1:3" x14ac:dyDescent="0.25">
      <c r="A15" s="65"/>
      <c r="B15" s="65"/>
      <c r="C15" s="65" t="s">
        <v>8231</v>
      </c>
    </row>
    <row r="16" spans="1:3" x14ac:dyDescent="0.25">
      <c r="A16" s="65"/>
      <c r="B16" s="65"/>
      <c r="C16" s="65" t="s">
        <v>8235</v>
      </c>
    </row>
    <row r="17" spans="2:3" x14ac:dyDescent="0.25">
      <c r="B17" s="65">
        <v>4</v>
      </c>
      <c r="C17" s="65" t="s">
        <v>8225</v>
      </c>
    </row>
    <row r="18" spans="2:3" x14ac:dyDescent="0.25">
      <c r="B18" s="65"/>
      <c r="C18" s="65" t="s">
        <v>8236</v>
      </c>
    </row>
    <row r="19" spans="2:3" x14ac:dyDescent="0.25">
      <c r="B19" s="65"/>
      <c r="C19" s="65" t="s">
        <v>8237</v>
      </c>
    </row>
    <row r="20" spans="2:3" x14ac:dyDescent="0.25">
      <c r="B20" s="65">
        <v>5</v>
      </c>
      <c r="C20" s="65" t="s">
        <v>8238</v>
      </c>
    </row>
    <row r="21" spans="2:3" x14ac:dyDescent="0.25">
      <c r="B21" s="65"/>
      <c r="C21" s="65" t="s">
        <v>8236</v>
      </c>
    </row>
    <row r="22" spans="2:3" x14ac:dyDescent="0.25">
      <c r="B22" s="65"/>
      <c r="C22" s="65" t="s">
        <v>8239</v>
      </c>
    </row>
    <row r="23" spans="2:3" x14ac:dyDescent="0.25">
      <c r="B23" s="65">
        <v>6</v>
      </c>
      <c r="C23" s="65" t="s">
        <v>8240</v>
      </c>
    </row>
    <row r="24" spans="2:3" x14ac:dyDescent="0.25">
      <c r="B24" s="65"/>
      <c r="C24" s="65" t="s">
        <v>8241</v>
      </c>
    </row>
    <row r="25" spans="2:3" x14ac:dyDescent="0.25">
      <c r="B25" s="65"/>
      <c r="C25" s="65" t="s">
        <v>8242</v>
      </c>
    </row>
    <row r="26" spans="2:3" x14ac:dyDescent="0.25">
      <c r="B26" s="65">
        <v>7</v>
      </c>
      <c r="C26" s="65" t="s">
        <v>8243</v>
      </c>
    </row>
    <row r="27" spans="2:3" x14ac:dyDescent="0.25">
      <c r="B27" s="65"/>
      <c r="C27" s="65" t="s">
        <v>8226</v>
      </c>
    </row>
    <row r="28" spans="2:3" x14ac:dyDescent="0.25">
      <c r="B28" s="65"/>
      <c r="C28" s="65" t="s">
        <v>8237</v>
      </c>
    </row>
    <row r="29" spans="2:3" x14ac:dyDescent="0.25">
      <c r="B29" s="65">
        <v>8</v>
      </c>
      <c r="C29" s="65" t="s">
        <v>8224</v>
      </c>
    </row>
    <row r="30" spans="2:3" x14ac:dyDescent="0.25">
      <c r="B30" s="65"/>
      <c r="C30" s="65" t="s">
        <v>8244</v>
      </c>
    </row>
    <row r="31" spans="2:3" x14ac:dyDescent="0.25">
      <c r="B31" s="65">
        <v>9</v>
      </c>
      <c r="C31" s="65" t="s">
        <v>8228</v>
      </c>
    </row>
    <row r="32" spans="2:3" x14ac:dyDescent="0.25">
      <c r="B32" s="65"/>
      <c r="C32" s="65" t="s">
        <v>8245</v>
      </c>
    </row>
    <row r="33" spans="2:3" x14ac:dyDescent="0.25">
      <c r="B33" s="65"/>
      <c r="C33" s="65" t="s">
        <v>8246</v>
      </c>
    </row>
    <row r="34" spans="2:3" x14ac:dyDescent="0.25">
      <c r="B34" s="65"/>
      <c r="C34" s="65" t="s">
        <v>8233</v>
      </c>
    </row>
    <row r="35" spans="2:3" x14ac:dyDescent="0.25">
      <c r="B35" s="65"/>
      <c r="C35" s="65" t="s">
        <v>8247</v>
      </c>
    </row>
    <row r="36" spans="2:3" x14ac:dyDescent="0.25">
      <c r="B36" s="65"/>
      <c r="C36" s="65" t="s">
        <v>8248</v>
      </c>
    </row>
    <row r="37" spans="2:3" x14ac:dyDescent="0.25">
      <c r="B37" s="65">
        <v>10</v>
      </c>
      <c r="C37" s="65" t="s">
        <v>8224</v>
      </c>
    </row>
    <row r="38" spans="2:3" x14ac:dyDescent="0.25">
      <c r="B38" s="65"/>
      <c r="C38" s="65" t="s">
        <v>8249</v>
      </c>
    </row>
    <row r="39" spans="2:3" x14ac:dyDescent="0.25">
      <c r="B39" s="65">
        <v>11</v>
      </c>
      <c r="C39" s="65" t="s">
        <v>8250</v>
      </c>
    </row>
    <row r="40" spans="2:3" x14ac:dyDescent="0.25">
      <c r="B40" s="65">
        <v>12</v>
      </c>
      <c r="C40" s="65" t="s">
        <v>8224</v>
      </c>
    </row>
    <row r="41" spans="2:3" x14ac:dyDescent="0.25">
      <c r="B41" s="65"/>
      <c r="C41" s="65" t="s">
        <v>8251</v>
      </c>
    </row>
    <row r="42" spans="2:3" x14ac:dyDescent="0.25">
      <c r="B42" s="65">
        <v>14</v>
      </c>
      <c r="C42" s="65" t="s">
        <v>8252</v>
      </c>
    </row>
    <row r="43" spans="2:3" x14ac:dyDescent="0.25">
      <c r="B43" s="65">
        <v>15</v>
      </c>
      <c r="C43" s="65" t="s">
        <v>8250</v>
      </c>
    </row>
    <row r="44" spans="2:3" x14ac:dyDescent="0.25">
      <c r="B44" s="65"/>
      <c r="C44" s="65" t="s">
        <v>8253</v>
      </c>
    </row>
    <row r="45" spans="2:3" x14ac:dyDescent="0.25">
      <c r="B45" s="65"/>
      <c r="C45" s="65" t="s">
        <v>8254</v>
      </c>
    </row>
    <row r="46" spans="2:3" x14ac:dyDescent="0.25">
      <c r="B46" s="65">
        <v>16</v>
      </c>
      <c r="C46" s="65" t="s">
        <v>8225</v>
      </c>
    </row>
    <row r="47" spans="2:3" x14ac:dyDescent="0.25">
      <c r="B47" s="65"/>
      <c r="C47" s="65" t="s">
        <v>8255</v>
      </c>
    </row>
    <row r="48" spans="2:3" x14ac:dyDescent="0.25">
      <c r="B48" s="65"/>
      <c r="C48" s="65" t="s">
        <v>8256</v>
      </c>
    </row>
    <row r="49" spans="2:3" x14ac:dyDescent="0.25">
      <c r="B49" s="65">
        <v>17</v>
      </c>
      <c r="C49" s="65" t="s">
        <v>8257</v>
      </c>
    </row>
    <row r="50" spans="2:3" x14ac:dyDescent="0.25">
      <c r="B50" s="65"/>
      <c r="C50" s="65" t="s">
        <v>8258</v>
      </c>
    </row>
    <row r="51" spans="2:3" x14ac:dyDescent="0.25">
      <c r="B51" s="65"/>
      <c r="C51" s="65" t="s">
        <v>8259</v>
      </c>
    </row>
    <row r="52" spans="2:3" x14ac:dyDescent="0.25">
      <c r="B52" s="65"/>
      <c r="C52" s="65" t="s">
        <v>8260</v>
      </c>
    </row>
    <row r="53" spans="2:3" x14ac:dyDescent="0.25">
      <c r="B53" s="65" t="s">
        <v>8261</v>
      </c>
      <c r="C53" s="65" t="s">
        <v>8262</v>
      </c>
    </row>
    <row r="54" spans="2:3" x14ac:dyDescent="0.25">
      <c r="B54" s="65" t="s">
        <v>8263</v>
      </c>
      <c r="C54" s="65" t="s">
        <v>8264</v>
      </c>
    </row>
    <row r="55" spans="2:3" x14ac:dyDescent="0.25">
      <c r="B55" s="65"/>
      <c r="C55" s="65" t="s">
        <v>8256</v>
      </c>
    </row>
    <row r="56" spans="2:3" x14ac:dyDescent="0.25">
      <c r="B56" s="65" t="s">
        <v>8265</v>
      </c>
      <c r="C56" s="65" t="s">
        <v>8256</v>
      </c>
    </row>
    <row r="57" spans="2:3" x14ac:dyDescent="0.25">
      <c r="B57" s="65" t="s">
        <v>8266</v>
      </c>
      <c r="C57" s="65" t="s">
        <v>8228</v>
      </c>
    </row>
    <row r="58" spans="2:3" x14ac:dyDescent="0.25">
      <c r="B58" s="65"/>
      <c r="C58" s="65" t="s">
        <v>8267</v>
      </c>
    </row>
    <row r="59" spans="2:3" x14ac:dyDescent="0.25">
      <c r="B59" s="65"/>
      <c r="C59" s="65" t="s">
        <v>8268</v>
      </c>
    </row>
    <row r="60" spans="2:3" x14ac:dyDescent="0.25">
      <c r="B60" s="65"/>
      <c r="C60" s="65" t="s">
        <v>8269</v>
      </c>
    </row>
    <row r="61" spans="2:3" x14ac:dyDescent="0.25">
      <c r="B61" s="65" t="s">
        <v>8270</v>
      </c>
      <c r="C61" s="65" t="s">
        <v>8271</v>
      </c>
    </row>
    <row r="62" spans="2:3" x14ac:dyDescent="0.25">
      <c r="B62" s="65"/>
      <c r="C62" s="65" t="s">
        <v>8256</v>
      </c>
    </row>
    <row r="63" spans="2:3" x14ac:dyDescent="0.25">
      <c r="B63" s="65" t="s">
        <v>8272</v>
      </c>
      <c r="C63" s="65" t="s">
        <v>8273</v>
      </c>
    </row>
    <row r="64" spans="2:3" x14ac:dyDescent="0.25">
      <c r="B64" s="65"/>
      <c r="C64" s="65" t="s">
        <v>8256</v>
      </c>
    </row>
    <row r="65" spans="2:3" x14ac:dyDescent="0.25">
      <c r="B65" s="65" t="s">
        <v>8274</v>
      </c>
      <c r="C65" s="65" t="s">
        <v>8275</v>
      </c>
    </row>
    <row r="66" spans="2:3" x14ac:dyDescent="0.25">
      <c r="B66" s="65" t="s">
        <v>8276</v>
      </c>
      <c r="C66" s="65" t="s">
        <v>8277</v>
      </c>
    </row>
    <row r="67" spans="2:3" x14ac:dyDescent="0.25">
      <c r="B67" s="65" t="s">
        <v>8278</v>
      </c>
      <c r="C67" s="65" t="s">
        <v>8262</v>
      </c>
    </row>
    <row r="68" spans="2:3" x14ac:dyDescent="0.25">
      <c r="B68" s="65" t="s">
        <v>8279</v>
      </c>
      <c r="C68" s="65" t="s">
        <v>8264</v>
      </c>
    </row>
    <row r="69" spans="2:3" x14ac:dyDescent="0.25">
      <c r="B69" s="65"/>
      <c r="C69" s="65" t="s">
        <v>8256</v>
      </c>
    </row>
    <row r="70" spans="2:3" x14ac:dyDescent="0.25">
      <c r="B70" s="65" t="s">
        <v>8280</v>
      </c>
      <c r="C70" s="65" t="s">
        <v>8228</v>
      </c>
    </row>
    <row r="71" spans="2:3" x14ac:dyDescent="0.25">
      <c r="B71" s="65"/>
      <c r="C71" s="65" t="s">
        <v>8267</v>
      </c>
    </row>
    <row r="72" spans="2:3" x14ac:dyDescent="0.25">
      <c r="B72" s="65"/>
      <c r="C72" s="65" t="s">
        <v>8268</v>
      </c>
    </row>
    <row r="73" spans="2:3" x14ac:dyDescent="0.25">
      <c r="B73" s="65"/>
      <c r="C73" s="65" t="s">
        <v>8269</v>
      </c>
    </row>
    <row r="74" spans="2:3" x14ac:dyDescent="0.25">
      <c r="B74" s="65" t="s">
        <v>8281</v>
      </c>
      <c r="C74" s="65" t="s">
        <v>8282</v>
      </c>
    </row>
    <row r="75" spans="2:3" x14ac:dyDescent="0.25">
      <c r="B75" s="65"/>
      <c r="C75" s="65" t="s">
        <v>8256</v>
      </c>
    </row>
    <row r="76" spans="2:3" x14ac:dyDescent="0.25">
      <c r="B76" s="65" t="s">
        <v>8283</v>
      </c>
      <c r="C76" s="65" t="s">
        <v>8284</v>
      </c>
    </row>
    <row r="77" spans="2:3" x14ac:dyDescent="0.25">
      <c r="B77" s="65"/>
      <c r="C77" s="65" t="s">
        <v>8256</v>
      </c>
    </row>
    <row r="78" spans="2:3" x14ac:dyDescent="0.25">
      <c r="B78" s="65" t="s">
        <v>8285</v>
      </c>
      <c r="C78" s="65" t="s">
        <v>8271</v>
      </c>
    </row>
    <row r="79" spans="2:3" x14ac:dyDescent="0.25">
      <c r="B79" s="65"/>
      <c r="C79" s="65" t="s">
        <v>8256</v>
      </c>
    </row>
    <row r="80" spans="2:3" x14ac:dyDescent="0.25">
      <c r="B80" s="65" t="s">
        <v>8286</v>
      </c>
      <c r="C80" s="65" t="s">
        <v>8287</v>
      </c>
    </row>
    <row r="81" spans="2:10" x14ac:dyDescent="0.25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 x14ac:dyDescent="0.25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 x14ac:dyDescent="0.25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 x14ac:dyDescent="0.25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 x14ac:dyDescent="0.25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 x14ac:dyDescent="0.25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 x14ac:dyDescent="0.25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 x14ac:dyDescent="0.25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 x14ac:dyDescent="0.25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 x14ac:dyDescent="0.25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 x14ac:dyDescent="0.25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 x14ac:dyDescent="0.25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 x14ac:dyDescent="0.25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 x14ac:dyDescent="0.25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 x14ac:dyDescent="0.25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 x14ac:dyDescent="0.25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 x14ac:dyDescent="0.25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 x14ac:dyDescent="0.25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 x14ac:dyDescent="0.25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 x14ac:dyDescent="0.25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 x14ac:dyDescent="0.25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 x14ac:dyDescent="0.25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 x14ac:dyDescent="0.25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 x14ac:dyDescent="0.25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 x14ac:dyDescent="0.25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25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25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25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25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25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25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25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25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 x14ac:dyDescent="0.25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 x14ac:dyDescent="0.25">
      <c r="B115" s="65" t="s">
        <v>8344</v>
      </c>
      <c r="C115" s="65" t="s">
        <v>8345</v>
      </c>
      <c r="D115" s="65" t="str">
        <f t="shared" si="0"/>
        <v>Z913 Prepaid</v>
      </c>
    </row>
    <row r="116" spans="2:4" x14ac:dyDescent="0.25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 x14ac:dyDescent="0.25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75" x14ac:dyDescent="0.2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25">
      <c r="A2" s="81"/>
      <c r="B2" s="113" t="s">
        <v>0</v>
      </c>
      <c r="C2" s="113"/>
      <c r="D2" s="113"/>
      <c r="E2" s="114"/>
      <c r="F2" s="81"/>
      <c r="G2" s="82"/>
      <c r="H2" s="82"/>
      <c r="I2" s="78"/>
    </row>
    <row r="3" spans="1:9" ht="16.5" customHeight="1" x14ac:dyDescent="0.2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3">
      <c r="A4" s="104" t="s">
        <v>1</v>
      </c>
      <c r="B4" s="104"/>
      <c r="C4" s="104"/>
      <c r="D4" s="104"/>
      <c r="E4" s="115"/>
      <c r="F4" s="75"/>
      <c r="G4" s="65"/>
      <c r="H4" s="65"/>
      <c r="I4" s="78"/>
    </row>
    <row r="5" spans="1:9" ht="15.75" customHeight="1" x14ac:dyDescent="0.2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25">
      <c r="A6" s="75"/>
      <c r="B6" s="88" t="s">
        <v>4</v>
      </c>
      <c r="C6" s="31" t="str">
        <f>IF(INSTITUTIONAL!C6&lt;&gt;"",INSTITUTIONAL!C6,"")</f>
        <v>… Select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25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2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2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Missing Vendor Account Group!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2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… Select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80"/>
      <c r="G10" s="65"/>
      <c r="H10" s="65"/>
      <c r="I10" s="78"/>
    </row>
    <row r="11" spans="1:9" ht="15.75" customHeight="1" x14ac:dyDescent="0.2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25">
      <c r="A12" s="75"/>
      <c r="B12" s="106" t="s">
        <v>18</v>
      </c>
      <c r="C12" s="124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… Select</v>
      </c>
      <c r="F12" s="80"/>
      <c r="G12" s="65"/>
      <c r="H12" s="65"/>
      <c r="I12" s="17"/>
    </row>
    <row r="13" spans="1:9" ht="15.75" customHeight="1" x14ac:dyDescent="0.25">
      <c r="A13" s="75"/>
      <c r="B13" s="107"/>
      <c r="C13" s="125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2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2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2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2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2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2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2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25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2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3">
      <c r="A23" s="104" t="s">
        <v>30</v>
      </c>
      <c r="B23" s="104"/>
      <c r="C23" s="104"/>
      <c r="D23" s="104"/>
      <c r="E23" s="115"/>
      <c r="F23" s="75"/>
      <c r="G23" s="65"/>
      <c r="H23" s="65"/>
      <c r="I23" s="78"/>
      <c r="J23" s="65"/>
      <c r="K23" s="65"/>
    </row>
    <row r="24" spans="1:11" ht="15.75" customHeight="1" x14ac:dyDescent="0.25">
      <c r="A24" s="75"/>
      <c r="B24" s="116" t="s">
        <v>31</v>
      </c>
      <c r="C24" s="117"/>
      <c r="D24" s="117"/>
      <c r="E24" s="118"/>
      <c r="F24" s="80"/>
      <c r="G24" s="15"/>
      <c r="H24" s="65"/>
      <c r="I24" s="78"/>
      <c r="J24" s="65"/>
      <c r="K24" s="65"/>
    </row>
    <row r="25" spans="1:11" ht="15.75" customHeight="1" x14ac:dyDescent="0.25">
      <c r="A25" s="75"/>
      <c r="B25" s="119"/>
      <c r="C25" s="120"/>
      <c r="D25" s="120"/>
      <c r="E25" s="121"/>
      <c r="F25" s="80"/>
      <c r="G25" s="65"/>
      <c r="H25" s="65"/>
      <c r="I25" s="78"/>
      <c r="J25" s="65"/>
      <c r="K25" s="65"/>
    </row>
    <row r="26" spans="1:11" ht="15.75" customHeight="1" x14ac:dyDescent="0.2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2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2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2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 x14ac:dyDescent="0.2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25">
      <c r="A31" s="75"/>
      <c r="B31" s="89" t="s">
        <v>37</v>
      </c>
      <c r="C31" s="31" t="str">
        <f>IF(INSTITUTIONAL!C31="KPW01 KPWIF","",IF(INSTITUTIONAL!C31&lt;&gt;"",INSTITUTIONAL!C31,""))</f>
        <v>… Select</v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2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25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25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25">
      <c r="A35" s="75"/>
      <c r="B35" s="89" t="s">
        <v>40</v>
      </c>
      <c r="C35" s="31" t="str">
        <f>IF(INSTITUTIONAL!C35&lt;&gt;"",INSTITUTIONAL!C35,"")</f>
        <v>… Select</v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25">
      <c r="A36" s="75"/>
      <c r="B36" s="89" t="s">
        <v>41</v>
      </c>
      <c r="C36" s="31" t="str">
        <f>IF(INSTITUTIONAL!C36&lt;&gt;"",INSTITUTIONAL!C36,"")</f>
        <v>… Select</v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3">
      <c r="A37" s="75"/>
      <c r="B37" s="104" t="s">
        <v>42</v>
      </c>
      <c r="C37" s="104"/>
      <c r="D37" s="104"/>
      <c r="E37" s="104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5.5" x14ac:dyDescent="0.2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1" x14ac:dyDescent="0.2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 x14ac:dyDescent="0.2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5.5" x14ac:dyDescent="0.2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25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8.25" x14ac:dyDescent="0.2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3.75" x14ac:dyDescent="0.2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5.5" x14ac:dyDescent="0.2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3">
      <c r="A46" s="75"/>
      <c r="B46" s="104" t="s">
        <v>82</v>
      </c>
      <c r="C46" s="104"/>
      <c r="D46" s="104"/>
      <c r="E46" s="104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.5" thickBot="1" x14ac:dyDescent="0.3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.5" thickBot="1" x14ac:dyDescent="0.35">
      <c r="A48" s="77"/>
      <c r="B48" s="128"/>
      <c r="C48" s="128"/>
      <c r="D48" s="128"/>
      <c r="E48" s="128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25">
      <c r="A49" s="75"/>
      <c r="B49" s="111" t="s">
        <v>60</v>
      </c>
      <c r="C49" s="129" t="str">
        <f>IF(INSTITUTIONAL!C49&lt;&gt;"",INSTITUTIONAL!C49,"")</f>
        <v/>
      </c>
      <c r="D49" s="129"/>
      <c r="E49" s="129"/>
      <c r="F49" s="80"/>
      <c r="G49" s="65"/>
      <c r="H49" s="65"/>
      <c r="I49" s="78"/>
    </row>
    <row r="50" spans="1:9" ht="16.5" thickBot="1" x14ac:dyDescent="0.3">
      <c r="A50" s="77"/>
      <c r="B50" s="111"/>
      <c r="C50" s="129"/>
      <c r="D50" s="129"/>
      <c r="E50" s="129"/>
      <c r="F50" s="80"/>
      <c r="G50" s="65"/>
      <c r="H50" s="65"/>
      <c r="I50" s="78"/>
    </row>
    <row r="51" spans="1:9" ht="21" customHeight="1" thickBot="1" x14ac:dyDescent="0.35">
      <c r="A51" s="77"/>
      <c r="B51" s="104"/>
      <c r="C51" s="104"/>
      <c r="D51" s="104"/>
      <c r="E51" s="105"/>
      <c r="F51" s="75"/>
      <c r="G51" s="65"/>
      <c r="H51" s="65"/>
      <c r="I51" s="78"/>
    </row>
    <row r="52" spans="1:9" ht="11.45" customHeight="1" thickBot="1" x14ac:dyDescent="0.3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.5" thickBot="1" x14ac:dyDescent="0.3">
      <c r="A53" s="66"/>
      <c r="B53" s="71" t="s">
        <v>61</v>
      </c>
      <c r="C53" s="126"/>
      <c r="D53" s="126"/>
      <c r="E53" s="127"/>
      <c r="F53" s="65"/>
      <c r="G53" s="65"/>
      <c r="H53" s="65"/>
      <c r="I53" s="78"/>
    </row>
    <row r="54" spans="1:9" ht="18" customHeight="1" thickBot="1" x14ac:dyDescent="0.3">
      <c r="A54" s="66"/>
      <c r="B54" s="71" t="s">
        <v>62</v>
      </c>
      <c r="C54" s="126"/>
      <c r="D54" s="126"/>
      <c r="E54" s="127"/>
      <c r="F54" s="65"/>
      <c r="G54" s="65"/>
      <c r="H54" s="65"/>
      <c r="I54" s="78"/>
    </row>
    <row r="55" spans="1:9" x14ac:dyDescent="0.2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75" x14ac:dyDescent="0.3">
      <c r="A56" s="75"/>
      <c r="B56" s="104" t="s">
        <v>63</v>
      </c>
      <c r="C56" s="104"/>
      <c r="D56" s="104"/>
      <c r="E56" s="104"/>
      <c r="F56" s="75"/>
      <c r="G56" s="65"/>
      <c r="H56" s="65"/>
      <c r="I56" s="78"/>
    </row>
    <row r="57" spans="1:9" x14ac:dyDescent="0.25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 x14ac:dyDescent="0.2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2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25">
      <c r="A60" s="75"/>
      <c r="B60" s="19" t="s">
        <v>68</v>
      </c>
      <c r="C60" s="84" t="s">
        <v>69</v>
      </c>
      <c r="D60" s="20" t="s">
        <v>70</v>
      </c>
      <c r="E60" s="85">
        <f ca="1">TODAY()</f>
        <v>45510</v>
      </c>
      <c r="F60" s="75"/>
      <c r="G60" s="65"/>
      <c r="H60" s="65"/>
      <c r="I60" s="78"/>
    </row>
    <row r="61" spans="1:9" ht="14.25" customHeight="1" x14ac:dyDescent="0.3">
      <c r="A61" s="75"/>
      <c r="B61" s="104"/>
      <c r="C61" s="104"/>
      <c r="D61" s="104"/>
      <c r="E61" s="104"/>
      <c r="F61" s="75"/>
      <c r="G61" s="65"/>
      <c r="H61" s="65"/>
      <c r="I61" s="78"/>
    </row>
    <row r="62" spans="1:9" x14ac:dyDescent="0.2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2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2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25">
      <c r="I65" s="78"/>
    </row>
    <row r="66" spans="9:9" x14ac:dyDescent="0.25">
      <c r="I66" s="78"/>
    </row>
    <row r="67" spans="9:9" x14ac:dyDescent="0.25">
      <c r="I67" s="78"/>
    </row>
    <row r="68" spans="9:9" x14ac:dyDescent="0.25">
      <c r="I68" s="78"/>
    </row>
    <row r="69" spans="9:9" x14ac:dyDescent="0.25">
      <c r="I69" s="78"/>
    </row>
    <row r="70" spans="9:9" x14ac:dyDescent="0.25">
      <c r="I70" s="78"/>
    </row>
    <row r="71" spans="9:9" x14ac:dyDescent="0.25">
      <c r="I71" s="78"/>
    </row>
    <row r="72" spans="9:9" x14ac:dyDescent="0.25">
      <c r="I72" s="78"/>
    </row>
    <row r="73" spans="9:9" x14ac:dyDescent="0.25">
      <c r="I73" s="78"/>
    </row>
    <row r="74" spans="9:9" x14ac:dyDescent="0.25">
      <c r="I74" s="78"/>
    </row>
    <row r="75" spans="9:9" x14ac:dyDescent="0.25">
      <c r="I75" s="78"/>
    </row>
    <row r="77" spans="9:9" x14ac:dyDescent="0.25">
      <c r="I77" s="78"/>
    </row>
    <row r="78" spans="9:9" x14ac:dyDescent="0.25">
      <c r="I78" s="78"/>
    </row>
    <row r="79" spans="9:9" x14ac:dyDescent="0.25">
      <c r="I79" s="78"/>
    </row>
    <row r="80" spans="9:9" x14ac:dyDescent="0.25">
      <c r="I80" s="78"/>
    </row>
    <row r="82" spans="9:9" x14ac:dyDescent="0.2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75" x14ac:dyDescent="0.2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 x14ac:dyDescent="0.2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 x14ac:dyDescent="0.2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Vendor Account Group</v>
      </c>
      <c r="F2" s="65" t="str">
        <f>IFERROR(VLOOKUP(ROWS($F$1:F1),A:D,3,0),"")</f>
        <v>… Select</v>
      </c>
      <c r="G2" s="65" t="str">
        <f>IFERROR(VLOOKUP(ROWS($F$1:F1),A:D,4,0),"")</f>
        <v>Missing Vendor Account Group!</v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>IF($H2="","",VLOOKUP($H2,M:N,2,0))</f>
        <v>Processor - Investigate original field and correct the error</v>
      </c>
      <c r="J2" s="61"/>
      <c r="K2" s="65"/>
      <c r="L2" s="65"/>
      <c r="M2" s="65" t="s">
        <v>92</v>
      </c>
      <c r="N2" s="65" t="s">
        <v>93</v>
      </c>
      <c r="O2" s="82"/>
    </row>
    <row r="3" spans="1:15" x14ac:dyDescent="0.25">
      <c r="A3" s="65">
        <f>IF(C3&lt;&gt;D3,MAX(A$1:$A2)+1,0)</f>
        <v>0</v>
      </c>
      <c r="B3" s="65" t="s">
        <v>7</v>
      </c>
      <c r="C3" s="65" t="str">
        <f>IF(ISBLANK(INSTITUTIONAL!C6),"",INSTITUTIONAL!C6)</f>
        <v>… Select</v>
      </c>
      <c r="D3" s="65" t="str">
        <f>IF(ISBLANK('INSTITUTIONAL VENDOR'!C6),"",'INSTITUTIONAL VENDOR'!C6)</f>
        <v>… Select</v>
      </c>
      <c r="E3" s="65" t="str">
        <f>IFERROR(VLOOKUP(ROWS($F$1:F2),A:D,2,0),"")</f>
        <v>Region</v>
      </c>
      <c r="F3" s="65" t="str">
        <f>IFERROR(VLOOKUP(ROWS($F$1:F2),A:D,3,0),"")</f>
        <v>… Select</v>
      </c>
      <c r="G3" s="65" t="str">
        <f>IFERROR(VLOOKUP(ROWS($F$1:F2),A:D,4,0),"")</f>
        <v/>
      </c>
      <c r="H3" s="6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s="65" t="str">
        <f>IF($H3="","",VLOOKUP($H3,M:N,2,0))</f>
        <v>No Action Required</v>
      </c>
      <c r="J3" s="61"/>
      <c r="K3" s="65"/>
      <c r="L3" s="65"/>
      <c r="M3" s="65" t="s">
        <v>94</v>
      </c>
      <c r="N3" s="65" t="s">
        <v>95</v>
      </c>
      <c r="O3" s="82"/>
    </row>
    <row r="4" spans="1:15" x14ac:dyDescent="0.2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>IFERROR(VLOOKUP(ROWS($F$1:F3),A:D,2,0),"")</f>
        <v>IBAN</v>
      </c>
      <c r="F4" s="65" t="str">
        <f>IFERROR(VLOOKUP(ROWS($F$1:F3),A:D,3,0),"")</f>
        <v/>
      </c>
      <c r="G4" s="65" t="str">
        <f>IFERROR(VLOOKUP(ROWS($F$1:F3),A:D,4,0),"")</f>
        <v>Bank country is missing!</v>
      </c>
      <c r="H4" s="65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s="65" t="str">
        <f t="shared" ref="I4:I20" si="0">IF($H4="","",VLOOKUP($H4,M:N,2,0))</f>
        <v>Processor - Investigate original field and correct the error</v>
      </c>
      <c r="J4" s="65"/>
      <c r="K4" s="65"/>
      <c r="L4" s="65"/>
      <c r="M4" s="65" t="s">
        <v>96</v>
      </c>
      <c r="N4" s="65" t="s">
        <v>97</v>
      </c>
      <c r="O4" s="82"/>
    </row>
    <row r="5" spans="1:15" x14ac:dyDescent="0.25">
      <c r="A5" s="65">
        <f>IF(C5&lt;&gt;D5,MAX(A$1:$A4)+1,0)</f>
        <v>1</v>
      </c>
      <c r="B5" s="65" t="s">
        <v>12</v>
      </c>
      <c r="C5" s="65" t="str">
        <f>IF(ISBLANK(INSTITUTIONAL!C9),"",INSTITUTIONAL!C9)</f>
        <v>… Select</v>
      </c>
      <c r="D5" s="65" t="str">
        <f>IF(ISBLANK('INSTITUTIONAL VENDOR'!C9),"",'INSTITUTIONAL VENDOR'!C9)</f>
        <v>Missing Vendor Account Group!</v>
      </c>
      <c r="E5" s="65" t="str">
        <f ca="1">IFERROR(VLOOKUP(ROWS($F$1:F4),A:D,2,0),"")</f>
        <v>Payment method</v>
      </c>
      <c r="F5" s="65" t="str">
        <f ca="1">IFERROR(VLOOKUP(ROWS($F$1:F4),A:D,3,0),"")</f>
        <v>… Select</v>
      </c>
      <c r="G5" s="65" t="str">
        <f ca="1">IFERROR(VLOOKUP(ROWS($F$1:F4),A:D,4,0),"")</f>
        <v/>
      </c>
      <c r="H5" s="6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s="65" t="str">
        <f t="shared" ca="1" si="0"/>
        <v>Processor - Investigate if correction is required</v>
      </c>
      <c r="J5" s="65"/>
      <c r="K5" s="65"/>
      <c r="L5" s="65"/>
      <c r="M5" s="65" t="s">
        <v>98</v>
      </c>
      <c r="N5" s="65" t="s">
        <v>99</v>
      </c>
      <c r="O5" s="82"/>
    </row>
    <row r="6" spans="1:15" x14ac:dyDescent="0.25">
      <c r="A6" s="65">
        <f>IF(C6&lt;&gt;D6,MAX(A$1:$A5)+1,0)</f>
        <v>0</v>
      </c>
      <c r="B6" s="65" t="s">
        <v>14</v>
      </c>
      <c r="C6" s="65" t="str">
        <f>IF(ISBLANK(INSTITUTIONAL!C10),"",INSTITUTIONAL!C10)</f>
        <v>… Select</v>
      </c>
      <c r="D6" s="65" t="str">
        <f>IF(ISBLANK('INSTITUTIONAL VENDOR'!C10),"",'INSTITUTIONAL VENDOR'!C10)</f>
        <v>… Select</v>
      </c>
      <c r="E6" s="65" t="str">
        <f ca="1">IFERROR(VLOOKUP(ROWS($F$1:F5),A:D,2,0),"")</f>
        <v/>
      </c>
      <c r="F6" s="65" t="str">
        <f ca="1">IFERROR(VLOOKUP(ROWS($F$1:F5),A:D,3,0),"")</f>
        <v/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65" t="str">
        <f t="shared" ca="1" si="0"/>
        <v/>
      </c>
      <c r="J6" s="65"/>
      <c r="K6" s="65"/>
      <c r="L6" s="65"/>
      <c r="M6" s="65" t="s">
        <v>100</v>
      </c>
      <c r="N6" s="65" t="s">
        <v>99</v>
      </c>
      <c r="O6" s="82"/>
    </row>
    <row r="7" spans="1:15" x14ac:dyDescent="0.2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 x14ac:dyDescent="0.25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 x14ac:dyDescent="0.2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 x14ac:dyDescent="0.2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 x14ac:dyDescent="0.2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2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2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2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2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2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2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25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25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25">
      <c r="A20" s="65">
        <f>IF(C20&lt;&gt;D20,MAX(A$1:$A19)+1,0)</f>
        <v>0</v>
      </c>
      <c r="B20" s="65" t="s">
        <v>15</v>
      </c>
      <c r="C20" s="65" t="str">
        <f>IF(ISBLANK(INSTITUTIONAL!E10),"",INSTITUTIONAL!E10)</f>
        <v/>
      </c>
      <c r="D20" s="65" t="str">
        <f>IF(ISBLANK('INSTITUTIONAL VENDOR'!E10),"",'INSTITUTIONAL VENDOR'!E10)</f>
        <v/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25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25">
      <c r="A22" s="65">
        <f>IF(C22&lt;&gt;D22,MAX(A$1:$A21)+1,0)</f>
        <v>0</v>
      </c>
      <c r="B22" s="65" t="s">
        <v>19</v>
      </c>
      <c r="C22" s="65" t="str">
        <f>IF(ISBLANK(INSTITUTIONAL!E12),"",INSTITUTIONAL!E12)</f>
        <v>… Select</v>
      </c>
      <c r="D22" s="65" t="str">
        <f>IF(ISBLANK('INSTITUTIONAL VENDOR'!E12),"",'INSTITUTIONAL VENDOR'!E12)</f>
        <v>… Select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25">
      <c r="A23" s="65">
        <f>IF(C23&lt;&gt;D23,MAX(A$1:$A22)+1,0)</f>
        <v>2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25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25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>… Select</v>
      </c>
      <c r="D25" s="65" t="str">
        <f>IF(ISBLANK('INSTITUTIONAL VENDOR'!C27),"",'INSTITUTIONAL VENDOR'!C27)</f>
        <v>… Select</v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25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25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25">
      <c r="A28" s="65">
        <f>IF(C28&lt;&gt;D28,MAX(A$1:$A27)+1,0)</f>
        <v>3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2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>… Select</v>
      </c>
      <c r="D29" s="65" t="str">
        <f>IF(ISBLANK('INSTITUTIONAL VENDOR'!C31),"",'INSTITUTIONAL VENDOR'!C31)</f>
        <v>… Select</v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25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25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25">
      <c r="A32" s="65">
        <f>IF(C32&lt;&gt;D32,MAX(A$1:$A31)+1,0)</f>
        <v>0</v>
      </c>
      <c r="B32" s="65" t="s">
        <v>40</v>
      </c>
      <c r="C32" s="65" t="str">
        <f>IF(ISBLANK(INSTITUTIONAL!C35),"",INSTITUTIONAL!C35)</f>
        <v>… Select</v>
      </c>
      <c r="D32" s="65" t="str">
        <f>IF(ISBLANK('INSTITUTIONAL VENDOR'!C35),"",'INSTITUTIONAL VENDOR'!C35)</f>
        <v>… Select</v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25">
      <c r="A33" s="65">
        <f>IF(C33&lt;&gt;D33,MAX(A$1:$A32)+1,0)</f>
        <v>0</v>
      </c>
      <c r="B33" s="65" t="s">
        <v>60</v>
      </c>
      <c r="C33" s="65" t="str">
        <f>IF(ISBLANK(INSTITUTIONAL!C36),"",INSTITUTIONAL!C36)</f>
        <v>… Select</v>
      </c>
      <c r="D33" s="65" t="str">
        <f>IF(ISBLANK('INSTITUTIONAL VENDOR'!C36),"",'INSTITUTIONAL VENDOR'!C36)</f>
        <v>… Select</v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2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2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25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25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25">
      <c r="A38" s="65">
        <f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25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25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25">
      <c r="A41" s="65">
        <f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25">
      <c r="A42" s="65">
        <f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25">
      <c r="A43" s="65">
        <f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2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25">
      <c r="A45" s="65">
        <f ca="1">IF(C45&lt;&gt;D45,MAX(A$1:$A44)+1,0)</f>
        <v>4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25">
      <c r="A46" s="65">
        <f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2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75" x14ac:dyDescent="0.25"/>
  <cols>
    <col min="1" max="1" width="43.125" hidden="1" customWidth="1"/>
    <col min="2" max="2" width="43.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625" customWidth="1"/>
    <col min="10" max="10" width="35.625" style="54" hidden="1" customWidth="1"/>
    <col min="11" max="11" width="37.125" style="2" customWidth="1"/>
    <col min="12" max="12" width="37.125" style="51" hidden="1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hidden="1" customWidth="1"/>
    <col min="49" max="49" width="20.125" hidden="1" customWidth="1"/>
  </cols>
  <sheetData>
    <row r="1" spans="1:49" x14ac:dyDescent="0.25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 x14ac:dyDescent="0.25">
      <c r="A2" s="65" t="s">
        <v>5</v>
      </c>
      <c r="B2" s="65"/>
      <c r="C2" s="65">
        <f>IF(ISNUMBER(SEARCH('INSTITUTIONAL VENDOR'!$E$12,D2)),MAX($C$1:C1)+1,0)</f>
        <v>1</v>
      </c>
      <c r="D2" s="65" t="s">
        <v>5</v>
      </c>
      <c r="E2" s="65" t="str">
        <f>IFERROR(VLOOKUP(ROWS($E$1:E1),C:D,2,0),"")</f>
        <v>… Select</v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 x14ac:dyDescent="0.25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1</v>
      </c>
      <c r="K3" s="49" t="s">
        <v>5</v>
      </c>
      <c r="L3" s="58" t="str">
        <f>IFERROR(VLOOKUP(ROWS($L$2:L2),J:K,2,0),"")</f>
        <v>… Select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 x14ac:dyDescent="0.25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0</v>
      </c>
      <c r="G4" s="65" t="s">
        <v>160</v>
      </c>
      <c r="H4" s="65" t="str">
        <f>IFERROR(VLOOKUP(ROWS($H$2:H3),F:G,2,0),"")</f>
        <v/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 x14ac:dyDescent="0.25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0</v>
      </c>
      <c r="G5" s="65" t="s">
        <v>178</v>
      </c>
      <c r="H5" s="65" t="str">
        <f>IFERROR(VLOOKUP(ROWS($H$2:H4),F:G,2,0),"")</f>
        <v/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 x14ac:dyDescent="0.25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0</v>
      </c>
      <c r="G6" s="65" t="s">
        <v>192</v>
      </c>
      <c r="H6" s="65" t="str">
        <f>IFERROR(VLOOKUP(ROWS($H$2:H5),F:G,2,0),"")</f>
        <v/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 x14ac:dyDescent="0.25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0</v>
      </c>
      <c r="G7" s="65" t="s">
        <v>206</v>
      </c>
      <c r="H7" s="65" t="str">
        <f>IFERROR(VLOOKUP(ROWS($H$2:H6),F:G,2,0),"")</f>
        <v/>
      </c>
      <c r="I7" s="65" t="s">
        <v>207</v>
      </c>
      <c r="J7" s="65">
        <f>IF(ISNUMBER(SEARCH('INSTITUTIONAL VENDOR'!$C$6,K7)),MAX($J$2:J6)+1,0)</f>
        <v>0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 x14ac:dyDescent="0.25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0</v>
      </c>
      <c r="G8" s="65" t="s">
        <v>221</v>
      </c>
      <c r="H8" s="65" t="str">
        <f>IFERROR(VLOOKUP(ROWS($H$2:H7),F:G,2,0),"")</f>
        <v/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 x14ac:dyDescent="0.25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0</v>
      </c>
      <c r="G9" s="65" t="s">
        <v>231</v>
      </c>
      <c r="H9" s="65" t="str">
        <f>IFERROR(VLOOKUP(ROWS($H$2:H8),F:G,2,0),"")</f>
        <v/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0</v>
      </c>
      <c r="AP9" s="65" t="s">
        <v>141</v>
      </c>
      <c r="AQ9" s="65" t="str">
        <f>IFERROR(VLOOKUP(ROWS(AQ$7:$AQ8),AO:AP,2,0),"")</f>
        <v/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 x14ac:dyDescent="0.25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0</v>
      </c>
      <c r="G10" s="65" t="s">
        <v>239</v>
      </c>
      <c r="H10" s="65" t="str">
        <f>IFERROR(VLOOKUP(ROWS($H$2:H9),F:G,2,0),"")</f>
        <v/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0</v>
      </c>
      <c r="AP10" s="65" t="s">
        <v>157</v>
      </c>
      <c r="AQ10" s="65" t="str">
        <f>IFERROR(VLOOKUP(ROWS(AQ$7:$AQ9),AO:AP,2,0),"")</f>
        <v/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 x14ac:dyDescent="0.25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0</v>
      </c>
      <c r="G11" s="65" t="s">
        <v>246</v>
      </c>
      <c r="H11" s="65" t="str">
        <f>IFERROR(VLOOKUP(ROWS($H$2:H10),F:G,2,0),"")</f>
        <v/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0</v>
      </c>
      <c r="AP11" s="65" t="s">
        <v>175</v>
      </c>
      <c r="AQ11" s="65" t="str">
        <f>IFERROR(VLOOKUP(ROWS(AQ$7:$AQ10),AO:AP,2,0),"")</f>
        <v/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 x14ac:dyDescent="0.25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0</v>
      </c>
      <c r="G12" s="65" t="s">
        <v>252</v>
      </c>
      <c r="H12" s="65" t="str">
        <f>IFERROR(VLOOKUP(ROWS($H$2:H11),F:G,2,0),"")</f>
        <v/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0</v>
      </c>
      <c r="AP12" s="65" t="s">
        <v>190</v>
      </c>
      <c r="AQ12" s="65" t="str">
        <f>IFERROR(VLOOKUP(ROWS(AQ$7:$AQ11),AO:AP,2,0),"")</f>
        <v/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 x14ac:dyDescent="0.25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0</v>
      </c>
      <c r="G13" s="65" t="s">
        <v>258</v>
      </c>
      <c r="H13" s="65" t="str">
        <f>IFERROR(VLOOKUP(ROWS($H$2:H12),F:G,2,0),"")</f>
        <v/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0</v>
      </c>
      <c r="AP13" s="65" t="s">
        <v>204</v>
      </c>
      <c r="AQ13" s="65" t="str">
        <f>IFERROR(VLOOKUP(ROWS(AQ$7:$AQ12),AO:AP,2,0),"")</f>
        <v/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 x14ac:dyDescent="0.25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0</v>
      </c>
      <c r="G14" s="65" t="s">
        <v>262</v>
      </c>
      <c r="H14" s="65" t="str">
        <f>IFERROR(VLOOKUP(ROWS($H$2:H13),F:G,2,0),"")</f>
        <v/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0</v>
      </c>
      <c r="AP14" s="65" t="s">
        <v>219</v>
      </c>
      <c r="AQ14" s="65" t="str">
        <f>IFERROR(VLOOKUP(ROWS(AQ$7:$AQ13),AO:AP,2,0),"")</f>
        <v/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 x14ac:dyDescent="0.25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0</v>
      </c>
      <c r="G15" s="65" t="s">
        <v>266</v>
      </c>
      <c r="H15" s="65" t="str">
        <f>IFERROR(VLOOKUP(ROWS($H$2:H14),F:G,2,0),"")</f>
        <v/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0</v>
      </c>
      <c r="AP15" s="65" t="s">
        <v>229</v>
      </c>
      <c r="AQ15" s="65" t="str">
        <f>IFERROR(VLOOKUP(ROWS(AQ$7:$AQ14),AO:AP,2,0),"")</f>
        <v/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 x14ac:dyDescent="0.25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0</v>
      </c>
      <c r="G16" s="65" t="s">
        <v>271</v>
      </c>
      <c r="H16" s="65" t="str">
        <f>IFERROR(VLOOKUP(ROWS($H$2:H15),F:G,2,0),"")</f>
        <v/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0</v>
      </c>
      <c r="AP16" s="65" t="s">
        <v>237</v>
      </c>
      <c r="AQ16" s="65" t="str">
        <f>IFERROR(VLOOKUP(ROWS(AQ$7:$AQ15),AO:AP,2,0),"")</f>
        <v/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 x14ac:dyDescent="0.25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0</v>
      </c>
      <c r="G17" s="65" t="s">
        <v>276</v>
      </c>
      <c r="H17" s="65" t="str">
        <f>IFERROR(VLOOKUP(ROWS($H$2:H16),F:G,2,0),"")</f>
        <v/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0</v>
      </c>
      <c r="AP17" s="65" t="s">
        <v>244</v>
      </c>
      <c r="AQ17" s="65" t="str">
        <f>IFERROR(VLOOKUP(ROWS(AQ$7:$AQ16),AO:AP,2,0),"")</f>
        <v/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 x14ac:dyDescent="0.25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0</v>
      </c>
      <c r="G18" s="65" t="s">
        <v>281</v>
      </c>
      <c r="H18" s="65" t="str">
        <f>IFERROR(VLOOKUP(ROWS($H$2:H17),F:G,2,0),"")</f>
        <v/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0</v>
      </c>
      <c r="AP18" s="65" t="s">
        <v>250</v>
      </c>
      <c r="AQ18" s="65" t="str">
        <f>IFERROR(VLOOKUP(ROWS(AQ$7:$AQ17),AO:AP,2,0),"")</f>
        <v/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 x14ac:dyDescent="0.25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0</v>
      </c>
      <c r="G19" s="65" t="s">
        <v>287</v>
      </c>
      <c r="H19" s="65" t="str">
        <f>IFERROR(VLOOKUP(ROWS($H$2:H18),F:G,2,0),"")</f>
        <v/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0</v>
      </c>
      <c r="AP19" s="65" t="s">
        <v>257</v>
      </c>
      <c r="AQ19" s="65" t="str">
        <f>IFERROR(VLOOKUP(ROWS(AQ$7:$AQ18),AO:AP,2,0),"")</f>
        <v/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 x14ac:dyDescent="0.25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0</v>
      </c>
      <c r="G20" s="65" t="s">
        <v>292</v>
      </c>
      <c r="H20" s="65" t="str">
        <f>IFERROR(VLOOKUP(ROWS($H$2:H19),F:G,2,0),"")</f>
        <v/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0</v>
      </c>
      <c r="AP20" s="65" t="s">
        <v>261</v>
      </c>
      <c r="AQ20" s="65" t="str">
        <f>IFERROR(VLOOKUP(ROWS(AQ$7:$AQ19),AO:AP,2,0),"")</f>
        <v/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 x14ac:dyDescent="0.25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0</v>
      </c>
      <c r="G21" s="65" t="s">
        <v>297</v>
      </c>
      <c r="H21" s="65" t="str">
        <f>IFERROR(VLOOKUP(ROWS($H$2:H20),F:G,2,0),"")</f>
        <v/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0</v>
      </c>
      <c r="AP21" s="65" t="s">
        <v>265</v>
      </c>
      <c r="AQ21" s="65" t="str">
        <f>IFERROR(VLOOKUP(ROWS(AQ$7:$AQ20),AO:AP,2,0),"")</f>
        <v/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 x14ac:dyDescent="0.25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0</v>
      </c>
      <c r="G22" s="65" t="s">
        <v>303</v>
      </c>
      <c r="H22" s="65" t="str">
        <f>IFERROR(VLOOKUP(ROWS($H$2:H21),F:G,2,0),"")</f>
        <v/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0</v>
      </c>
      <c r="AP22" s="65" t="s">
        <v>270</v>
      </c>
      <c r="AQ22" s="65" t="str">
        <f>IFERROR(VLOOKUP(ROWS(AQ$7:$AQ21),AO:AP,2,0),"")</f>
        <v/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 x14ac:dyDescent="0.25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0</v>
      </c>
      <c r="G23" s="65" t="s">
        <v>309</v>
      </c>
      <c r="H23" s="65" t="str">
        <f>IFERROR(VLOOKUP(ROWS($H$2:H22),F:G,2,0),"")</f>
        <v/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0</v>
      </c>
      <c r="AP23" s="65" t="s">
        <v>275</v>
      </c>
      <c r="AQ23" s="65" t="str">
        <f>IFERROR(VLOOKUP(ROWS(AQ$7:$AQ22),AO:AP,2,0),"")</f>
        <v/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.5" x14ac:dyDescent="0.2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0</v>
      </c>
      <c r="G24" s="65" t="s">
        <v>316</v>
      </c>
      <c r="H24" s="65" t="str">
        <f>IFERROR(VLOOKUP(ROWS($H$2:H23),F:G,2,0),"")</f>
        <v/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0</v>
      </c>
      <c r="AP24" s="65" t="s">
        <v>280</v>
      </c>
      <c r="AQ24" s="65" t="str">
        <f>IFERROR(VLOOKUP(ROWS(AQ$7:$AQ23),AO:AP,2,0),"")</f>
        <v/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3" x14ac:dyDescent="0.25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0</v>
      </c>
      <c r="G25" s="65" t="s">
        <v>323</v>
      </c>
      <c r="H25" s="65" t="str">
        <f>IFERROR(VLOOKUP(ROWS($H$2:H24),F:G,2,0),"")</f>
        <v/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0</v>
      </c>
      <c r="AP25" s="65" t="s">
        <v>286</v>
      </c>
      <c r="AQ25" s="65" t="str">
        <f>IFERROR(VLOOKUP(ROWS(AQ$7:$AQ24),AO:AP,2,0),"")</f>
        <v/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8.75" x14ac:dyDescent="0.2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0</v>
      </c>
      <c r="G26" s="65" t="s">
        <v>331</v>
      </c>
      <c r="H26" s="65" t="str">
        <f>IFERROR(VLOOKUP(ROWS($H$2:H25),F:G,2,0),"")</f>
        <v/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0</v>
      </c>
      <c r="AP26" s="65" t="s">
        <v>291</v>
      </c>
      <c r="AQ26" s="65" t="str">
        <f>IFERROR(VLOOKUP(ROWS(AQ$7:$AQ25),AO:AP,2,0),"")</f>
        <v/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.5" x14ac:dyDescent="0.2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0</v>
      </c>
      <c r="G27" s="63" t="s">
        <v>338</v>
      </c>
      <c r="H27" s="65" t="str">
        <f>IFERROR(VLOOKUP(ROWS($H$2:H26),F:G,2,0),"")</f>
        <v/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0</v>
      </c>
      <c r="AP27" s="65" t="s">
        <v>296</v>
      </c>
      <c r="AQ27" s="65" t="str">
        <f>IFERROR(VLOOKUP(ROWS(AQ$7:$AQ26),AO:AP,2,0),"")</f>
        <v/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7.25" x14ac:dyDescent="0.2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0</v>
      </c>
      <c r="G28" s="65" t="s">
        <v>349</v>
      </c>
      <c r="H28" s="65" t="str">
        <f>IFERROR(VLOOKUP(ROWS($H$2:H27),F:G,2,0),"")</f>
        <v/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0</v>
      </c>
      <c r="AP28" s="65" t="s">
        <v>302</v>
      </c>
      <c r="AQ28" s="65" t="str">
        <f>IFERROR(VLOOKUP(ROWS(AQ$7:$AQ27),AO:AP,2,0),"")</f>
        <v/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 x14ac:dyDescent="0.25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0</v>
      </c>
      <c r="G29" s="65" t="s">
        <v>360</v>
      </c>
      <c r="H29" s="65" t="str">
        <f>IFERROR(VLOOKUP(ROWS($H$2:H28),F:G,2,0),"")</f>
        <v/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0</v>
      </c>
      <c r="AP29" s="65" t="s">
        <v>308</v>
      </c>
      <c r="AQ29" s="65" t="str">
        <f>IFERROR(VLOOKUP(ROWS(AQ$7:$AQ28),AO:AP,2,0),"")</f>
        <v/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 x14ac:dyDescent="0.25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0</v>
      </c>
      <c r="G30" s="65" t="s">
        <v>371</v>
      </c>
      <c r="H30" s="65" t="str">
        <f>IFERROR(VLOOKUP(ROWS($H$2:H29),F:G,2,0),"")</f>
        <v/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0</v>
      </c>
      <c r="AP30" s="65" t="s">
        <v>314</v>
      </c>
      <c r="AQ30" s="65" t="str">
        <f>IFERROR(VLOOKUP(ROWS(AQ$7:$AQ29),AO:AP,2,0),"")</f>
        <v/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 x14ac:dyDescent="0.25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0</v>
      </c>
      <c r="G31" s="65" t="s">
        <v>381</v>
      </c>
      <c r="H31" s="65" t="str">
        <f>IFERROR(VLOOKUP(ROWS($H$2:H30),F:G,2,0),"")</f>
        <v/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0</v>
      </c>
      <c r="AP31" s="65" t="s">
        <v>321</v>
      </c>
      <c r="AQ31" s="65" t="str">
        <f>IFERROR(VLOOKUP(ROWS(AQ$7:$AQ30),AO:AP,2,0),"")</f>
        <v/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 x14ac:dyDescent="0.25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0</v>
      </c>
      <c r="G32" s="65" t="s">
        <v>391</v>
      </c>
      <c r="H32" s="65" t="str">
        <f>IFERROR(VLOOKUP(ROWS($H$2:H31),F:G,2,0),"")</f>
        <v/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0</v>
      </c>
      <c r="AP32" s="65" t="s">
        <v>328</v>
      </c>
      <c r="AQ32" s="65" t="str">
        <f>IFERROR(VLOOKUP(ROWS(AQ$7:$AQ31),AO:AP,2,0),"")</f>
        <v/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 x14ac:dyDescent="0.25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0</v>
      </c>
      <c r="G33" s="65" t="s">
        <v>400</v>
      </c>
      <c r="H33" s="65" t="str">
        <f>IFERROR(VLOOKUP(ROWS($H$2:H32),F:G,2,0),"")</f>
        <v/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0</v>
      </c>
      <c r="AP33" s="65" t="s">
        <v>335</v>
      </c>
      <c r="AQ33" s="65" t="str">
        <f>IFERROR(VLOOKUP(ROWS(AQ$7:$AQ32),AO:AP,2,0),"")</f>
        <v/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 x14ac:dyDescent="0.25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0</v>
      </c>
      <c r="G34" s="65" t="s">
        <v>408</v>
      </c>
      <c r="H34" s="65" t="str">
        <f>IFERROR(VLOOKUP(ROWS($H$2:H33),F:G,2,0),"")</f>
        <v/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0</v>
      </c>
      <c r="AP34" s="65" t="s">
        <v>346</v>
      </c>
      <c r="AQ34" s="65" t="str">
        <f>IFERROR(VLOOKUP(ROWS(AQ$7:$AQ33),AO:AP,2,0),"")</f>
        <v/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 x14ac:dyDescent="0.25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0</v>
      </c>
      <c r="G35" s="65" t="s">
        <v>417</v>
      </c>
      <c r="H35" s="65" t="str">
        <f>IFERROR(VLOOKUP(ROWS($H$2:H34),F:G,2,0),"")</f>
        <v/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0</v>
      </c>
      <c r="AP35" s="65" t="s">
        <v>358</v>
      </c>
      <c r="AQ35" s="65" t="str">
        <f>IFERROR(VLOOKUP(ROWS(AQ$7:$AQ34),AO:AP,2,0),"")</f>
        <v/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 x14ac:dyDescent="0.25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0</v>
      </c>
      <c r="G36" s="65" t="s">
        <v>426</v>
      </c>
      <c r="H36" s="65" t="str">
        <f>IFERROR(VLOOKUP(ROWS($H$2:H35),F:G,2,0),"")</f>
        <v/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0</v>
      </c>
      <c r="AP36" s="65" t="s">
        <v>369</v>
      </c>
      <c r="AQ36" s="65" t="str">
        <f>IFERROR(VLOOKUP(ROWS(AQ$7:$AQ35),AO:AP,2,0),"")</f>
        <v/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 x14ac:dyDescent="0.25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0</v>
      </c>
      <c r="G37" s="65" t="s">
        <v>438</v>
      </c>
      <c r="H37" s="65" t="str">
        <f>IFERROR(VLOOKUP(ROWS($H$2:H36),F:G,2,0),"")</f>
        <v/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0</v>
      </c>
      <c r="AP37" s="65" t="s">
        <v>380</v>
      </c>
      <c r="AQ37" s="65" t="str">
        <f>IFERROR(VLOOKUP(ROWS(AQ$7:$AQ36),AO:AP,2,0),"")</f>
        <v/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 x14ac:dyDescent="0.25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0</v>
      </c>
      <c r="G38" s="65" t="s">
        <v>448</v>
      </c>
      <c r="H38" s="65" t="str">
        <f>IFERROR(VLOOKUP(ROWS($H$2:H37),F:G,2,0),"")</f>
        <v/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0</v>
      </c>
      <c r="AP38" s="65" t="s">
        <v>390</v>
      </c>
      <c r="AQ38" s="65" t="str">
        <f>IFERROR(VLOOKUP(ROWS(AQ$7:$AQ37),AO:AP,2,0),"")</f>
        <v/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 x14ac:dyDescent="0.25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0</v>
      </c>
      <c r="G39" s="65" t="s">
        <v>458</v>
      </c>
      <c r="H39" s="65" t="str">
        <f>IFERROR(VLOOKUP(ROWS($H$2:H38),F:G,2,0),"")</f>
        <v/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0</v>
      </c>
      <c r="AP39" s="65" t="s">
        <v>399</v>
      </c>
      <c r="AQ39" s="65" t="str">
        <f>IFERROR(VLOOKUP(ROWS(AQ$7:$AQ38),AO:AP,2,0),"")</f>
        <v/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 x14ac:dyDescent="0.25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0</v>
      </c>
      <c r="G40" s="65" t="s">
        <v>468</v>
      </c>
      <c r="H40" s="65" t="str">
        <f>IFERROR(VLOOKUP(ROWS($H$2:H39),F:G,2,0),"")</f>
        <v/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0</v>
      </c>
      <c r="AP40" s="65" t="s">
        <v>407</v>
      </c>
      <c r="AQ40" s="65" t="str">
        <f>IFERROR(VLOOKUP(ROWS(AQ$7:$AQ39),AO:AP,2,0),"")</f>
        <v/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 x14ac:dyDescent="0.25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0</v>
      </c>
      <c r="G41" s="65" t="s">
        <v>478</v>
      </c>
      <c r="H41" s="65" t="str">
        <f>IFERROR(VLOOKUP(ROWS($H$2:H40),F:G,2,0),"")</f>
        <v/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0</v>
      </c>
      <c r="AP41" s="65" t="s">
        <v>416</v>
      </c>
      <c r="AQ41" s="65" t="str">
        <f>IFERROR(VLOOKUP(ROWS(AQ$7:$AQ40),AO:AP,2,0),"")</f>
        <v/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 x14ac:dyDescent="0.25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0</v>
      </c>
      <c r="G42" s="65" t="s">
        <v>488</v>
      </c>
      <c r="H42" s="65" t="str">
        <f>IFERROR(VLOOKUP(ROWS($H$2:H41),F:G,2,0),"")</f>
        <v/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0</v>
      </c>
      <c r="AP42" s="65" t="s">
        <v>424</v>
      </c>
      <c r="AQ42" s="65" t="str">
        <f>IFERROR(VLOOKUP(ROWS(AQ$7:$AQ41),AO:AP,2,0),"")</f>
        <v/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 x14ac:dyDescent="0.25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0</v>
      </c>
      <c r="G43" s="65" t="s">
        <v>499</v>
      </c>
      <c r="H43" s="65" t="str">
        <f>IFERROR(VLOOKUP(ROWS($H$2:H42),F:G,2,0),"")</f>
        <v/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0</v>
      </c>
      <c r="AP43" s="65" t="s">
        <v>436</v>
      </c>
      <c r="AQ43" s="65" t="str">
        <f>IFERROR(VLOOKUP(ROWS(AQ$7:$AQ42),AO:AP,2,0),"")</f>
        <v/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 x14ac:dyDescent="0.25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0</v>
      </c>
      <c r="G44" s="65" t="s">
        <v>509</v>
      </c>
      <c r="H44" s="65" t="str">
        <f>IFERROR(VLOOKUP(ROWS($H$2:H43),F:G,2,0),"")</f>
        <v/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0</v>
      </c>
      <c r="AP44" s="65" t="s">
        <v>446</v>
      </c>
      <c r="AQ44" s="65" t="str">
        <f>IFERROR(VLOOKUP(ROWS(AQ$7:$AQ43),AO:AP,2,0),"")</f>
        <v/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 x14ac:dyDescent="0.25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0</v>
      </c>
      <c r="G45" s="65" t="s">
        <v>519</v>
      </c>
      <c r="H45" s="65" t="str">
        <f>IFERROR(VLOOKUP(ROWS($H$2:H44),F:G,2,0),"")</f>
        <v/>
      </c>
      <c r="I45" s="65"/>
      <c r="J45" s="65">
        <f>IF(ISNUMBER(SEARCH('INSTITUTIONAL VENDOR'!$C$6,K45)),MAX($J$2:J44)+1,0)</f>
        <v>0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0</v>
      </c>
      <c r="AP45" s="65" t="s">
        <v>456</v>
      </c>
      <c r="AQ45" s="65" t="str">
        <f>IFERROR(VLOOKUP(ROWS(AQ$7:$AQ44),AO:AP,2,0),"")</f>
        <v/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 x14ac:dyDescent="0.25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0</v>
      </c>
      <c r="G46" s="65" t="s">
        <v>529</v>
      </c>
      <c r="H46" s="65" t="str">
        <f>IFERROR(VLOOKUP(ROWS($H$2:H45),F:G,2,0),"")</f>
        <v/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0</v>
      </c>
      <c r="AP46" s="65" t="s">
        <v>466</v>
      </c>
      <c r="AQ46" s="65" t="str">
        <f>IFERROR(VLOOKUP(ROWS(AQ$7:$AQ45),AO:AP,2,0),"")</f>
        <v/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 x14ac:dyDescent="0.25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0</v>
      </c>
      <c r="G47" s="65" t="s">
        <v>538</v>
      </c>
      <c r="H47" s="65" t="str">
        <f>IFERROR(VLOOKUP(ROWS($H$2:H46),F:G,2,0),"")</f>
        <v/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0</v>
      </c>
      <c r="AP47" s="65" t="s">
        <v>476</v>
      </c>
      <c r="AQ47" s="65" t="str">
        <f>IFERROR(VLOOKUP(ROWS(AQ$7:$AQ46),AO:AP,2,0),"")</f>
        <v/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 x14ac:dyDescent="0.25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0</v>
      </c>
      <c r="G48" s="65" t="s">
        <v>546</v>
      </c>
      <c r="H48" s="65" t="str">
        <f>IFERROR(VLOOKUP(ROWS($H$2:H47),F:G,2,0),"")</f>
        <v/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0</v>
      </c>
      <c r="AP48" s="65" t="s">
        <v>486</v>
      </c>
      <c r="AQ48" s="65" t="str">
        <f>IFERROR(VLOOKUP(ROWS(AQ$7:$AQ47),AO:AP,2,0),"")</f>
        <v/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 x14ac:dyDescent="0.25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0</v>
      </c>
      <c r="G49" s="65" t="s">
        <v>555</v>
      </c>
      <c r="H49" s="65" t="str">
        <f>IFERROR(VLOOKUP(ROWS($H$2:H48),F:G,2,0),"")</f>
        <v/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0</v>
      </c>
      <c r="AP49" s="65" t="s">
        <v>497</v>
      </c>
      <c r="AQ49" s="65" t="str">
        <f>IFERROR(VLOOKUP(ROWS(AQ$7:$AQ48),AO:AP,2,0),"")</f>
        <v/>
      </c>
      <c r="AR49" s="65" t="s">
        <v>562</v>
      </c>
      <c r="AS49" s="65" t="s">
        <v>554</v>
      </c>
      <c r="AT49" s="65" t="s">
        <v>176</v>
      </c>
    </row>
    <row r="50" spans="1:46" x14ac:dyDescent="0.25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0</v>
      </c>
      <c r="G50" s="65" t="s">
        <v>564</v>
      </c>
      <c r="H50" s="65" t="str">
        <f>IFERROR(VLOOKUP(ROWS($H$2:H49),F:G,2,0),"")</f>
        <v/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0</v>
      </c>
      <c r="AP50" s="65" t="s">
        <v>507</v>
      </c>
      <c r="AQ50" s="65" t="str">
        <f>IFERROR(VLOOKUP(ROWS(AQ$7:$AQ49),AO:AP,2,0),"")</f>
        <v/>
      </c>
      <c r="AR50" s="65" t="s">
        <v>572</v>
      </c>
      <c r="AS50" s="65" t="s">
        <v>562</v>
      </c>
      <c r="AT50" s="65" t="s">
        <v>176</v>
      </c>
    </row>
    <row r="51" spans="1:46" x14ac:dyDescent="0.25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0</v>
      </c>
      <c r="G51" s="65" t="s">
        <v>574</v>
      </c>
      <c r="H51" s="65" t="str">
        <f>IFERROR(VLOOKUP(ROWS($H$2:H50),F:G,2,0),"")</f>
        <v/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0</v>
      </c>
      <c r="AP51" s="65" t="s">
        <v>517</v>
      </c>
      <c r="AQ51" s="65" t="str">
        <f>IFERROR(VLOOKUP(ROWS(AQ$7:$AQ50),AO:AP,2,0),"")</f>
        <v/>
      </c>
      <c r="AR51" s="65" t="s">
        <v>580</v>
      </c>
      <c r="AS51" s="65" t="s">
        <v>572</v>
      </c>
      <c r="AT51" s="65" t="s">
        <v>158</v>
      </c>
    </row>
    <row r="52" spans="1:46" x14ac:dyDescent="0.25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0</v>
      </c>
      <c r="G52" s="65" t="s">
        <v>582</v>
      </c>
      <c r="H52" s="65" t="str">
        <f>IFERROR(VLOOKUP(ROWS($H$2:H51),F:G,2,0),"")</f>
        <v/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0</v>
      </c>
      <c r="AP52" s="65" t="s">
        <v>527</v>
      </c>
      <c r="AQ52" s="65" t="str">
        <f>IFERROR(VLOOKUP(ROWS(AQ$7:$AQ51),AO:AP,2,0),"")</f>
        <v/>
      </c>
      <c r="AR52" s="65" t="s">
        <v>589</v>
      </c>
      <c r="AS52" s="65" t="s">
        <v>580</v>
      </c>
      <c r="AT52" s="65" t="s">
        <v>158</v>
      </c>
    </row>
    <row r="53" spans="1:46" x14ac:dyDescent="0.25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0</v>
      </c>
      <c r="G53" s="65" t="s">
        <v>591</v>
      </c>
      <c r="H53" s="65" t="str">
        <f>IFERROR(VLOOKUP(ROWS($H$2:H52),F:G,2,0),"")</f>
        <v/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0</v>
      </c>
      <c r="AP53" s="65" t="s">
        <v>537</v>
      </c>
      <c r="AQ53" s="65" t="str">
        <f>IFERROR(VLOOKUP(ROWS(AQ$7:$AQ52),AO:AP,2,0),"")</f>
        <v/>
      </c>
      <c r="AR53" s="65" t="s">
        <v>600</v>
      </c>
      <c r="AS53" s="65" t="s">
        <v>589</v>
      </c>
      <c r="AT53" s="65" t="s">
        <v>176</v>
      </c>
    </row>
    <row r="54" spans="1:46" x14ac:dyDescent="0.25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0</v>
      </c>
      <c r="G54" s="65" t="s">
        <v>602</v>
      </c>
      <c r="H54" s="65" t="str">
        <f>IFERROR(VLOOKUP(ROWS($H$2:H53),F:G,2,0),"")</f>
        <v/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0</v>
      </c>
      <c r="AP54" s="65" t="s">
        <v>545</v>
      </c>
      <c r="AQ54" s="65" t="str">
        <f>IFERROR(VLOOKUP(ROWS(AQ$7:$AQ53),AO:AP,2,0),"")</f>
        <v/>
      </c>
      <c r="AR54" s="65" t="s">
        <v>609</v>
      </c>
      <c r="AS54" s="65" t="s">
        <v>600</v>
      </c>
      <c r="AT54" s="65" t="s">
        <v>176</v>
      </c>
    </row>
    <row r="55" spans="1:46" x14ac:dyDescent="0.25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0</v>
      </c>
      <c r="G55" s="65" t="s">
        <v>611</v>
      </c>
      <c r="H55" s="65" t="str">
        <f>IFERROR(VLOOKUP(ROWS($H$2:H54),F:G,2,0),"")</f>
        <v/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0</v>
      </c>
      <c r="AP55" s="65" t="s">
        <v>554</v>
      </c>
      <c r="AQ55" s="65" t="str">
        <f>IFERROR(VLOOKUP(ROWS(AQ$7:$AQ54),AO:AP,2,0),"")</f>
        <v/>
      </c>
      <c r="AR55" s="65" t="s">
        <v>618</v>
      </c>
      <c r="AS55" s="65" t="s">
        <v>609</v>
      </c>
      <c r="AT55" s="65" t="s">
        <v>176</v>
      </c>
    </row>
    <row r="56" spans="1:46" x14ac:dyDescent="0.25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0</v>
      </c>
      <c r="G56" s="65" t="s">
        <v>620</v>
      </c>
      <c r="H56" s="65" t="str">
        <f>IFERROR(VLOOKUP(ROWS($H$2:H55),F:G,2,0),"")</f>
        <v/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0</v>
      </c>
      <c r="AP56" s="65" t="s">
        <v>562</v>
      </c>
      <c r="AQ56" s="65" t="str">
        <f>IFERROR(VLOOKUP(ROWS(AQ$7:$AQ55),AO:AP,2,0),"")</f>
        <v/>
      </c>
      <c r="AR56" s="65" t="s">
        <v>627</v>
      </c>
      <c r="AS56" s="65" t="s">
        <v>618</v>
      </c>
      <c r="AT56" s="65" t="s">
        <v>176</v>
      </c>
    </row>
    <row r="57" spans="1:46" x14ac:dyDescent="0.25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0</v>
      </c>
      <c r="G57" s="65" t="s">
        <v>628</v>
      </c>
      <c r="H57" s="65" t="str">
        <f>IFERROR(VLOOKUP(ROWS($H$2:H56),F:G,2,0),"")</f>
        <v/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0</v>
      </c>
      <c r="AP57" s="65" t="s">
        <v>572</v>
      </c>
      <c r="AQ57" s="65" t="str">
        <f>IFERROR(VLOOKUP(ROWS(AQ$7:$AQ56),AO:AP,2,0),"")</f>
        <v/>
      </c>
      <c r="AR57" s="65" t="s">
        <v>634</v>
      </c>
      <c r="AS57" s="65" t="s">
        <v>627</v>
      </c>
      <c r="AT57" s="65" t="s">
        <v>176</v>
      </c>
    </row>
    <row r="58" spans="1:46" x14ac:dyDescent="0.25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0</v>
      </c>
      <c r="G58" s="65" t="s">
        <v>635</v>
      </c>
      <c r="H58" s="65" t="str">
        <f>IFERROR(VLOOKUP(ROWS($H$2:H57),F:G,2,0),"")</f>
        <v/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0</v>
      </c>
      <c r="AP58" s="65" t="s">
        <v>580</v>
      </c>
      <c r="AQ58" s="65" t="str">
        <f>IFERROR(VLOOKUP(ROWS(AQ$7:$AQ57),AO:AP,2,0),"")</f>
        <v/>
      </c>
      <c r="AR58" s="65" t="s">
        <v>642</v>
      </c>
      <c r="AS58" s="65" t="s">
        <v>634</v>
      </c>
      <c r="AT58" s="65" t="s">
        <v>176</v>
      </c>
    </row>
    <row r="59" spans="1:46" x14ac:dyDescent="0.25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0</v>
      </c>
      <c r="G59" s="65" t="s">
        <v>644</v>
      </c>
      <c r="H59" s="65" t="str">
        <f>IFERROR(VLOOKUP(ROWS($H$2:H58),F:G,2,0),"")</f>
        <v/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0</v>
      </c>
      <c r="AP59" s="65" t="s">
        <v>589</v>
      </c>
      <c r="AQ59" s="65" t="str">
        <f>IFERROR(VLOOKUP(ROWS(AQ$7:$AQ58),AO:AP,2,0),"")</f>
        <v/>
      </c>
      <c r="AR59" s="65" t="s">
        <v>651</v>
      </c>
      <c r="AS59" s="65" t="s">
        <v>642</v>
      </c>
      <c r="AT59" s="65" t="s">
        <v>176</v>
      </c>
    </row>
    <row r="60" spans="1:46" x14ac:dyDescent="0.25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0</v>
      </c>
      <c r="G60" s="65" t="s">
        <v>653</v>
      </c>
      <c r="H60" s="65" t="str">
        <f>IFERROR(VLOOKUP(ROWS($H$2:H59),F:G,2,0),"")</f>
        <v/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0</v>
      </c>
      <c r="AP60" s="65" t="s">
        <v>600</v>
      </c>
      <c r="AQ60" s="65" t="str">
        <f>IFERROR(VLOOKUP(ROWS(AQ$7:$AQ59),AO:AP,2,0),"")</f>
        <v/>
      </c>
      <c r="AR60" s="65" t="s">
        <v>660</v>
      </c>
      <c r="AS60" s="65" t="s">
        <v>651</v>
      </c>
      <c r="AT60" s="65" t="s">
        <v>176</v>
      </c>
    </row>
    <row r="61" spans="1:46" x14ac:dyDescent="0.25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0</v>
      </c>
      <c r="G61" s="65" t="s">
        <v>662</v>
      </c>
      <c r="H61" s="65" t="str">
        <f>IFERROR(VLOOKUP(ROWS($H$2:H60),F:G,2,0),"")</f>
        <v/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0</v>
      </c>
      <c r="AP61" s="65" t="s">
        <v>609</v>
      </c>
      <c r="AQ61" s="65" t="str">
        <f>IFERROR(VLOOKUP(ROWS(AQ$7:$AQ60),AO:AP,2,0),"")</f>
        <v/>
      </c>
      <c r="AR61" s="65" t="s">
        <v>669</v>
      </c>
      <c r="AS61" s="65" t="s">
        <v>660</v>
      </c>
      <c r="AT61" s="65" t="s">
        <v>176</v>
      </c>
    </row>
    <row r="62" spans="1:46" x14ac:dyDescent="0.25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0</v>
      </c>
      <c r="G62" s="65" t="s">
        <v>671</v>
      </c>
      <c r="H62" s="65" t="str">
        <f>IFERROR(VLOOKUP(ROWS($H$2:H61),F:G,2,0),"")</f>
        <v/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0</v>
      </c>
      <c r="AP62" s="65" t="s">
        <v>618</v>
      </c>
      <c r="AQ62" s="65" t="str">
        <f>IFERROR(VLOOKUP(ROWS(AQ$7:$AQ61),AO:AP,2,0),"")</f>
        <v/>
      </c>
      <c r="AR62" s="65" t="s">
        <v>677</v>
      </c>
      <c r="AS62" s="65" t="s">
        <v>669</v>
      </c>
      <c r="AT62" s="65" t="s">
        <v>176</v>
      </c>
    </row>
    <row r="63" spans="1:46" x14ac:dyDescent="0.25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0</v>
      </c>
      <c r="G63" s="65" t="s">
        <v>679</v>
      </c>
      <c r="H63" s="65" t="str">
        <f>IFERROR(VLOOKUP(ROWS($H$2:H62),F:G,2,0),"")</f>
        <v/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0</v>
      </c>
      <c r="AP63" s="65" t="s">
        <v>627</v>
      </c>
      <c r="AQ63" s="65" t="str">
        <f>IFERROR(VLOOKUP(ROWS(AQ$7:$AQ62),AO:AP,2,0),"")</f>
        <v/>
      </c>
      <c r="AR63" s="65" t="s">
        <v>686</v>
      </c>
      <c r="AS63" s="65" t="s">
        <v>677</v>
      </c>
      <c r="AT63" s="65" t="s">
        <v>176</v>
      </c>
    </row>
    <row r="64" spans="1:46" x14ac:dyDescent="0.25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0</v>
      </c>
      <c r="G64" s="65" t="s">
        <v>687</v>
      </c>
      <c r="H64" s="65" t="str">
        <f>IFERROR(VLOOKUP(ROWS($H$2:H63),F:G,2,0),"")</f>
        <v/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0</v>
      </c>
      <c r="AP64" s="65" t="s">
        <v>634</v>
      </c>
      <c r="AQ64" s="65" t="str">
        <f>IFERROR(VLOOKUP(ROWS(AQ$7:$AQ63),AO:AP,2,0),"")</f>
        <v/>
      </c>
      <c r="AR64" s="65" t="s">
        <v>692</v>
      </c>
      <c r="AS64" s="65" t="s">
        <v>686</v>
      </c>
      <c r="AT64" s="65" t="s">
        <v>158</v>
      </c>
    </row>
    <row r="65" spans="1:46" x14ac:dyDescent="0.25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0</v>
      </c>
      <c r="G65" s="65" t="s">
        <v>693</v>
      </c>
      <c r="H65" s="65" t="str">
        <f>IFERROR(VLOOKUP(ROWS($H$2:H64),F:G,2,0),"")</f>
        <v/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0</v>
      </c>
      <c r="AP65" s="65" t="s">
        <v>642</v>
      </c>
      <c r="AQ65" s="65" t="str">
        <f>IFERROR(VLOOKUP(ROWS(AQ$7:$AQ64),AO:AP,2,0),"")</f>
        <v/>
      </c>
      <c r="AR65" s="65" t="s">
        <v>699</v>
      </c>
      <c r="AS65" s="65" t="s">
        <v>692</v>
      </c>
      <c r="AT65" s="65" t="s">
        <v>158</v>
      </c>
    </row>
    <row r="66" spans="1:46" x14ac:dyDescent="0.25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0</v>
      </c>
      <c r="G66" s="65" t="s">
        <v>700</v>
      </c>
      <c r="H66" s="65" t="str">
        <f>IFERROR(VLOOKUP(ROWS($H$2:H65),F:G,2,0),"")</f>
        <v/>
      </c>
      <c r="I66" s="65"/>
      <c r="J66" s="65">
        <f>IF(ISNUMBER(SEARCH('INSTITUTIONAL VENDOR'!$C$6,K66)),MAX($J$2:J65)+1,0)</f>
        <v>0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0</v>
      </c>
      <c r="AP66" s="65" t="s">
        <v>651</v>
      </c>
      <c r="AQ66" s="65" t="str">
        <f>IFERROR(VLOOKUP(ROWS(AQ$7:$AQ65),AO:AP,2,0),"")</f>
        <v/>
      </c>
      <c r="AR66" s="65" t="s">
        <v>706</v>
      </c>
      <c r="AS66" s="65" t="s">
        <v>699</v>
      </c>
      <c r="AT66" s="65" t="s">
        <v>176</v>
      </c>
    </row>
    <row r="67" spans="1:46" x14ac:dyDescent="0.25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0</v>
      </c>
      <c r="G67" s="65" t="s">
        <v>707</v>
      </c>
      <c r="H67" s="65" t="str">
        <f>IFERROR(VLOOKUP(ROWS($H$2:H66),F:G,2,0),"")</f>
        <v/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0</v>
      </c>
      <c r="AP67" s="65" t="s">
        <v>660</v>
      </c>
      <c r="AQ67" s="65" t="str">
        <f>IFERROR(VLOOKUP(ROWS(AQ$7:$AQ66),AO:AP,2,0),"")</f>
        <v/>
      </c>
      <c r="AR67" s="65" t="s">
        <v>714</v>
      </c>
      <c r="AS67" s="65" t="s">
        <v>706</v>
      </c>
      <c r="AT67" s="65" t="s">
        <v>176</v>
      </c>
    </row>
    <row r="68" spans="1:46" x14ac:dyDescent="0.25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0</v>
      </c>
      <c r="G68" s="65" t="s">
        <v>715</v>
      </c>
      <c r="H68" s="65" t="str">
        <f>IFERROR(VLOOKUP(ROWS($H$2:H67),F:G,2,0),"")</f>
        <v/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0</v>
      </c>
      <c r="AP68" s="65" t="s">
        <v>669</v>
      </c>
      <c r="AQ68" s="65" t="str">
        <f>IFERROR(VLOOKUP(ROWS(AQ$7:$AQ67),AO:AP,2,0),"")</f>
        <v/>
      </c>
      <c r="AR68" s="65" t="s">
        <v>721</v>
      </c>
      <c r="AS68" s="65" t="s">
        <v>714</v>
      </c>
      <c r="AT68" s="65" t="s">
        <v>176</v>
      </c>
    </row>
    <row r="69" spans="1:46" x14ac:dyDescent="0.25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0</v>
      </c>
      <c r="G69" s="65" t="s">
        <v>722</v>
      </c>
      <c r="H69" s="65" t="str">
        <f>IFERROR(VLOOKUP(ROWS($H$2:H68),F:G,2,0),"")</f>
        <v/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0</v>
      </c>
      <c r="AP69" s="65" t="s">
        <v>677</v>
      </c>
      <c r="AQ69" s="65" t="str">
        <f>IFERROR(VLOOKUP(ROWS(AQ$7:$AQ68),AO:AP,2,0),"")</f>
        <v/>
      </c>
      <c r="AR69" s="65" t="s">
        <v>729</v>
      </c>
      <c r="AS69" s="65" t="s">
        <v>721</v>
      </c>
      <c r="AT69" s="65" t="s">
        <v>176</v>
      </c>
    </row>
    <row r="70" spans="1:46" x14ac:dyDescent="0.25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0</v>
      </c>
      <c r="G70" s="65" t="s">
        <v>730</v>
      </c>
      <c r="H70" s="65" t="str">
        <f>IFERROR(VLOOKUP(ROWS($H$2:H69),F:G,2,0),"")</f>
        <v/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0</v>
      </c>
      <c r="AP70" s="65" t="s">
        <v>686</v>
      </c>
      <c r="AQ70" s="65" t="str">
        <f>IFERROR(VLOOKUP(ROWS(AQ$7:$AQ69),AO:AP,2,0),"")</f>
        <v/>
      </c>
      <c r="AR70" s="65" t="s">
        <v>735</v>
      </c>
      <c r="AS70" s="65" t="s">
        <v>729</v>
      </c>
      <c r="AT70" s="65" t="s">
        <v>158</v>
      </c>
    </row>
    <row r="71" spans="1:46" x14ac:dyDescent="0.25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0</v>
      </c>
      <c r="G71" s="65" t="s">
        <v>736</v>
      </c>
      <c r="H71" s="65" t="str">
        <f>IFERROR(VLOOKUP(ROWS($H$2:H70),F:G,2,0),"")</f>
        <v/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0</v>
      </c>
      <c r="AP71" s="65" t="s">
        <v>692</v>
      </c>
      <c r="AQ71" s="65" t="str">
        <f>IFERROR(VLOOKUP(ROWS(AQ$7:$AQ70),AO:AP,2,0),"")</f>
        <v/>
      </c>
      <c r="AR71" s="65" t="s">
        <v>743</v>
      </c>
      <c r="AS71" s="65" t="s">
        <v>735</v>
      </c>
      <c r="AT71" s="65" t="s">
        <v>158</v>
      </c>
    </row>
    <row r="72" spans="1:46" x14ac:dyDescent="0.25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0</v>
      </c>
      <c r="G72" s="65" t="s">
        <v>744</v>
      </c>
      <c r="H72" s="65" t="str">
        <f>IFERROR(VLOOKUP(ROWS($H$2:H71),F:G,2,0),"")</f>
        <v/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0</v>
      </c>
      <c r="AP72" s="65" t="s">
        <v>699</v>
      </c>
      <c r="AQ72" s="65" t="str">
        <f>IFERROR(VLOOKUP(ROWS(AQ$7:$AQ71),AO:AP,2,0),"")</f>
        <v/>
      </c>
      <c r="AR72" s="65" t="s">
        <v>749</v>
      </c>
      <c r="AS72" s="65" t="s">
        <v>743</v>
      </c>
      <c r="AT72" s="65" t="s">
        <v>158</v>
      </c>
    </row>
    <row r="73" spans="1:46" x14ac:dyDescent="0.25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0</v>
      </c>
      <c r="G73" s="65" t="s">
        <v>750</v>
      </c>
      <c r="H73" s="65" t="str">
        <f>IFERROR(VLOOKUP(ROWS($H$2:H72),F:G,2,0),"")</f>
        <v/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0</v>
      </c>
      <c r="AP73" s="65" t="s">
        <v>706</v>
      </c>
      <c r="AQ73" s="65" t="str">
        <f>IFERROR(VLOOKUP(ROWS(AQ$7:$AQ72),AO:AP,2,0),"")</f>
        <v/>
      </c>
      <c r="AR73" s="65" t="s">
        <v>755</v>
      </c>
      <c r="AS73" s="65" t="s">
        <v>749</v>
      </c>
      <c r="AT73" s="65" t="s">
        <v>176</v>
      </c>
    </row>
    <row r="74" spans="1:46" x14ac:dyDescent="0.25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0</v>
      </c>
      <c r="G74" s="65" t="s">
        <v>756</v>
      </c>
      <c r="H74" s="65" t="str">
        <f>IFERROR(VLOOKUP(ROWS($H$2:H73),F:G,2,0),"")</f>
        <v/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0</v>
      </c>
      <c r="AP74" s="65" t="s">
        <v>714</v>
      </c>
      <c r="AQ74" s="65" t="str">
        <f>IFERROR(VLOOKUP(ROWS(AQ$7:$AQ73),AO:AP,2,0),"")</f>
        <v/>
      </c>
      <c r="AR74" s="65" t="s">
        <v>760</v>
      </c>
      <c r="AS74" s="65" t="s">
        <v>755</v>
      </c>
      <c r="AT74" s="65" t="s">
        <v>176</v>
      </c>
    </row>
    <row r="75" spans="1:46" x14ac:dyDescent="0.25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0</v>
      </c>
      <c r="G75" s="65" t="s">
        <v>761</v>
      </c>
      <c r="H75" s="65" t="str">
        <f>IFERROR(VLOOKUP(ROWS($H$2:H74),F:G,2,0),"")</f>
        <v/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0</v>
      </c>
      <c r="AP75" s="65" t="s">
        <v>721</v>
      </c>
      <c r="AQ75" s="65" t="str">
        <f>IFERROR(VLOOKUP(ROWS(AQ$7:$AQ74),AO:AP,2,0),"")</f>
        <v/>
      </c>
      <c r="AR75" s="65" t="s">
        <v>766</v>
      </c>
      <c r="AS75" s="65" t="s">
        <v>760</v>
      </c>
      <c r="AT75" s="65" t="s">
        <v>158</v>
      </c>
    </row>
    <row r="76" spans="1:46" x14ac:dyDescent="0.25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0</v>
      </c>
      <c r="G76" s="65" t="s">
        <v>767</v>
      </c>
      <c r="H76" s="65" t="str">
        <f>IFERROR(VLOOKUP(ROWS($H$2:H75),F:G,2,0),"")</f>
        <v/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0</v>
      </c>
      <c r="AP76" s="65" t="s">
        <v>729</v>
      </c>
      <c r="AQ76" s="65" t="str">
        <f>IFERROR(VLOOKUP(ROWS(AQ$7:$AQ75),AO:AP,2,0),"")</f>
        <v/>
      </c>
      <c r="AR76" s="65" t="s">
        <v>772</v>
      </c>
      <c r="AS76" s="65" t="s">
        <v>766</v>
      </c>
      <c r="AT76" s="65" t="s">
        <v>176</v>
      </c>
    </row>
    <row r="77" spans="1:46" x14ac:dyDescent="0.25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0</v>
      </c>
      <c r="G77" s="65" t="s">
        <v>773</v>
      </c>
      <c r="H77" s="65" t="str">
        <f>IFERROR(VLOOKUP(ROWS($H$2:H76),F:G,2,0),"")</f>
        <v/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0</v>
      </c>
      <c r="AP77" s="65" t="s">
        <v>735</v>
      </c>
      <c r="AQ77" s="65" t="str">
        <f>IFERROR(VLOOKUP(ROWS(AQ$7:$AQ76),AO:AP,2,0),"")</f>
        <v/>
      </c>
      <c r="AR77" s="65" t="s">
        <v>778</v>
      </c>
      <c r="AS77" s="65" t="s">
        <v>772</v>
      </c>
      <c r="AT77" s="65" t="s">
        <v>176</v>
      </c>
    </row>
    <row r="78" spans="1:46" x14ac:dyDescent="0.25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0</v>
      </c>
      <c r="G78" s="65" t="s">
        <v>779</v>
      </c>
      <c r="H78" s="65" t="str">
        <f>IFERROR(VLOOKUP(ROWS($H$2:H77),F:G,2,0),"")</f>
        <v/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0</v>
      </c>
      <c r="AP78" s="65" t="s">
        <v>743</v>
      </c>
      <c r="AQ78" s="65" t="str">
        <f>IFERROR(VLOOKUP(ROWS(AQ$7:$AQ77),AO:AP,2,0),"")</f>
        <v/>
      </c>
      <c r="AR78" s="65" t="s">
        <v>783</v>
      </c>
      <c r="AS78" s="65" t="s">
        <v>778</v>
      </c>
      <c r="AT78" s="65" t="s">
        <v>176</v>
      </c>
    </row>
    <row r="79" spans="1:46" x14ac:dyDescent="0.25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0</v>
      </c>
      <c r="G79" s="65" t="s">
        <v>784</v>
      </c>
      <c r="H79" s="65" t="str">
        <f>IFERROR(VLOOKUP(ROWS($H$2:H78),F:G,2,0),"")</f>
        <v/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0</v>
      </c>
      <c r="AP79" s="65" t="s">
        <v>749</v>
      </c>
      <c r="AQ79" s="65" t="str">
        <f>IFERROR(VLOOKUP(ROWS(AQ$7:$AQ78),AO:AP,2,0),"")</f>
        <v/>
      </c>
      <c r="AR79" s="65" t="s">
        <v>789</v>
      </c>
      <c r="AS79" s="65" t="s">
        <v>783</v>
      </c>
      <c r="AT79" s="65" t="s">
        <v>176</v>
      </c>
    </row>
    <row r="80" spans="1:46" x14ac:dyDescent="0.25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0</v>
      </c>
      <c r="G80" s="65" t="s">
        <v>790</v>
      </c>
      <c r="H80" s="65" t="str">
        <f>IFERROR(VLOOKUP(ROWS($H$2:H79),F:G,2,0),"")</f>
        <v/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0</v>
      </c>
      <c r="AP80" s="65" t="s">
        <v>755</v>
      </c>
      <c r="AQ80" s="65" t="str">
        <f>IFERROR(VLOOKUP(ROWS(AQ$7:$AQ79),AO:AP,2,0),"")</f>
        <v/>
      </c>
      <c r="AR80" s="65" t="s">
        <v>794</v>
      </c>
      <c r="AS80" s="65" t="s">
        <v>789</v>
      </c>
      <c r="AT80" s="65" t="s">
        <v>176</v>
      </c>
    </row>
    <row r="81" spans="1:46" x14ac:dyDescent="0.25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0</v>
      </c>
      <c r="G81" s="65" t="s">
        <v>795</v>
      </c>
      <c r="H81" s="65" t="str">
        <f>IFERROR(VLOOKUP(ROWS($H$2:H80),F:G,2,0),"")</f>
        <v/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0</v>
      </c>
      <c r="AP81" s="65" t="s">
        <v>760</v>
      </c>
      <c r="AQ81" s="65" t="str">
        <f>IFERROR(VLOOKUP(ROWS(AQ$7:$AQ80),AO:AP,2,0),"")</f>
        <v/>
      </c>
      <c r="AR81" s="65" t="s">
        <v>801</v>
      </c>
      <c r="AS81" s="65" t="s">
        <v>794</v>
      </c>
      <c r="AT81" s="65" t="s">
        <v>176</v>
      </c>
    </row>
    <row r="82" spans="1:46" x14ac:dyDescent="0.25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0</v>
      </c>
      <c r="G82" s="65" t="s">
        <v>802</v>
      </c>
      <c r="H82" s="65" t="str">
        <f>IFERROR(VLOOKUP(ROWS($H$2:H81),F:G,2,0),"")</f>
        <v/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0</v>
      </c>
      <c r="AP82" s="65" t="s">
        <v>766</v>
      </c>
      <c r="AQ82" s="65" t="str">
        <f>IFERROR(VLOOKUP(ROWS(AQ$7:$AQ81),AO:AP,2,0),"")</f>
        <v/>
      </c>
      <c r="AR82" s="65" t="s">
        <v>806</v>
      </c>
      <c r="AS82" s="65" t="s">
        <v>801</v>
      </c>
      <c r="AT82" s="65" t="s">
        <v>158</v>
      </c>
    </row>
    <row r="83" spans="1:46" x14ac:dyDescent="0.25">
      <c r="A83" s="55"/>
      <c r="B83" s="55"/>
      <c r="C83" s="65">
        <f>IF(ISNUMBER(SEARCH('INSTITUTIONAL VENDOR'!$E$12,D83)),MAX($C$1:C82)+1,0)</f>
        <v>0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0</v>
      </c>
      <c r="G83" s="65" t="s">
        <v>807</v>
      </c>
      <c r="H83" s="65" t="str">
        <f>IFERROR(VLOOKUP(ROWS($H$2:H82),F:G,2,0),"")</f>
        <v/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0</v>
      </c>
      <c r="AP83" s="65" t="s">
        <v>772</v>
      </c>
      <c r="AQ83" s="65" t="str">
        <f>IFERROR(VLOOKUP(ROWS(AQ$7:$AQ82),AO:AP,2,0),"")</f>
        <v/>
      </c>
      <c r="AR83" s="65" t="s">
        <v>812</v>
      </c>
      <c r="AS83" s="65" t="s">
        <v>806</v>
      </c>
      <c r="AT83" s="65" t="s">
        <v>176</v>
      </c>
    </row>
    <row r="84" spans="1:46" x14ac:dyDescent="0.25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0</v>
      </c>
      <c r="G84" s="65" t="s">
        <v>813</v>
      </c>
      <c r="H84" s="65" t="str">
        <f>IFERROR(VLOOKUP(ROWS($H$2:H83),F:G,2,0),"")</f>
        <v/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0</v>
      </c>
      <c r="AP84" s="65" t="s">
        <v>778</v>
      </c>
      <c r="AQ84" s="65" t="str">
        <f>IFERROR(VLOOKUP(ROWS(AQ$7:$AQ83),AO:AP,2,0),"")</f>
        <v/>
      </c>
      <c r="AR84" s="65" t="s">
        <v>817</v>
      </c>
      <c r="AS84" s="65" t="s">
        <v>812</v>
      </c>
      <c r="AT84" s="65" t="s">
        <v>176</v>
      </c>
    </row>
    <row r="85" spans="1:46" x14ac:dyDescent="0.25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0</v>
      </c>
      <c r="G85" s="65" t="s">
        <v>818</v>
      </c>
      <c r="H85" s="65" t="str">
        <f>IFERROR(VLOOKUP(ROWS($H$2:H84),F:G,2,0),"")</f>
        <v/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0</v>
      </c>
      <c r="AP85" s="65" t="s">
        <v>783</v>
      </c>
      <c r="AQ85" s="65" t="str">
        <f>IFERROR(VLOOKUP(ROWS(AQ$7:$AQ84),AO:AP,2,0),"")</f>
        <v/>
      </c>
      <c r="AR85" s="65" t="s">
        <v>822</v>
      </c>
      <c r="AS85" s="65" t="s">
        <v>817</v>
      </c>
      <c r="AT85" s="65" t="s">
        <v>176</v>
      </c>
    </row>
    <row r="86" spans="1:46" x14ac:dyDescent="0.25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0</v>
      </c>
      <c r="G86" s="65" t="s">
        <v>823</v>
      </c>
      <c r="H86" s="65" t="str">
        <f>IFERROR(VLOOKUP(ROWS($H$2:H85),F:G,2,0),"")</f>
        <v/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0</v>
      </c>
      <c r="AP86" s="65" t="s">
        <v>789</v>
      </c>
      <c r="AQ86" s="65" t="str">
        <f>IFERROR(VLOOKUP(ROWS(AQ$7:$AQ85),AO:AP,2,0),"")</f>
        <v/>
      </c>
      <c r="AR86" s="65" t="s">
        <v>828</v>
      </c>
      <c r="AS86" s="65" t="s">
        <v>822</v>
      </c>
      <c r="AT86" s="65" t="s">
        <v>176</v>
      </c>
    </row>
    <row r="87" spans="1:46" x14ac:dyDescent="0.25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0</v>
      </c>
      <c r="G87" s="65" t="s">
        <v>829</v>
      </c>
      <c r="H87" s="65" t="str">
        <f>IFERROR(VLOOKUP(ROWS($H$2:H86),F:G,2,0),"")</f>
        <v/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0</v>
      </c>
      <c r="AP87" s="65" t="s">
        <v>794</v>
      </c>
      <c r="AQ87" s="65" t="str">
        <f>IFERROR(VLOOKUP(ROWS(AQ$7:$AQ86),AO:AP,2,0),"")</f>
        <v/>
      </c>
      <c r="AR87" s="65" t="s">
        <v>834</v>
      </c>
      <c r="AS87" s="65" t="s">
        <v>828</v>
      </c>
      <c r="AT87" s="65" t="s">
        <v>158</v>
      </c>
    </row>
    <row r="88" spans="1:46" x14ac:dyDescent="0.25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0</v>
      </c>
      <c r="G88" s="65" t="s">
        <v>835</v>
      </c>
      <c r="H88" s="65" t="str">
        <f>IFERROR(VLOOKUP(ROWS($H$2:H87),F:G,2,0),"")</f>
        <v/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0</v>
      </c>
      <c r="AP88" s="65" t="s">
        <v>801</v>
      </c>
      <c r="AQ88" s="65" t="str">
        <f>IFERROR(VLOOKUP(ROWS(AQ$7:$AQ87),AO:AP,2,0),"")</f>
        <v/>
      </c>
      <c r="AR88" s="65" t="s">
        <v>839</v>
      </c>
      <c r="AS88" s="65" t="s">
        <v>834</v>
      </c>
      <c r="AT88" s="65" t="s">
        <v>158</v>
      </c>
    </row>
    <row r="89" spans="1:46" x14ac:dyDescent="0.25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0</v>
      </c>
      <c r="G89" s="65" t="s">
        <v>840</v>
      </c>
      <c r="H89" s="65" t="str">
        <f>IFERROR(VLOOKUP(ROWS($H$2:H88),F:G,2,0),"")</f>
        <v/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0</v>
      </c>
      <c r="AP89" s="65" t="s">
        <v>806</v>
      </c>
      <c r="AQ89" s="65" t="str">
        <f>IFERROR(VLOOKUP(ROWS(AQ$7:$AQ88),AO:AP,2,0),"")</f>
        <v/>
      </c>
      <c r="AR89" s="65" t="s">
        <v>844</v>
      </c>
      <c r="AS89" s="65" t="s">
        <v>839</v>
      </c>
      <c r="AT89" s="65" t="s">
        <v>176</v>
      </c>
    </row>
    <row r="90" spans="1:46" x14ac:dyDescent="0.25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0</v>
      </c>
      <c r="G90" s="65" t="s">
        <v>845</v>
      </c>
      <c r="H90" s="65" t="str">
        <f>IFERROR(VLOOKUP(ROWS($H$2:H89),F:G,2,0),"")</f>
        <v/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0</v>
      </c>
      <c r="AP90" s="65" t="s">
        <v>812</v>
      </c>
      <c r="AQ90" s="65" t="str">
        <f>IFERROR(VLOOKUP(ROWS(AQ$7:$AQ89),AO:AP,2,0),"")</f>
        <v/>
      </c>
      <c r="AR90" s="65" t="s">
        <v>849</v>
      </c>
      <c r="AS90" s="65" t="s">
        <v>844</v>
      </c>
      <c r="AT90" s="65" t="s">
        <v>176</v>
      </c>
    </row>
    <row r="91" spans="1:46" x14ac:dyDescent="0.25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0</v>
      </c>
      <c r="G91" s="65" t="s">
        <v>850</v>
      </c>
      <c r="H91" s="65" t="str">
        <f>IFERROR(VLOOKUP(ROWS($H$2:H90),F:G,2,0),"")</f>
        <v/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0</v>
      </c>
      <c r="AP91" s="65" t="s">
        <v>817</v>
      </c>
      <c r="AQ91" s="65" t="str">
        <f>IFERROR(VLOOKUP(ROWS(AQ$7:$AQ90),AO:AP,2,0),"")</f>
        <v/>
      </c>
      <c r="AR91" s="65" t="s">
        <v>854</v>
      </c>
      <c r="AS91" s="65" t="s">
        <v>849</v>
      </c>
      <c r="AT91" s="65" t="s">
        <v>176</v>
      </c>
    </row>
    <row r="92" spans="1:46" x14ac:dyDescent="0.25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0</v>
      </c>
      <c r="G92" s="65" t="s">
        <v>855</v>
      </c>
      <c r="H92" s="65" t="str">
        <f>IFERROR(VLOOKUP(ROWS($H$2:H91),F:G,2,0),"")</f>
        <v/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0</v>
      </c>
      <c r="AP92" s="65" t="s">
        <v>822</v>
      </c>
      <c r="AQ92" s="65" t="str">
        <f>IFERROR(VLOOKUP(ROWS(AQ$7:$AQ91),AO:AP,2,0),"")</f>
        <v/>
      </c>
      <c r="AR92" s="65" t="s">
        <v>861</v>
      </c>
      <c r="AS92" s="65" t="s">
        <v>854</v>
      </c>
      <c r="AT92" s="65" t="s">
        <v>176</v>
      </c>
    </row>
    <row r="93" spans="1:46" x14ac:dyDescent="0.25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0</v>
      </c>
      <c r="G93" s="65" t="s">
        <v>862</v>
      </c>
      <c r="H93" s="65" t="str">
        <f>IFERROR(VLOOKUP(ROWS($H$2:H92),F:G,2,0),"")</f>
        <v/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0</v>
      </c>
      <c r="AP93" s="65" t="s">
        <v>828</v>
      </c>
      <c r="AQ93" s="65" t="str">
        <f>IFERROR(VLOOKUP(ROWS(AQ$7:$AQ92),AO:AP,2,0),"")</f>
        <v/>
      </c>
      <c r="AR93" s="65" t="s">
        <v>867</v>
      </c>
      <c r="AS93" s="65" t="s">
        <v>861</v>
      </c>
      <c r="AT93" s="65" t="s">
        <v>176</v>
      </c>
    </row>
    <row r="94" spans="1:46" x14ac:dyDescent="0.25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0</v>
      </c>
      <c r="G94" s="65" t="s">
        <v>868</v>
      </c>
      <c r="H94" s="65" t="str">
        <f>IFERROR(VLOOKUP(ROWS($H$2:H93),F:G,2,0),"")</f>
        <v/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0</v>
      </c>
      <c r="AP94" s="65" t="s">
        <v>834</v>
      </c>
      <c r="AQ94" s="65" t="str">
        <f>IFERROR(VLOOKUP(ROWS(AQ$7:$AQ93),AO:AP,2,0),"")</f>
        <v/>
      </c>
      <c r="AR94" s="65" t="s">
        <v>873</v>
      </c>
      <c r="AS94" s="65" t="s">
        <v>867</v>
      </c>
      <c r="AT94" s="65" t="s">
        <v>176</v>
      </c>
    </row>
    <row r="95" spans="1:46" x14ac:dyDescent="0.25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0</v>
      </c>
      <c r="G95" s="65" t="s">
        <v>874</v>
      </c>
      <c r="H95" s="65" t="str">
        <f>IFERROR(VLOOKUP(ROWS($H$2:H94),F:G,2,0),"")</f>
        <v/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0</v>
      </c>
      <c r="AP95" s="65" t="s">
        <v>839</v>
      </c>
      <c r="AQ95" s="65" t="str">
        <f>IFERROR(VLOOKUP(ROWS(AQ$7:$AQ94),AO:AP,2,0),"")</f>
        <v/>
      </c>
      <c r="AR95" s="65" t="s">
        <v>879</v>
      </c>
      <c r="AS95" s="65" t="s">
        <v>873</v>
      </c>
      <c r="AT95" s="65" t="s">
        <v>158</v>
      </c>
    </row>
    <row r="96" spans="1:46" x14ac:dyDescent="0.25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0</v>
      </c>
      <c r="G96" s="65" t="s">
        <v>880</v>
      </c>
      <c r="H96" s="65" t="str">
        <f>IFERROR(VLOOKUP(ROWS($H$2:H95),F:G,2,0),"")</f>
        <v/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0</v>
      </c>
      <c r="AP96" s="65" t="s">
        <v>844</v>
      </c>
      <c r="AQ96" s="65" t="str">
        <f>IFERROR(VLOOKUP(ROWS(AQ$7:$AQ95),AO:AP,2,0),"")</f>
        <v/>
      </c>
      <c r="AR96" s="65" t="s">
        <v>884</v>
      </c>
      <c r="AS96" s="65" t="s">
        <v>879</v>
      </c>
      <c r="AT96" s="65" t="s">
        <v>176</v>
      </c>
    </row>
    <row r="97" spans="1:46" x14ac:dyDescent="0.25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0</v>
      </c>
      <c r="G97" s="65" t="s">
        <v>885</v>
      </c>
      <c r="H97" s="65" t="str">
        <f>IFERROR(VLOOKUP(ROWS($H$2:H96),F:G,2,0),"")</f>
        <v/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0</v>
      </c>
      <c r="AP97" s="65" t="s">
        <v>849</v>
      </c>
      <c r="AQ97" s="65" t="str">
        <f>IFERROR(VLOOKUP(ROWS(AQ$7:$AQ96),AO:AP,2,0),"")</f>
        <v/>
      </c>
      <c r="AR97" s="65" t="s">
        <v>888</v>
      </c>
      <c r="AS97" s="65" t="s">
        <v>884</v>
      </c>
      <c r="AT97" s="65" t="s">
        <v>176</v>
      </c>
    </row>
    <row r="98" spans="1:46" x14ac:dyDescent="0.25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0</v>
      </c>
      <c r="G98" s="65" t="s">
        <v>889</v>
      </c>
      <c r="H98" s="65" t="str">
        <f>IFERROR(VLOOKUP(ROWS($H$2:H97),F:G,2,0),"")</f>
        <v/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0</v>
      </c>
      <c r="AP98" s="65" t="s">
        <v>854</v>
      </c>
      <c r="AQ98" s="65" t="str">
        <f>IFERROR(VLOOKUP(ROWS(AQ$7:$AQ97),AO:AP,2,0),"")</f>
        <v/>
      </c>
      <c r="AR98" s="65" t="s">
        <v>892</v>
      </c>
      <c r="AS98" s="65" t="s">
        <v>888</v>
      </c>
      <c r="AT98" s="65" t="s">
        <v>176</v>
      </c>
    </row>
    <row r="99" spans="1:46" x14ac:dyDescent="0.25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0</v>
      </c>
      <c r="G99" s="65" t="s">
        <v>893</v>
      </c>
      <c r="H99" s="65" t="str">
        <f>IFERROR(VLOOKUP(ROWS($H$2:H98),F:G,2,0),"")</f>
        <v/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0</v>
      </c>
      <c r="AP99" s="65" t="s">
        <v>861</v>
      </c>
      <c r="AQ99" s="65" t="str">
        <f>IFERROR(VLOOKUP(ROWS(AQ$7:$AQ98),AO:AP,2,0),"")</f>
        <v/>
      </c>
      <c r="AR99" s="65" t="s">
        <v>898</v>
      </c>
      <c r="AS99" s="65" t="s">
        <v>892</v>
      </c>
      <c r="AT99" s="65" t="s">
        <v>176</v>
      </c>
    </row>
    <row r="100" spans="1:46" x14ac:dyDescent="0.25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0</v>
      </c>
      <c r="G100" s="65" t="s">
        <v>899</v>
      </c>
      <c r="H100" s="65" t="str">
        <f>IFERROR(VLOOKUP(ROWS($H$2:H99),F:G,2,0),"")</f>
        <v/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0</v>
      </c>
      <c r="AP100" s="65" t="s">
        <v>867</v>
      </c>
      <c r="AQ100" s="65" t="str">
        <f>IFERROR(VLOOKUP(ROWS(AQ$7:$AQ99),AO:AP,2,0),"")</f>
        <v/>
      </c>
      <c r="AR100" s="65" t="s">
        <v>904</v>
      </c>
      <c r="AS100" s="65" t="s">
        <v>898</v>
      </c>
      <c r="AT100" s="65" t="s">
        <v>176</v>
      </c>
    </row>
    <row r="101" spans="1:46" x14ac:dyDescent="0.25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0</v>
      </c>
      <c r="G101" s="65" t="s">
        <v>905</v>
      </c>
      <c r="H101" s="65" t="str">
        <f>IFERROR(VLOOKUP(ROWS($H$2:H100),F:G,2,0),"")</f>
        <v/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0</v>
      </c>
      <c r="AP101" s="65" t="s">
        <v>873</v>
      </c>
      <c r="AQ101" s="65" t="str">
        <f>IFERROR(VLOOKUP(ROWS(AQ$7:$AQ100),AO:AP,2,0),"")</f>
        <v/>
      </c>
      <c r="AR101" s="65" t="s">
        <v>908</v>
      </c>
      <c r="AS101" s="65" t="s">
        <v>904</v>
      </c>
      <c r="AT101" s="65" t="s">
        <v>176</v>
      </c>
    </row>
    <row r="102" spans="1:46" x14ac:dyDescent="0.25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0</v>
      </c>
      <c r="G102" s="65" t="s">
        <v>909</v>
      </c>
      <c r="H102" s="65" t="str">
        <f>IFERROR(VLOOKUP(ROWS($H$2:H101),F:G,2,0),"")</f>
        <v/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0</v>
      </c>
      <c r="AP102" s="65" t="s">
        <v>879</v>
      </c>
      <c r="AQ102" s="65" t="str">
        <f>IFERROR(VLOOKUP(ROWS(AQ$7:$AQ101),AO:AP,2,0),"")</f>
        <v/>
      </c>
      <c r="AR102" s="65" t="s">
        <v>912</v>
      </c>
      <c r="AS102" s="65" t="s">
        <v>908</v>
      </c>
      <c r="AT102" s="65" t="s">
        <v>158</v>
      </c>
    </row>
    <row r="103" spans="1:46" x14ac:dyDescent="0.25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0</v>
      </c>
      <c r="G103" s="65" t="s">
        <v>913</v>
      </c>
      <c r="H103" s="65" t="str">
        <f>IFERROR(VLOOKUP(ROWS($H$2:H102),F:G,2,0),"")</f>
        <v/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0</v>
      </c>
      <c r="AP103" s="65" t="s">
        <v>884</v>
      </c>
      <c r="AQ103" s="65" t="str">
        <f>IFERROR(VLOOKUP(ROWS(AQ$7:$AQ102),AO:AP,2,0),"")</f>
        <v/>
      </c>
      <c r="AR103" s="65" t="s">
        <v>916</v>
      </c>
      <c r="AS103" s="65" t="s">
        <v>912</v>
      </c>
      <c r="AT103" s="65" t="s">
        <v>176</v>
      </c>
    </row>
    <row r="104" spans="1:46" x14ac:dyDescent="0.25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0</v>
      </c>
      <c r="G104" s="65" t="s">
        <v>917</v>
      </c>
      <c r="H104" s="65" t="str">
        <f>IFERROR(VLOOKUP(ROWS($H$2:H103),F:G,2,0),"")</f>
        <v/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0</v>
      </c>
      <c r="AP104" s="65" t="s">
        <v>888</v>
      </c>
      <c r="AQ104" s="65" t="str">
        <f>IFERROR(VLOOKUP(ROWS(AQ$7:$AQ103),AO:AP,2,0),"")</f>
        <v/>
      </c>
      <c r="AR104" s="65" t="s">
        <v>920</v>
      </c>
      <c r="AS104" s="65" t="s">
        <v>916</v>
      </c>
      <c r="AT104" s="65" t="s">
        <v>176</v>
      </c>
    </row>
    <row r="105" spans="1:46" x14ac:dyDescent="0.25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0</v>
      </c>
      <c r="G105" s="65" t="s">
        <v>921</v>
      </c>
      <c r="H105" s="65" t="str">
        <f>IFERROR(VLOOKUP(ROWS($H$2:H104),F:G,2,0),"")</f>
        <v/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0</v>
      </c>
      <c r="AP105" s="65" t="s">
        <v>892</v>
      </c>
      <c r="AQ105" s="65" t="str">
        <f>IFERROR(VLOOKUP(ROWS(AQ$7:$AQ104),AO:AP,2,0),"")</f>
        <v/>
      </c>
      <c r="AR105" s="65" t="s">
        <v>924</v>
      </c>
      <c r="AS105" s="65" t="s">
        <v>920</v>
      </c>
      <c r="AT105" s="65" t="s">
        <v>176</v>
      </c>
    </row>
    <row r="106" spans="1:46" x14ac:dyDescent="0.25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0</v>
      </c>
      <c r="G106" s="65" t="s">
        <v>925</v>
      </c>
      <c r="H106" s="65" t="str">
        <f>IFERROR(VLOOKUP(ROWS($H$2:H105),F:G,2,0),"")</f>
        <v/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0</v>
      </c>
      <c r="AP106" s="65" t="s">
        <v>898</v>
      </c>
      <c r="AQ106" s="65" t="str">
        <f>IFERROR(VLOOKUP(ROWS(AQ$7:$AQ105),AO:AP,2,0),"")</f>
        <v/>
      </c>
      <c r="AR106" s="65" t="s">
        <v>929</v>
      </c>
      <c r="AS106" s="65" t="s">
        <v>924</v>
      </c>
      <c r="AT106" s="65" t="s">
        <v>176</v>
      </c>
    </row>
    <row r="107" spans="1:46" x14ac:dyDescent="0.25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0</v>
      </c>
      <c r="G107" s="65" t="s">
        <v>930</v>
      </c>
      <c r="H107" s="65" t="str">
        <f>IFERROR(VLOOKUP(ROWS($H$2:H106),F:G,2,0),"")</f>
        <v/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0</v>
      </c>
      <c r="AP107" s="65" t="s">
        <v>904</v>
      </c>
      <c r="AQ107" s="65" t="str">
        <f>IFERROR(VLOOKUP(ROWS(AQ$7:$AQ106),AO:AP,2,0),"")</f>
        <v/>
      </c>
      <c r="AR107" s="65" t="s">
        <v>934</v>
      </c>
      <c r="AS107" s="65" t="s">
        <v>929</v>
      </c>
      <c r="AT107" s="65" t="s">
        <v>158</v>
      </c>
    </row>
    <row r="108" spans="1:46" x14ac:dyDescent="0.25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0</v>
      </c>
      <c r="G108" s="65" t="s">
        <v>935</v>
      </c>
      <c r="H108" s="65" t="str">
        <f>IFERROR(VLOOKUP(ROWS($H$2:H107),F:G,2,0),"")</f>
        <v/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0</v>
      </c>
      <c r="AP108" s="65" t="s">
        <v>908</v>
      </c>
      <c r="AQ108" s="65" t="str">
        <f>IFERROR(VLOOKUP(ROWS(AQ$7:$AQ107),AO:AP,2,0),"")</f>
        <v/>
      </c>
      <c r="AR108" s="65" t="s">
        <v>939</v>
      </c>
      <c r="AS108" s="65" t="s">
        <v>934</v>
      </c>
      <c r="AT108" s="65" t="s">
        <v>176</v>
      </c>
    </row>
    <row r="109" spans="1:46" x14ac:dyDescent="0.25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0</v>
      </c>
      <c r="G109" s="65" t="s">
        <v>940</v>
      </c>
      <c r="H109" s="65" t="str">
        <f>IFERROR(VLOOKUP(ROWS($H$2:H108),F:G,2,0),"")</f>
        <v/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0</v>
      </c>
      <c r="AP109" s="65" t="s">
        <v>912</v>
      </c>
      <c r="AQ109" s="65" t="str">
        <f>IFERROR(VLOOKUP(ROWS(AQ$7:$AQ108),AO:AP,2,0),"")</f>
        <v/>
      </c>
      <c r="AR109" s="65" t="s">
        <v>945</v>
      </c>
      <c r="AS109" s="65" t="s">
        <v>939</v>
      </c>
      <c r="AT109" s="65" t="s">
        <v>176</v>
      </c>
    </row>
    <row r="110" spans="1:46" x14ac:dyDescent="0.25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0</v>
      </c>
      <c r="G110" s="65" t="s">
        <v>946</v>
      </c>
      <c r="H110" s="65" t="str">
        <f>IFERROR(VLOOKUP(ROWS($H$2:H109),F:G,2,0),"")</f>
        <v/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0</v>
      </c>
      <c r="AP110" s="65" t="s">
        <v>916</v>
      </c>
      <c r="AQ110" s="65" t="str">
        <f>IFERROR(VLOOKUP(ROWS(AQ$7:$AQ109),AO:AP,2,0),"")</f>
        <v/>
      </c>
      <c r="AR110" s="65" t="s">
        <v>951</v>
      </c>
      <c r="AS110" s="65" t="s">
        <v>945</v>
      </c>
      <c r="AT110" s="65" t="s">
        <v>176</v>
      </c>
    </row>
    <row r="111" spans="1:46" x14ac:dyDescent="0.25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0</v>
      </c>
      <c r="G111" s="65" t="s">
        <v>952</v>
      </c>
      <c r="H111" s="65" t="str">
        <f>IFERROR(VLOOKUP(ROWS($H$2:H110),F:G,2,0),"")</f>
        <v/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0</v>
      </c>
      <c r="AP111" s="65" t="s">
        <v>920</v>
      </c>
      <c r="AQ111" s="65" t="str">
        <f>IFERROR(VLOOKUP(ROWS(AQ$7:$AQ110),AO:AP,2,0),"")</f>
        <v/>
      </c>
      <c r="AR111" s="65" t="s">
        <v>955</v>
      </c>
      <c r="AS111" s="65" t="s">
        <v>951</v>
      </c>
      <c r="AT111" s="65" t="s">
        <v>176</v>
      </c>
    </row>
    <row r="112" spans="1:46" x14ac:dyDescent="0.25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0</v>
      </c>
      <c r="G112" s="65" t="s">
        <v>956</v>
      </c>
      <c r="H112" s="65" t="str">
        <f>IFERROR(VLOOKUP(ROWS($H$2:H111),F:G,2,0),"")</f>
        <v/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0</v>
      </c>
      <c r="AP112" s="65" t="s">
        <v>924</v>
      </c>
      <c r="AQ112" s="65" t="str">
        <f>IFERROR(VLOOKUP(ROWS(AQ$7:$AQ111),AO:AP,2,0),"")</f>
        <v/>
      </c>
      <c r="AR112" s="65" t="s">
        <v>959</v>
      </c>
      <c r="AS112" s="65" t="s">
        <v>955</v>
      </c>
      <c r="AT112" s="65" t="s">
        <v>176</v>
      </c>
    </row>
    <row r="113" spans="1:46" x14ac:dyDescent="0.25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0</v>
      </c>
      <c r="G113" s="65" t="s">
        <v>960</v>
      </c>
      <c r="H113" s="65" t="str">
        <f>IFERROR(VLOOKUP(ROWS($H$2:H112),F:G,2,0),"")</f>
        <v/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0</v>
      </c>
      <c r="AP113" s="65" t="s">
        <v>929</v>
      </c>
      <c r="AQ113" s="65" t="str">
        <f>IFERROR(VLOOKUP(ROWS(AQ$7:$AQ112),AO:AP,2,0),"")</f>
        <v/>
      </c>
      <c r="AR113" s="65" t="s">
        <v>963</v>
      </c>
      <c r="AS113" s="65" t="s">
        <v>959</v>
      </c>
      <c r="AT113" s="65" t="s">
        <v>176</v>
      </c>
    </row>
    <row r="114" spans="1:46" x14ac:dyDescent="0.25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0</v>
      </c>
      <c r="G114" s="65" t="s">
        <v>964</v>
      </c>
      <c r="H114" s="65" t="str">
        <f>IFERROR(VLOOKUP(ROWS($H$2:H113),F:G,2,0),"")</f>
        <v/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0</v>
      </c>
      <c r="AP114" s="65" t="s">
        <v>934</v>
      </c>
      <c r="AQ114" s="65" t="str">
        <f>IFERROR(VLOOKUP(ROWS(AQ$7:$AQ113),AO:AP,2,0),"")</f>
        <v/>
      </c>
      <c r="AR114" s="65" t="s">
        <v>967</v>
      </c>
      <c r="AS114" s="65" t="s">
        <v>963</v>
      </c>
      <c r="AT114" s="65" t="s">
        <v>158</v>
      </c>
    </row>
    <row r="115" spans="1:46" x14ac:dyDescent="0.25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0</v>
      </c>
      <c r="G115" s="65" t="s">
        <v>968</v>
      </c>
      <c r="H115" s="65" t="str">
        <f>IFERROR(VLOOKUP(ROWS($H$2:H114),F:G,2,0),"")</f>
        <v/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0</v>
      </c>
      <c r="AP115" s="65" t="s">
        <v>939</v>
      </c>
      <c r="AQ115" s="65" t="str">
        <f>IFERROR(VLOOKUP(ROWS(AQ$7:$AQ114),AO:AP,2,0),"")</f>
        <v/>
      </c>
      <c r="AR115" s="65" t="s">
        <v>971</v>
      </c>
      <c r="AS115" s="65" t="s">
        <v>967</v>
      </c>
      <c r="AT115" s="65" t="s">
        <v>158</v>
      </c>
    </row>
    <row r="116" spans="1:46" x14ac:dyDescent="0.25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0</v>
      </c>
      <c r="G116" s="65" t="s">
        <v>972</v>
      </c>
      <c r="H116" s="65" t="str">
        <f>IFERROR(VLOOKUP(ROWS($H$2:H115),F:G,2,0),"")</f>
        <v/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0</v>
      </c>
      <c r="AP116" s="65" t="s">
        <v>945</v>
      </c>
      <c r="AQ116" s="65" t="str">
        <f>IFERROR(VLOOKUP(ROWS(AQ$7:$AQ115),AO:AP,2,0),"")</f>
        <v/>
      </c>
      <c r="AR116" s="65" t="s">
        <v>975</v>
      </c>
      <c r="AS116" s="65" t="s">
        <v>971</v>
      </c>
      <c r="AT116" s="65" t="s">
        <v>176</v>
      </c>
    </row>
    <row r="117" spans="1:46" x14ac:dyDescent="0.25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0</v>
      </c>
      <c r="G117" s="65" t="s">
        <v>976</v>
      </c>
      <c r="H117" s="65" t="str">
        <f>IFERROR(VLOOKUP(ROWS($H$2:H116),F:G,2,0),"")</f>
        <v/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0</v>
      </c>
      <c r="AP117" s="65" t="s">
        <v>951</v>
      </c>
      <c r="AQ117" s="65" t="str">
        <f>IFERROR(VLOOKUP(ROWS(AQ$7:$AQ116),AO:AP,2,0),"")</f>
        <v/>
      </c>
      <c r="AR117" s="65" t="s">
        <v>979</v>
      </c>
      <c r="AS117" s="65" t="s">
        <v>975</v>
      </c>
      <c r="AT117" s="65" t="s">
        <v>176</v>
      </c>
    </row>
    <row r="118" spans="1:46" x14ac:dyDescent="0.25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0</v>
      </c>
      <c r="G118" s="65" t="s">
        <v>980</v>
      </c>
      <c r="H118" s="65" t="str">
        <f>IFERROR(VLOOKUP(ROWS($H$2:H117),F:G,2,0),"")</f>
        <v/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0</v>
      </c>
      <c r="AP118" s="65" t="s">
        <v>955</v>
      </c>
      <c r="AQ118" s="65" t="str">
        <f>IFERROR(VLOOKUP(ROWS(AQ$7:$AQ117),AO:AP,2,0),"")</f>
        <v/>
      </c>
      <c r="AR118" s="65" t="s">
        <v>983</v>
      </c>
      <c r="AS118" s="65" t="s">
        <v>979</v>
      </c>
      <c r="AT118" s="65" t="s">
        <v>176</v>
      </c>
    </row>
    <row r="119" spans="1:46" x14ac:dyDescent="0.25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0</v>
      </c>
      <c r="G119" s="65" t="s">
        <v>984</v>
      </c>
      <c r="H119" s="65" t="str">
        <f>IFERROR(VLOOKUP(ROWS($H$2:H118),F:G,2,0),"")</f>
        <v/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0</v>
      </c>
      <c r="AP119" s="65" t="s">
        <v>959</v>
      </c>
      <c r="AQ119" s="65" t="str">
        <f>IFERROR(VLOOKUP(ROWS(AQ$7:$AQ118),AO:AP,2,0),"")</f>
        <v/>
      </c>
      <c r="AR119" s="65" t="s">
        <v>987</v>
      </c>
      <c r="AS119" s="65" t="s">
        <v>983</v>
      </c>
      <c r="AT119" s="65" t="s">
        <v>176</v>
      </c>
    </row>
    <row r="120" spans="1:46" x14ac:dyDescent="0.25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0</v>
      </c>
      <c r="G120" s="65" t="s">
        <v>988</v>
      </c>
      <c r="H120" s="65" t="str">
        <f>IFERROR(VLOOKUP(ROWS($H$2:H119),F:G,2,0),"")</f>
        <v/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0</v>
      </c>
      <c r="AP120" s="65" t="s">
        <v>963</v>
      </c>
      <c r="AQ120" s="65" t="str">
        <f>IFERROR(VLOOKUP(ROWS(AQ$7:$AQ119),AO:AP,2,0),"")</f>
        <v/>
      </c>
      <c r="AR120" s="65" t="s">
        <v>991</v>
      </c>
      <c r="AS120" s="65" t="s">
        <v>987</v>
      </c>
      <c r="AT120" s="65" t="s">
        <v>176</v>
      </c>
    </row>
    <row r="121" spans="1:46" x14ac:dyDescent="0.25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0</v>
      </c>
      <c r="G121" s="65" t="s">
        <v>992</v>
      </c>
      <c r="H121" s="65" t="str">
        <f>IFERROR(VLOOKUP(ROWS($H$2:H120),F:G,2,0),"")</f>
        <v/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0</v>
      </c>
      <c r="AP121" s="65" t="s">
        <v>967</v>
      </c>
      <c r="AQ121" s="65" t="str">
        <f>IFERROR(VLOOKUP(ROWS(AQ$7:$AQ120),AO:AP,2,0),"")</f>
        <v/>
      </c>
      <c r="AR121" s="65" t="s">
        <v>995</v>
      </c>
      <c r="AS121" s="65" t="s">
        <v>991</v>
      </c>
      <c r="AT121" s="65" t="s">
        <v>176</v>
      </c>
    </row>
    <row r="122" spans="1:46" x14ac:dyDescent="0.25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0</v>
      </c>
      <c r="G122" s="65" t="s">
        <v>996</v>
      </c>
      <c r="H122" s="65" t="str">
        <f>IFERROR(VLOOKUP(ROWS($H$2:H121),F:G,2,0),"")</f>
        <v/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0</v>
      </c>
      <c r="AP122" s="65" t="s">
        <v>971</v>
      </c>
      <c r="AQ122" s="65" t="str">
        <f>IFERROR(VLOOKUP(ROWS(AQ$7:$AQ121),AO:AP,2,0),"")</f>
        <v/>
      </c>
      <c r="AR122" s="65" t="s">
        <v>999</v>
      </c>
      <c r="AS122" s="65" t="s">
        <v>995</v>
      </c>
      <c r="AT122" s="65" t="s">
        <v>176</v>
      </c>
    </row>
    <row r="123" spans="1:46" x14ac:dyDescent="0.25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0</v>
      </c>
      <c r="G123" s="65" t="s">
        <v>1000</v>
      </c>
      <c r="H123" s="65" t="str">
        <f>IFERROR(VLOOKUP(ROWS($H$2:H122),F:G,2,0),"")</f>
        <v/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0</v>
      </c>
      <c r="AP123" s="65" t="s">
        <v>975</v>
      </c>
      <c r="AQ123" s="65" t="str">
        <f>IFERROR(VLOOKUP(ROWS(AQ$7:$AQ122),AO:AP,2,0),"")</f>
        <v/>
      </c>
      <c r="AR123" s="65" t="s">
        <v>1004</v>
      </c>
      <c r="AS123" s="65" t="s">
        <v>999</v>
      </c>
      <c r="AT123" s="65" t="s">
        <v>176</v>
      </c>
    </row>
    <row r="124" spans="1:46" x14ac:dyDescent="0.25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0</v>
      </c>
      <c r="G124" s="65" t="s">
        <v>1005</v>
      </c>
      <c r="H124" s="65" t="str">
        <f>IFERROR(VLOOKUP(ROWS($H$2:H123),F:G,2,0),"")</f>
        <v/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0</v>
      </c>
      <c r="AP124" s="65" t="s">
        <v>979</v>
      </c>
      <c r="AQ124" s="65" t="str">
        <f>IFERROR(VLOOKUP(ROWS(AQ$7:$AQ123),AO:AP,2,0),"")</f>
        <v/>
      </c>
      <c r="AR124" s="65" t="s">
        <v>1008</v>
      </c>
      <c r="AS124" s="65" t="s">
        <v>1004</v>
      </c>
      <c r="AT124" s="65" t="s">
        <v>176</v>
      </c>
    </row>
    <row r="125" spans="1:46" x14ac:dyDescent="0.25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0</v>
      </c>
      <c r="G125" s="65" t="s">
        <v>1009</v>
      </c>
      <c r="H125" s="65" t="str">
        <f>IFERROR(VLOOKUP(ROWS($H$2:H124),F:G,2,0),"")</f>
        <v/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0</v>
      </c>
      <c r="AP125" s="65" t="s">
        <v>983</v>
      </c>
      <c r="AQ125" s="65" t="str">
        <f>IFERROR(VLOOKUP(ROWS(AQ$7:$AQ124),AO:AP,2,0),"")</f>
        <v/>
      </c>
      <c r="AR125" s="65" t="s">
        <v>1012</v>
      </c>
      <c r="AS125" s="65" t="s">
        <v>1008</v>
      </c>
      <c r="AT125" s="65" t="s">
        <v>158</v>
      </c>
    </row>
    <row r="126" spans="1:46" x14ac:dyDescent="0.25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0</v>
      </c>
      <c r="G126" s="65" t="s">
        <v>1013</v>
      </c>
      <c r="H126" s="65" t="str">
        <f>IFERROR(VLOOKUP(ROWS($H$2:H125),F:G,2,0),"")</f>
        <v/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0</v>
      </c>
      <c r="AP126" s="65" t="s">
        <v>987</v>
      </c>
      <c r="AQ126" s="65" t="str">
        <f>IFERROR(VLOOKUP(ROWS(AQ$7:$AQ125),AO:AP,2,0),"")</f>
        <v/>
      </c>
      <c r="AR126" s="65" t="s">
        <v>1017</v>
      </c>
      <c r="AS126" s="65" t="s">
        <v>1012</v>
      </c>
      <c r="AT126" s="65" t="s">
        <v>158</v>
      </c>
    </row>
    <row r="127" spans="1:46" x14ac:dyDescent="0.25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0</v>
      </c>
      <c r="G127" s="65" t="s">
        <v>1018</v>
      </c>
      <c r="H127" s="65" t="str">
        <f>IFERROR(VLOOKUP(ROWS($H$2:H126),F:G,2,0),"")</f>
        <v/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0</v>
      </c>
      <c r="AP127" s="65" t="s">
        <v>991</v>
      </c>
      <c r="AQ127" s="65" t="str">
        <f>IFERROR(VLOOKUP(ROWS(AQ$7:$AQ126),AO:AP,2,0),"")</f>
        <v/>
      </c>
      <c r="AR127" s="65" t="s">
        <v>1022</v>
      </c>
      <c r="AS127" s="65" t="s">
        <v>1017</v>
      </c>
      <c r="AT127" s="65" t="s">
        <v>158</v>
      </c>
    </row>
    <row r="128" spans="1:46" x14ac:dyDescent="0.25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0</v>
      </c>
      <c r="G128" s="65" t="s">
        <v>1023</v>
      </c>
      <c r="H128" s="65" t="str">
        <f>IFERROR(VLOOKUP(ROWS($H$2:H127),F:G,2,0),"")</f>
        <v/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0</v>
      </c>
      <c r="AP128" s="65" t="s">
        <v>995</v>
      </c>
      <c r="AQ128" s="65" t="str">
        <f>IFERROR(VLOOKUP(ROWS(AQ$7:$AQ127),AO:AP,2,0),"")</f>
        <v/>
      </c>
      <c r="AR128" s="65" t="s">
        <v>1027</v>
      </c>
      <c r="AS128" s="65" t="s">
        <v>1022</v>
      </c>
      <c r="AT128" s="65" t="s">
        <v>176</v>
      </c>
    </row>
    <row r="129" spans="1:46" x14ac:dyDescent="0.25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0</v>
      </c>
      <c r="G129" s="65" t="s">
        <v>1028</v>
      </c>
      <c r="H129" s="65" t="str">
        <f>IFERROR(VLOOKUP(ROWS($H$2:H128),F:G,2,0),"")</f>
        <v/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0</v>
      </c>
      <c r="AP129" s="65" t="s">
        <v>999</v>
      </c>
      <c r="AQ129" s="65" t="str">
        <f>IFERROR(VLOOKUP(ROWS(AQ$7:$AQ128),AO:AP,2,0),"")</f>
        <v/>
      </c>
      <c r="AR129" s="65" t="s">
        <v>1031</v>
      </c>
      <c r="AS129" s="65" t="s">
        <v>1027</v>
      </c>
      <c r="AT129" s="65" t="s">
        <v>176</v>
      </c>
    </row>
    <row r="130" spans="1:46" x14ac:dyDescent="0.25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0</v>
      </c>
      <c r="G130" s="65" t="s">
        <v>1032</v>
      </c>
      <c r="H130" s="65" t="str">
        <f>IFERROR(VLOOKUP(ROWS($H$2:H129),F:G,2,0),"")</f>
        <v/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0</v>
      </c>
      <c r="AP130" s="65" t="s">
        <v>1004</v>
      </c>
      <c r="AQ130" s="65" t="str">
        <f>IFERROR(VLOOKUP(ROWS(AQ$7:$AQ129),AO:AP,2,0),"")</f>
        <v/>
      </c>
      <c r="AR130" s="65" t="s">
        <v>1036</v>
      </c>
      <c r="AS130" s="65" t="s">
        <v>1031</v>
      </c>
      <c r="AT130" s="65" t="s">
        <v>176</v>
      </c>
    </row>
    <row r="131" spans="1:46" x14ac:dyDescent="0.25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0</v>
      </c>
      <c r="G131" s="65" t="s">
        <v>1037</v>
      </c>
      <c r="H131" s="65" t="str">
        <f>IFERROR(VLOOKUP(ROWS($H$2:H130),F:G,2,0),"")</f>
        <v/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0</v>
      </c>
      <c r="AP131" s="65" t="s">
        <v>1008</v>
      </c>
      <c r="AQ131" s="65" t="str">
        <f>IFERROR(VLOOKUP(ROWS(AQ$7:$AQ130),AO:AP,2,0),"")</f>
        <v/>
      </c>
      <c r="AR131" s="65" t="s">
        <v>1040</v>
      </c>
      <c r="AS131" s="65" t="s">
        <v>1036</v>
      </c>
      <c r="AT131" s="65" t="s">
        <v>158</v>
      </c>
    </row>
    <row r="132" spans="1:46" x14ac:dyDescent="0.25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0</v>
      </c>
      <c r="G132" s="65" t="s">
        <v>1041</v>
      </c>
      <c r="H132" s="65" t="str">
        <f>IFERROR(VLOOKUP(ROWS($H$2:H131),F:G,2,0),"")</f>
        <v/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0</v>
      </c>
      <c r="AP132" s="65" t="s">
        <v>1012</v>
      </c>
      <c r="AQ132" s="65" t="str">
        <f>IFERROR(VLOOKUP(ROWS(AQ$7:$AQ131),AO:AP,2,0),"")</f>
        <v/>
      </c>
      <c r="AR132" s="65" t="s">
        <v>1045</v>
      </c>
      <c r="AS132" s="65" t="s">
        <v>1040</v>
      </c>
      <c r="AT132" s="65" t="s">
        <v>176</v>
      </c>
    </row>
    <row r="133" spans="1:46" x14ac:dyDescent="0.25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0</v>
      </c>
      <c r="G133" s="65" t="s">
        <v>1046</v>
      </c>
      <c r="H133" s="65" t="str">
        <f>IFERROR(VLOOKUP(ROWS($H$2:H132),F:G,2,0),"")</f>
        <v/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0</v>
      </c>
      <c r="AP133" s="65" t="s">
        <v>1017</v>
      </c>
      <c r="AQ133" s="65" t="str">
        <f>IFERROR(VLOOKUP(ROWS(AQ$7:$AQ132),AO:AP,2,0),"")</f>
        <v/>
      </c>
      <c r="AR133" s="65" t="s">
        <v>1049</v>
      </c>
      <c r="AS133" s="65" t="s">
        <v>1045</v>
      </c>
      <c r="AT133" s="65" t="s">
        <v>176</v>
      </c>
    </row>
    <row r="134" spans="1:46" x14ac:dyDescent="0.25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0</v>
      </c>
      <c r="G134" s="65" t="s">
        <v>1050</v>
      </c>
      <c r="H134" s="65" t="str">
        <f>IFERROR(VLOOKUP(ROWS($H$2:H133),F:G,2,0),"")</f>
        <v/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0</v>
      </c>
      <c r="AP134" s="65" t="s">
        <v>1022</v>
      </c>
      <c r="AQ134" s="65" t="str">
        <f>IFERROR(VLOOKUP(ROWS(AQ$7:$AQ133),AO:AP,2,0),"")</f>
        <v/>
      </c>
      <c r="AR134" s="65" t="s">
        <v>1053</v>
      </c>
      <c r="AS134" s="65" t="s">
        <v>1049</v>
      </c>
      <c r="AT134" s="65" t="s">
        <v>176</v>
      </c>
    </row>
    <row r="135" spans="1:46" x14ac:dyDescent="0.25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0</v>
      </c>
      <c r="G135" s="65" t="s">
        <v>1054</v>
      </c>
      <c r="H135" s="65" t="str">
        <f>IFERROR(VLOOKUP(ROWS($H$2:H134),F:G,2,0),"")</f>
        <v/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0</v>
      </c>
      <c r="AP135" s="65" t="s">
        <v>1027</v>
      </c>
      <c r="AQ135" s="65" t="str">
        <f>IFERROR(VLOOKUP(ROWS(AQ$7:$AQ134),AO:AP,2,0),"")</f>
        <v/>
      </c>
      <c r="AR135" s="65" t="s">
        <v>1057</v>
      </c>
      <c r="AS135" s="65" t="s">
        <v>1053</v>
      </c>
      <c r="AT135" s="65" t="s">
        <v>176</v>
      </c>
    </row>
    <row r="136" spans="1:46" x14ac:dyDescent="0.25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0</v>
      </c>
      <c r="G136" s="65" t="s">
        <v>1058</v>
      </c>
      <c r="H136" s="65" t="str">
        <f>IFERROR(VLOOKUP(ROWS($H$2:H135),F:G,2,0),"")</f>
        <v/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0</v>
      </c>
      <c r="AP136" s="65" t="s">
        <v>1031</v>
      </c>
      <c r="AQ136" s="65" t="str">
        <f>IFERROR(VLOOKUP(ROWS(AQ$7:$AQ135),AO:AP,2,0),"")</f>
        <v/>
      </c>
      <c r="AR136" s="65" t="s">
        <v>1061</v>
      </c>
      <c r="AS136" s="65" t="s">
        <v>1057</v>
      </c>
      <c r="AT136" s="65" t="s">
        <v>176</v>
      </c>
    </row>
    <row r="137" spans="1:46" x14ac:dyDescent="0.25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0</v>
      </c>
      <c r="G137" s="65" t="s">
        <v>1062</v>
      </c>
      <c r="H137" s="65" t="str">
        <f>IFERROR(VLOOKUP(ROWS($H$2:H136),F:G,2,0),"")</f>
        <v/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0</v>
      </c>
      <c r="AP137" s="65" t="s">
        <v>1036</v>
      </c>
      <c r="AQ137" s="65" t="str">
        <f>IFERROR(VLOOKUP(ROWS(AQ$7:$AQ136),AO:AP,2,0),"")</f>
        <v/>
      </c>
      <c r="AR137" s="65" t="s">
        <v>1065</v>
      </c>
      <c r="AS137" s="65" t="s">
        <v>1061</v>
      </c>
      <c r="AT137" s="65" t="s">
        <v>176</v>
      </c>
    </row>
    <row r="138" spans="1:46" x14ac:dyDescent="0.25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0</v>
      </c>
      <c r="G138" s="65" t="s">
        <v>1066</v>
      </c>
      <c r="H138" s="65" t="str">
        <f>IFERROR(VLOOKUP(ROWS($H$2:H137),F:G,2,0),"")</f>
        <v/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0</v>
      </c>
      <c r="AP138" s="65" t="s">
        <v>1040</v>
      </c>
      <c r="AQ138" s="65" t="str">
        <f>IFERROR(VLOOKUP(ROWS(AQ$7:$AQ137),AO:AP,2,0),"")</f>
        <v/>
      </c>
      <c r="AR138" s="65" t="s">
        <v>1070</v>
      </c>
      <c r="AS138" s="65" t="s">
        <v>1065</v>
      </c>
      <c r="AT138" s="65" t="s">
        <v>176</v>
      </c>
    </row>
    <row r="139" spans="1:46" x14ac:dyDescent="0.25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0</v>
      </c>
      <c r="G139" s="65" t="s">
        <v>1071</v>
      </c>
      <c r="H139" s="65" t="str">
        <f>IFERROR(VLOOKUP(ROWS($H$2:H138),F:G,2,0),"")</f>
        <v/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0</v>
      </c>
      <c r="AP139" s="65" t="s">
        <v>1045</v>
      </c>
      <c r="AQ139" s="65" t="str">
        <f>IFERROR(VLOOKUP(ROWS(AQ$7:$AQ138),AO:AP,2,0),"")</f>
        <v/>
      </c>
      <c r="AR139" s="65" t="s">
        <v>1075</v>
      </c>
      <c r="AS139" s="65" t="s">
        <v>1070</v>
      </c>
      <c r="AT139" s="65" t="s">
        <v>176</v>
      </c>
    </row>
    <row r="140" spans="1:46" x14ac:dyDescent="0.25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0</v>
      </c>
      <c r="G140" s="65" t="s">
        <v>1076</v>
      </c>
      <c r="H140" s="65" t="str">
        <f>IFERROR(VLOOKUP(ROWS($H$2:H139),F:G,2,0),"")</f>
        <v/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0</v>
      </c>
      <c r="AP140" s="65" t="s">
        <v>1049</v>
      </c>
      <c r="AQ140" s="65" t="str">
        <f>IFERROR(VLOOKUP(ROWS(AQ$7:$AQ139),AO:AP,2,0),"")</f>
        <v/>
      </c>
      <c r="AR140" s="65" t="s">
        <v>1079</v>
      </c>
      <c r="AS140" s="65" t="s">
        <v>1075</v>
      </c>
      <c r="AT140" s="65" t="s">
        <v>176</v>
      </c>
    </row>
    <row r="141" spans="1:46" x14ac:dyDescent="0.25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0</v>
      </c>
      <c r="G141" s="65" t="s">
        <v>1080</v>
      </c>
      <c r="H141" s="65" t="str">
        <f>IFERROR(VLOOKUP(ROWS($H$2:H140),F:G,2,0),"")</f>
        <v/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0</v>
      </c>
      <c r="AP141" s="65" t="s">
        <v>1053</v>
      </c>
      <c r="AQ141" s="65" t="str">
        <f>IFERROR(VLOOKUP(ROWS(AQ$7:$AQ140),AO:AP,2,0),"")</f>
        <v/>
      </c>
      <c r="AR141" s="65" t="s">
        <v>1083</v>
      </c>
      <c r="AS141" s="65" t="s">
        <v>1079</v>
      </c>
      <c r="AT141" s="65" t="s">
        <v>176</v>
      </c>
    </row>
    <row r="142" spans="1:46" x14ac:dyDescent="0.25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0</v>
      </c>
      <c r="G142" s="65" t="s">
        <v>1084</v>
      </c>
      <c r="H142" s="65" t="str">
        <f>IFERROR(VLOOKUP(ROWS($H$2:H141),F:G,2,0),"")</f>
        <v/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0</v>
      </c>
      <c r="AP142" s="65" t="s">
        <v>1057</v>
      </c>
      <c r="AQ142" s="65" t="str">
        <f>IFERROR(VLOOKUP(ROWS(AQ$7:$AQ141),AO:AP,2,0),"")</f>
        <v/>
      </c>
      <c r="AR142" s="65" t="s">
        <v>1088</v>
      </c>
      <c r="AS142" s="65" t="s">
        <v>1083</v>
      </c>
      <c r="AT142" s="65" t="s">
        <v>176</v>
      </c>
    </row>
    <row r="143" spans="1:46" x14ac:dyDescent="0.25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0</v>
      </c>
      <c r="G143" s="65" t="s">
        <v>1089</v>
      </c>
      <c r="H143" s="65" t="str">
        <f>IFERROR(VLOOKUP(ROWS($H$2:H142),F:G,2,0),"")</f>
        <v/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0</v>
      </c>
      <c r="AP143" s="65" t="s">
        <v>1061</v>
      </c>
      <c r="AQ143" s="65" t="str">
        <f>IFERROR(VLOOKUP(ROWS(AQ$7:$AQ142),AO:AP,2,0),"")</f>
        <v/>
      </c>
      <c r="AR143" s="65" t="s">
        <v>1092</v>
      </c>
      <c r="AS143" s="65" t="s">
        <v>1088</v>
      </c>
      <c r="AT143" s="65" t="s">
        <v>176</v>
      </c>
    </row>
    <row r="144" spans="1:46" x14ac:dyDescent="0.25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0</v>
      </c>
      <c r="G144" s="65" t="s">
        <v>1093</v>
      </c>
      <c r="H144" s="65" t="str">
        <f>IFERROR(VLOOKUP(ROWS($H$2:H143),F:G,2,0),"")</f>
        <v/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0</v>
      </c>
      <c r="AP144" s="65" t="s">
        <v>1065</v>
      </c>
      <c r="AQ144" s="65" t="str">
        <f>IFERROR(VLOOKUP(ROWS(AQ$7:$AQ143),AO:AP,2,0),"")</f>
        <v/>
      </c>
      <c r="AR144" s="65" t="s">
        <v>1096</v>
      </c>
      <c r="AS144" s="65" t="s">
        <v>1092</v>
      </c>
      <c r="AT144" s="65" t="s">
        <v>158</v>
      </c>
    </row>
    <row r="145" spans="3:46" x14ac:dyDescent="0.25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0</v>
      </c>
      <c r="G145" s="65" t="s">
        <v>1097</v>
      </c>
      <c r="H145" s="65" t="str">
        <f>IFERROR(VLOOKUP(ROWS($H$2:H144),F:G,2,0),"")</f>
        <v/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0</v>
      </c>
      <c r="AP145" s="65" t="s">
        <v>1070</v>
      </c>
      <c r="AQ145" s="65" t="str">
        <f>IFERROR(VLOOKUP(ROWS(AQ$7:$AQ144),AO:AP,2,0),"")</f>
        <v/>
      </c>
      <c r="AR145" s="65" t="s">
        <v>1100</v>
      </c>
      <c r="AS145" s="65" t="s">
        <v>1096</v>
      </c>
      <c r="AT145" s="65" t="s">
        <v>176</v>
      </c>
    </row>
    <row r="146" spans="3:46" x14ac:dyDescent="0.25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0</v>
      </c>
      <c r="G146" s="65" t="s">
        <v>1101</v>
      </c>
      <c r="H146" s="65" t="str">
        <f>IFERROR(VLOOKUP(ROWS($H$2:H145),F:G,2,0),"")</f>
        <v/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0</v>
      </c>
      <c r="AP146" s="65" t="s">
        <v>1075</v>
      </c>
      <c r="AQ146" s="65" t="str">
        <f>IFERROR(VLOOKUP(ROWS(AQ$7:$AQ145),AO:AP,2,0),"")</f>
        <v/>
      </c>
      <c r="AR146" s="65" t="s">
        <v>1104</v>
      </c>
      <c r="AS146" s="65" t="s">
        <v>1100</v>
      </c>
      <c r="AT146" s="65" t="s">
        <v>158</v>
      </c>
    </row>
    <row r="147" spans="3:46" x14ac:dyDescent="0.25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0</v>
      </c>
      <c r="G147" s="65" t="s">
        <v>1105</v>
      </c>
      <c r="H147" s="65" t="str">
        <f>IFERROR(VLOOKUP(ROWS($H$2:H146),F:G,2,0),"")</f>
        <v/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0</v>
      </c>
      <c r="AP147" s="65" t="s">
        <v>1079</v>
      </c>
      <c r="AQ147" s="65" t="str">
        <f>IFERROR(VLOOKUP(ROWS(AQ$7:$AQ146),AO:AP,2,0),"")</f>
        <v/>
      </c>
      <c r="AR147" s="65" t="s">
        <v>1108</v>
      </c>
      <c r="AS147" s="65" t="s">
        <v>1104</v>
      </c>
      <c r="AT147" s="65" t="s">
        <v>176</v>
      </c>
    </row>
    <row r="148" spans="3:46" x14ac:dyDescent="0.25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0</v>
      </c>
      <c r="G148" s="65" t="s">
        <v>1109</v>
      </c>
      <c r="H148" s="65" t="str">
        <f>IFERROR(VLOOKUP(ROWS($H$2:H147),F:G,2,0),"")</f>
        <v/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0</v>
      </c>
      <c r="AP148" s="65" t="s">
        <v>1083</v>
      </c>
      <c r="AQ148" s="65" t="str">
        <f>IFERROR(VLOOKUP(ROWS(AQ$7:$AQ147),AO:AP,2,0),"")</f>
        <v/>
      </c>
      <c r="AR148" s="65" t="s">
        <v>1113</v>
      </c>
      <c r="AS148" s="65" t="s">
        <v>1108</v>
      </c>
      <c r="AT148" s="65" t="s">
        <v>176</v>
      </c>
    </row>
    <row r="149" spans="3:46" x14ac:dyDescent="0.25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0</v>
      </c>
      <c r="G149" s="65" t="s">
        <v>1114</v>
      </c>
      <c r="H149" s="65" t="str">
        <f>IFERROR(VLOOKUP(ROWS($H$2:H148),F:G,2,0),"")</f>
        <v/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0</v>
      </c>
      <c r="AP149" s="65" t="s">
        <v>1088</v>
      </c>
      <c r="AQ149" s="65" t="str">
        <f>IFERROR(VLOOKUP(ROWS(AQ$7:$AQ148),AO:AP,2,0),"")</f>
        <v/>
      </c>
      <c r="AR149" s="65" t="s">
        <v>1117</v>
      </c>
      <c r="AS149" s="65" t="s">
        <v>1113</v>
      </c>
      <c r="AT149" s="65" t="s">
        <v>176</v>
      </c>
    </row>
    <row r="150" spans="3:46" x14ac:dyDescent="0.25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0</v>
      </c>
      <c r="G150" s="65" t="s">
        <v>1118</v>
      </c>
      <c r="H150" s="65" t="str">
        <f>IFERROR(VLOOKUP(ROWS($H$2:H149),F:G,2,0),"")</f>
        <v/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0</v>
      </c>
      <c r="AP150" s="65" t="s">
        <v>1092</v>
      </c>
      <c r="AQ150" s="65" t="str">
        <f>IFERROR(VLOOKUP(ROWS(AQ$7:$AQ149),AO:AP,2,0),"")</f>
        <v/>
      </c>
      <c r="AR150" s="65" t="s">
        <v>1121</v>
      </c>
      <c r="AS150" s="65" t="s">
        <v>1117</v>
      </c>
      <c r="AT150" s="65" t="s">
        <v>176</v>
      </c>
    </row>
    <row r="151" spans="3:46" x14ac:dyDescent="0.25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0</v>
      </c>
      <c r="G151" s="65" t="s">
        <v>1122</v>
      </c>
      <c r="H151" s="65" t="str">
        <f>IFERROR(VLOOKUP(ROWS($H$2:H150),F:G,2,0),"")</f>
        <v/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0</v>
      </c>
      <c r="AP151" s="65" t="s">
        <v>1096</v>
      </c>
      <c r="AQ151" s="65" t="str">
        <f>IFERROR(VLOOKUP(ROWS(AQ$7:$AQ150),AO:AP,2,0),"")</f>
        <v/>
      </c>
      <c r="AR151" s="65" t="s">
        <v>1126</v>
      </c>
      <c r="AS151" s="65" t="s">
        <v>1121</v>
      </c>
      <c r="AT151" s="65" t="s">
        <v>176</v>
      </c>
    </row>
    <row r="152" spans="3:46" x14ac:dyDescent="0.25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0</v>
      </c>
      <c r="G152" s="65" t="s">
        <v>1128</v>
      </c>
      <c r="H152" s="65" t="str">
        <f>IFERROR(VLOOKUP(ROWS($H$2:H151),F:G,2,0),"")</f>
        <v/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0</v>
      </c>
      <c r="AP152" s="65" t="s">
        <v>1100</v>
      </c>
      <c r="AQ152" s="65" t="str">
        <f>IFERROR(VLOOKUP(ROWS(AQ$7:$AQ151),AO:AP,2,0),"")</f>
        <v/>
      </c>
      <c r="AR152" s="65" t="s">
        <v>1132</v>
      </c>
      <c r="AS152" s="65" t="s">
        <v>1127</v>
      </c>
      <c r="AT152" s="65" t="s">
        <v>176</v>
      </c>
    </row>
    <row r="153" spans="3:46" x14ac:dyDescent="0.25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0</v>
      </c>
      <c r="G153" s="65" t="s">
        <v>1133</v>
      </c>
      <c r="H153" s="65" t="str">
        <f>IFERROR(VLOOKUP(ROWS($H$2:H152),F:G,2,0),"")</f>
        <v/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0</v>
      </c>
      <c r="AP153" s="65" t="s">
        <v>1104</v>
      </c>
      <c r="AQ153" s="65" t="str">
        <f>IFERROR(VLOOKUP(ROWS(AQ$7:$AQ152),AO:AP,2,0),"")</f>
        <v/>
      </c>
      <c r="AR153" s="65" t="s">
        <v>1137</v>
      </c>
      <c r="AS153" s="65" t="s">
        <v>1126</v>
      </c>
      <c r="AT153" s="65" t="s">
        <v>176</v>
      </c>
    </row>
    <row r="154" spans="3:46" x14ac:dyDescent="0.25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0</v>
      </c>
      <c r="G154" s="65" t="s">
        <v>1138</v>
      </c>
      <c r="H154" s="65" t="str">
        <f>IFERROR(VLOOKUP(ROWS($H$2:H153),F:G,2,0),"")</f>
        <v/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0</v>
      </c>
      <c r="AP154" s="65" t="s">
        <v>1108</v>
      </c>
      <c r="AQ154" s="65" t="str">
        <f>IFERROR(VLOOKUP(ROWS(AQ$7:$AQ153),AO:AP,2,0),"")</f>
        <v/>
      </c>
      <c r="AR154" s="65" t="s">
        <v>1141</v>
      </c>
      <c r="AS154" s="65" t="s">
        <v>1132</v>
      </c>
      <c r="AT154" s="65" t="s">
        <v>158</v>
      </c>
    </row>
    <row r="155" spans="3:46" x14ac:dyDescent="0.25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0</v>
      </c>
      <c r="G155" s="65" t="s">
        <v>1142</v>
      </c>
      <c r="H155" s="65" t="str">
        <f>IFERROR(VLOOKUP(ROWS($H$2:H154),F:G,2,0),"")</f>
        <v/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0</v>
      </c>
      <c r="AP155" s="65" t="s">
        <v>1113</v>
      </c>
      <c r="AQ155" s="65" t="str">
        <f>IFERROR(VLOOKUP(ROWS(AQ$7:$AQ154),AO:AP,2,0),"")</f>
        <v/>
      </c>
      <c r="AR155" s="65" t="s">
        <v>1145</v>
      </c>
      <c r="AS155" s="65" t="s">
        <v>1137</v>
      </c>
      <c r="AT155" s="65" t="s">
        <v>176</v>
      </c>
    </row>
    <row r="156" spans="3:46" x14ac:dyDescent="0.25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0</v>
      </c>
      <c r="G156" s="65" t="s">
        <v>1146</v>
      </c>
      <c r="H156" s="65" t="str">
        <f>IFERROR(VLOOKUP(ROWS($H$2:H155),F:G,2,0),"")</f>
        <v/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0</v>
      </c>
      <c r="AP156" s="65" t="s">
        <v>1117</v>
      </c>
      <c r="AQ156" s="65" t="str">
        <f>IFERROR(VLOOKUP(ROWS(AQ$7:$AQ155),AO:AP,2,0),"")</f>
        <v/>
      </c>
      <c r="AR156" s="65" t="s">
        <v>1149</v>
      </c>
      <c r="AS156" s="65" t="s">
        <v>1141</v>
      </c>
      <c r="AT156" s="65" t="s">
        <v>176</v>
      </c>
    </row>
    <row r="157" spans="3:46" x14ac:dyDescent="0.25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0</v>
      </c>
      <c r="G157" s="65" t="s">
        <v>1150</v>
      </c>
      <c r="H157" s="65" t="str">
        <f>IFERROR(VLOOKUP(ROWS($H$2:H156),F:G,2,0),"")</f>
        <v/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0</v>
      </c>
      <c r="AP157" s="65" t="s">
        <v>1121</v>
      </c>
      <c r="AQ157" s="65" t="str">
        <f>IFERROR(VLOOKUP(ROWS(AQ$7:$AQ156),AO:AP,2,0),"")</f>
        <v/>
      </c>
      <c r="AR157" s="65" t="s">
        <v>1154</v>
      </c>
      <c r="AS157" s="65" t="s">
        <v>1145</v>
      </c>
      <c r="AT157" s="65" t="s">
        <v>176</v>
      </c>
    </row>
    <row r="158" spans="3:46" x14ac:dyDescent="0.25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0</v>
      </c>
      <c r="G158" s="65" t="s">
        <v>1155</v>
      </c>
      <c r="H158" s="65" t="str">
        <f>IFERROR(VLOOKUP(ROWS($H$2:H157),F:G,2,0),"")</f>
        <v/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0</v>
      </c>
      <c r="AP158" s="65" t="s">
        <v>1127</v>
      </c>
      <c r="AQ158" s="65" t="str">
        <f>IFERROR(VLOOKUP(ROWS(AQ$7:$AQ157),AO:AP,2,0),"")</f>
        <v/>
      </c>
      <c r="AR158" s="65" t="s">
        <v>1159</v>
      </c>
      <c r="AS158" s="65" t="s">
        <v>1149</v>
      </c>
      <c r="AT158" s="65" t="s">
        <v>158</v>
      </c>
    </row>
    <row r="159" spans="3:46" x14ac:dyDescent="0.25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0</v>
      </c>
      <c r="AP159" s="65" t="s">
        <v>1126</v>
      </c>
      <c r="AQ159" s="65" t="str">
        <f>IFERROR(VLOOKUP(ROWS(AQ$7:$AQ158),AO:AP,2,0),"")</f>
        <v/>
      </c>
      <c r="AR159" s="65" t="s">
        <v>1162</v>
      </c>
      <c r="AS159" s="65" t="s">
        <v>1154</v>
      </c>
      <c r="AT159" s="65" t="s">
        <v>158</v>
      </c>
    </row>
    <row r="160" spans="3:46" x14ac:dyDescent="0.25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0</v>
      </c>
      <c r="AP160" s="65" t="s">
        <v>1164</v>
      </c>
      <c r="AQ160" s="65" t="str">
        <f>IFERROR(VLOOKUP(ROWS(AQ$7:$AQ159),AO:AP,2,0),"")</f>
        <v/>
      </c>
      <c r="AR160" s="65" t="s">
        <v>1165</v>
      </c>
      <c r="AS160" s="65" t="s">
        <v>1159</v>
      </c>
      <c r="AT160" s="65" t="s">
        <v>158</v>
      </c>
    </row>
    <row r="161" spans="3:46" x14ac:dyDescent="0.25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0</v>
      </c>
      <c r="AP161" s="65" t="s">
        <v>1132</v>
      </c>
      <c r="AQ161" s="65" t="str">
        <f>IFERROR(VLOOKUP(ROWS(AQ$7:$AQ160),AO:AP,2,0),"")</f>
        <v/>
      </c>
      <c r="AR161" s="65" t="s">
        <v>1167</v>
      </c>
      <c r="AS161" s="65" t="s">
        <v>1162</v>
      </c>
      <c r="AT161" s="65" t="s">
        <v>176</v>
      </c>
    </row>
    <row r="162" spans="3:46" x14ac:dyDescent="0.25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0</v>
      </c>
      <c r="AP162" s="65" t="s">
        <v>1137</v>
      </c>
      <c r="AQ162" s="65" t="str">
        <f>IFERROR(VLOOKUP(ROWS(AQ$7:$AQ161),AO:AP,2,0),"")</f>
        <v/>
      </c>
      <c r="AR162" s="65" t="s">
        <v>1170</v>
      </c>
      <c r="AS162" s="65" t="s">
        <v>1165</v>
      </c>
      <c r="AT162" s="65" t="s">
        <v>158</v>
      </c>
    </row>
    <row r="163" spans="3:46" x14ac:dyDescent="0.25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0</v>
      </c>
      <c r="AP163" s="65" t="s">
        <v>1141</v>
      </c>
      <c r="AQ163" s="65" t="str">
        <f>IFERROR(VLOOKUP(ROWS(AQ$7:$AQ162),AO:AP,2,0),"")</f>
        <v/>
      </c>
      <c r="AR163" s="65" t="s">
        <v>1173</v>
      </c>
      <c r="AS163" s="65" t="s">
        <v>1167</v>
      </c>
      <c r="AT163" s="65" t="s">
        <v>158</v>
      </c>
    </row>
    <row r="164" spans="3:46" x14ac:dyDescent="0.25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0</v>
      </c>
      <c r="AP164" s="65" t="s">
        <v>1145</v>
      </c>
      <c r="AQ164" s="65" t="str">
        <f>IFERROR(VLOOKUP(ROWS(AQ$7:$AQ163),AO:AP,2,0),"")</f>
        <v/>
      </c>
      <c r="AR164" s="65" t="s">
        <v>1175</v>
      </c>
      <c r="AS164" s="65" t="s">
        <v>1170</v>
      </c>
      <c r="AT164" s="65" t="s">
        <v>158</v>
      </c>
    </row>
    <row r="165" spans="3:46" x14ac:dyDescent="0.25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0</v>
      </c>
      <c r="AP165" s="65" t="s">
        <v>1149</v>
      </c>
      <c r="AQ165" s="65" t="str">
        <f>IFERROR(VLOOKUP(ROWS(AQ$7:$AQ164),AO:AP,2,0),"")</f>
        <v/>
      </c>
      <c r="AR165" s="65" t="s">
        <v>1178</v>
      </c>
      <c r="AS165" s="65" t="s">
        <v>1173</v>
      </c>
      <c r="AT165" s="65" t="s">
        <v>158</v>
      </c>
    </row>
    <row r="166" spans="3:46" x14ac:dyDescent="0.25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0</v>
      </c>
      <c r="AP166" s="65" t="s">
        <v>1154</v>
      </c>
      <c r="AQ166" s="65" t="str">
        <f>IFERROR(VLOOKUP(ROWS(AQ$7:$AQ165),AO:AP,2,0),"")</f>
        <v/>
      </c>
      <c r="AR166" s="65" t="s">
        <v>1180</v>
      </c>
      <c r="AS166" s="65" t="s">
        <v>1175</v>
      </c>
      <c r="AT166" s="65" t="s">
        <v>176</v>
      </c>
    </row>
    <row r="167" spans="3:46" x14ac:dyDescent="0.25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0</v>
      </c>
      <c r="AP167" s="65" t="s">
        <v>1159</v>
      </c>
      <c r="AQ167" s="65" t="str">
        <f>IFERROR(VLOOKUP(ROWS(AQ$7:$AQ166),AO:AP,2,0),"")</f>
        <v/>
      </c>
      <c r="AR167" s="65" t="s">
        <v>1183</v>
      </c>
      <c r="AS167" s="65" t="s">
        <v>1178</v>
      </c>
      <c r="AT167" s="65" t="s">
        <v>176</v>
      </c>
    </row>
    <row r="168" spans="3:46" x14ac:dyDescent="0.25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0</v>
      </c>
      <c r="AP168" s="65" t="s">
        <v>1162</v>
      </c>
      <c r="AQ168" s="65" t="str">
        <f>IFERROR(VLOOKUP(ROWS(AQ$7:$AQ167),AO:AP,2,0),"")</f>
        <v/>
      </c>
      <c r="AR168" s="65" t="s">
        <v>1185</v>
      </c>
      <c r="AS168" s="65" t="s">
        <v>1180</v>
      </c>
      <c r="AT168" s="65" t="s">
        <v>176</v>
      </c>
    </row>
    <row r="169" spans="3:46" x14ac:dyDescent="0.25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0</v>
      </c>
      <c r="AP169" s="65" t="s">
        <v>1165</v>
      </c>
      <c r="AQ169" s="65" t="str">
        <f>IFERROR(VLOOKUP(ROWS(AQ$7:$AQ168),AO:AP,2,0),"")</f>
        <v/>
      </c>
      <c r="AR169" s="65" t="s">
        <v>1188</v>
      </c>
      <c r="AS169" s="65" t="s">
        <v>1183</v>
      </c>
      <c r="AT169" s="65" t="s">
        <v>176</v>
      </c>
    </row>
    <row r="170" spans="3:46" x14ac:dyDescent="0.25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0</v>
      </c>
      <c r="AP170" s="65" t="s">
        <v>1167</v>
      </c>
      <c r="AQ170" s="65" t="str">
        <f>IFERROR(VLOOKUP(ROWS(AQ$7:$AQ169),AO:AP,2,0),"")</f>
        <v/>
      </c>
      <c r="AR170" s="65" t="s">
        <v>1190</v>
      </c>
      <c r="AS170" s="65" t="s">
        <v>1185</v>
      </c>
      <c r="AT170" s="65" t="s">
        <v>176</v>
      </c>
    </row>
    <row r="171" spans="3:46" x14ac:dyDescent="0.25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0</v>
      </c>
      <c r="AP171" s="65" t="s">
        <v>1170</v>
      </c>
      <c r="AQ171" s="65" t="str">
        <f>IFERROR(VLOOKUP(ROWS(AQ$7:$AQ170),AO:AP,2,0),"")</f>
        <v/>
      </c>
      <c r="AR171" s="65" t="s">
        <v>1192</v>
      </c>
      <c r="AS171" s="65" t="s">
        <v>1188</v>
      </c>
      <c r="AT171" s="65" t="s">
        <v>176</v>
      </c>
    </row>
    <row r="172" spans="3:46" x14ac:dyDescent="0.25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0</v>
      </c>
      <c r="AP172" s="65" t="s">
        <v>1173</v>
      </c>
      <c r="AQ172" s="65" t="str">
        <f>IFERROR(VLOOKUP(ROWS(AQ$7:$AQ171),AO:AP,2,0),"")</f>
        <v/>
      </c>
      <c r="AR172" s="65" t="s">
        <v>1194</v>
      </c>
      <c r="AS172" s="65" t="s">
        <v>1190</v>
      </c>
      <c r="AT172" s="65" t="s">
        <v>176</v>
      </c>
    </row>
    <row r="173" spans="3:46" x14ac:dyDescent="0.25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0</v>
      </c>
      <c r="AP173" s="65" t="s">
        <v>1175</v>
      </c>
      <c r="AQ173" s="65" t="str">
        <f>IFERROR(VLOOKUP(ROWS(AQ$7:$AQ172),AO:AP,2,0),"")</f>
        <v/>
      </c>
      <c r="AR173" s="65" t="s">
        <v>1197</v>
      </c>
      <c r="AS173" s="65" t="s">
        <v>1192</v>
      </c>
      <c r="AT173" s="65" t="s">
        <v>176</v>
      </c>
    </row>
    <row r="174" spans="3:46" x14ac:dyDescent="0.25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0</v>
      </c>
      <c r="AP174" s="65" t="s">
        <v>1178</v>
      </c>
      <c r="AQ174" s="65" t="str">
        <f>IFERROR(VLOOKUP(ROWS(AQ$7:$AQ173),AO:AP,2,0),"")</f>
        <v/>
      </c>
      <c r="AR174" s="65" t="s">
        <v>1200</v>
      </c>
      <c r="AS174" s="65" t="s">
        <v>1194</v>
      </c>
      <c r="AT174" s="65" t="s">
        <v>158</v>
      </c>
    </row>
    <row r="175" spans="3:46" x14ac:dyDescent="0.25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0</v>
      </c>
      <c r="AP175" s="65" t="s">
        <v>1180</v>
      </c>
      <c r="AQ175" s="65" t="str">
        <f>IFERROR(VLOOKUP(ROWS(AQ$7:$AQ174),AO:AP,2,0),"")</f>
        <v/>
      </c>
      <c r="AR175" s="65" t="s">
        <v>1202</v>
      </c>
      <c r="AS175" s="65" t="s">
        <v>1197</v>
      </c>
      <c r="AT175" s="65" t="s">
        <v>176</v>
      </c>
    </row>
    <row r="176" spans="3:46" x14ac:dyDescent="0.25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0</v>
      </c>
      <c r="AP176" s="65" t="s">
        <v>1183</v>
      </c>
      <c r="AQ176" s="65" t="str">
        <f>IFERROR(VLOOKUP(ROWS(AQ$7:$AQ175),AO:AP,2,0),"")</f>
        <v/>
      </c>
      <c r="AR176" s="65" t="s">
        <v>1204</v>
      </c>
      <c r="AS176" s="65" t="s">
        <v>1200</v>
      </c>
      <c r="AT176" s="65" t="s">
        <v>176</v>
      </c>
    </row>
    <row r="177" spans="3:46" x14ac:dyDescent="0.25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0</v>
      </c>
      <c r="AP177" s="65" t="s">
        <v>1185</v>
      </c>
      <c r="AQ177" s="65" t="str">
        <f>IFERROR(VLOOKUP(ROWS(AQ$7:$AQ176),AO:AP,2,0),"")</f>
        <v/>
      </c>
      <c r="AR177" s="65" t="s">
        <v>1206</v>
      </c>
      <c r="AS177" s="65" t="s">
        <v>1202</v>
      </c>
      <c r="AT177" s="65" t="s">
        <v>176</v>
      </c>
    </row>
    <row r="178" spans="3:46" x14ac:dyDescent="0.25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0</v>
      </c>
      <c r="AP178" s="65" t="s">
        <v>1188</v>
      </c>
      <c r="AQ178" s="65" t="str">
        <f>IFERROR(VLOOKUP(ROWS(AQ$7:$AQ177),AO:AP,2,0),"")</f>
        <v/>
      </c>
      <c r="AR178" s="65" t="s">
        <v>1208</v>
      </c>
      <c r="AS178" s="65" t="s">
        <v>1204</v>
      </c>
      <c r="AT178" s="65" t="s">
        <v>176</v>
      </c>
    </row>
    <row r="179" spans="3:46" x14ac:dyDescent="0.25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0</v>
      </c>
      <c r="AP179" s="65" t="s">
        <v>1190</v>
      </c>
      <c r="AQ179" s="65" t="str">
        <f>IFERROR(VLOOKUP(ROWS(AQ$7:$AQ178),AO:AP,2,0),"")</f>
        <v/>
      </c>
      <c r="AR179" s="65" t="s">
        <v>1210</v>
      </c>
      <c r="AS179" s="65" t="s">
        <v>1206</v>
      </c>
      <c r="AT179" s="65" t="s">
        <v>176</v>
      </c>
    </row>
    <row r="180" spans="3:46" x14ac:dyDescent="0.25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0</v>
      </c>
      <c r="AP180" s="65" t="s">
        <v>1192</v>
      </c>
      <c r="AQ180" s="65" t="str">
        <f>IFERROR(VLOOKUP(ROWS(AQ$7:$AQ179),AO:AP,2,0),"")</f>
        <v/>
      </c>
      <c r="AR180" s="65" t="s">
        <v>1212</v>
      </c>
      <c r="AS180" s="65" t="s">
        <v>1208</v>
      </c>
      <c r="AT180" s="65" t="s">
        <v>176</v>
      </c>
    </row>
    <row r="181" spans="3:46" x14ac:dyDescent="0.25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0</v>
      </c>
      <c r="AP181" s="65" t="s">
        <v>1194</v>
      </c>
      <c r="AQ181" s="65" t="str">
        <f>IFERROR(VLOOKUP(ROWS(AQ$7:$AQ180),AO:AP,2,0),"")</f>
        <v/>
      </c>
      <c r="AR181" s="65" t="s">
        <v>1214</v>
      </c>
      <c r="AS181" s="65" t="s">
        <v>1210</v>
      </c>
      <c r="AT181" s="65" t="s">
        <v>176</v>
      </c>
    </row>
    <row r="182" spans="3:46" x14ac:dyDescent="0.25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0</v>
      </c>
      <c r="AP182" s="65" t="s">
        <v>1197</v>
      </c>
      <c r="AQ182" s="65" t="str">
        <f>IFERROR(VLOOKUP(ROWS(AQ$7:$AQ181),AO:AP,2,0),"")</f>
        <v/>
      </c>
      <c r="AR182" s="65" t="s">
        <v>1216</v>
      </c>
      <c r="AS182" s="65" t="s">
        <v>1212</v>
      </c>
      <c r="AT182" s="65" t="s">
        <v>176</v>
      </c>
    </row>
    <row r="183" spans="3:46" x14ac:dyDescent="0.25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0</v>
      </c>
      <c r="AP183" s="65" t="s">
        <v>1200</v>
      </c>
      <c r="AQ183" s="65" t="str">
        <f>IFERROR(VLOOKUP(ROWS(AQ$7:$AQ182),AO:AP,2,0),"")</f>
        <v/>
      </c>
      <c r="AR183" s="65" t="s">
        <v>1218</v>
      </c>
      <c r="AS183" s="65" t="s">
        <v>1214</v>
      </c>
      <c r="AT183" s="65" t="s">
        <v>176</v>
      </c>
    </row>
    <row r="184" spans="3:46" x14ac:dyDescent="0.25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0</v>
      </c>
      <c r="AP184" s="65" t="s">
        <v>1202</v>
      </c>
      <c r="AQ184" s="65" t="str">
        <f>IFERROR(VLOOKUP(ROWS(AQ$7:$AQ183),AO:AP,2,0),"")</f>
        <v/>
      </c>
      <c r="AR184" s="65" t="s">
        <v>1220</v>
      </c>
      <c r="AS184" s="65" t="s">
        <v>1216</v>
      </c>
      <c r="AT184" s="65" t="s">
        <v>176</v>
      </c>
    </row>
    <row r="185" spans="3:46" x14ac:dyDescent="0.25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0</v>
      </c>
      <c r="AP185" s="65" t="s">
        <v>1204</v>
      </c>
      <c r="AQ185" s="65" t="str">
        <f>IFERROR(VLOOKUP(ROWS(AQ$7:$AQ184),AO:AP,2,0),"")</f>
        <v/>
      </c>
      <c r="AR185" s="65" t="s">
        <v>1222</v>
      </c>
      <c r="AS185" s="65" t="s">
        <v>1218</v>
      </c>
      <c r="AT185" s="65" t="s">
        <v>176</v>
      </c>
    </row>
    <row r="186" spans="3:46" x14ac:dyDescent="0.25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0</v>
      </c>
      <c r="AP186" s="65" t="s">
        <v>1206</v>
      </c>
      <c r="AQ186" s="65" t="str">
        <f>IFERROR(VLOOKUP(ROWS(AQ$7:$AQ185),AO:AP,2,0),"")</f>
        <v/>
      </c>
      <c r="AR186" s="65" t="s">
        <v>1224</v>
      </c>
      <c r="AS186" s="65" t="s">
        <v>1220</v>
      </c>
      <c r="AT186" s="65" t="s">
        <v>176</v>
      </c>
    </row>
    <row r="187" spans="3:46" x14ac:dyDescent="0.25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0</v>
      </c>
      <c r="AP187" s="65" t="s">
        <v>1208</v>
      </c>
      <c r="AQ187" s="65" t="str">
        <f>IFERROR(VLOOKUP(ROWS(AQ$7:$AQ186),AO:AP,2,0),"")</f>
        <v/>
      </c>
      <c r="AR187" s="65" t="s">
        <v>1226</v>
      </c>
      <c r="AS187" s="65" t="s">
        <v>1222</v>
      </c>
      <c r="AT187" s="65" t="s">
        <v>176</v>
      </c>
    </row>
    <row r="188" spans="3:46" x14ac:dyDescent="0.25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0</v>
      </c>
      <c r="AP188" s="65" t="s">
        <v>1210</v>
      </c>
      <c r="AQ188" s="65" t="str">
        <f>IFERROR(VLOOKUP(ROWS(AQ$7:$AQ187),AO:AP,2,0),"")</f>
        <v/>
      </c>
      <c r="AR188" s="65" t="s">
        <v>1229</v>
      </c>
      <c r="AS188" s="65" t="s">
        <v>1224</v>
      </c>
      <c r="AT188" s="65" t="s">
        <v>176</v>
      </c>
    </row>
    <row r="189" spans="3:46" x14ac:dyDescent="0.25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0</v>
      </c>
      <c r="AP189" s="65" t="s">
        <v>1212</v>
      </c>
      <c r="AQ189" s="65" t="str">
        <f>IFERROR(VLOOKUP(ROWS(AQ$7:$AQ188),AO:AP,2,0),"")</f>
        <v/>
      </c>
      <c r="AR189" s="65" t="s">
        <v>1231</v>
      </c>
      <c r="AS189" s="65" t="s">
        <v>1226</v>
      </c>
      <c r="AT189" s="65" t="s">
        <v>176</v>
      </c>
    </row>
    <row r="190" spans="3:46" x14ac:dyDescent="0.25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0</v>
      </c>
      <c r="AP190" s="65" t="s">
        <v>1214</v>
      </c>
      <c r="AQ190" s="65" t="str">
        <f>IFERROR(VLOOKUP(ROWS(AQ$7:$AQ189),AO:AP,2,0),"")</f>
        <v/>
      </c>
      <c r="AR190" s="65" t="s">
        <v>1234</v>
      </c>
      <c r="AS190" s="65" t="s">
        <v>1229</v>
      </c>
      <c r="AT190" s="65" t="s">
        <v>176</v>
      </c>
    </row>
    <row r="191" spans="3:46" x14ac:dyDescent="0.25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0</v>
      </c>
      <c r="AP191" s="65" t="s">
        <v>1216</v>
      </c>
      <c r="AQ191" s="65" t="str">
        <f>IFERROR(VLOOKUP(ROWS(AQ$7:$AQ190),AO:AP,2,0),"")</f>
        <v/>
      </c>
      <c r="AR191" s="65" t="s">
        <v>1236</v>
      </c>
      <c r="AS191" s="65" t="s">
        <v>1231</v>
      </c>
      <c r="AT191" s="65" t="s">
        <v>176</v>
      </c>
    </row>
    <row r="192" spans="3:46" x14ac:dyDescent="0.25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0</v>
      </c>
      <c r="AP192" s="65" t="s">
        <v>1218</v>
      </c>
      <c r="AQ192" s="65" t="str">
        <f>IFERROR(VLOOKUP(ROWS(AQ$7:$AQ191),AO:AP,2,0),"")</f>
        <v/>
      </c>
      <c r="AR192" s="65" t="s">
        <v>1239</v>
      </c>
      <c r="AS192" s="65" t="s">
        <v>1234</v>
      </c>
      <c r="AT192" s="65" t="s">
        <v>176</v>
      </c>
    </row>
    <row r="193" spans="3:46" x14ac:dyDescent="0.25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0</v>
      </c>
      <c r="AP193" s="65" t="s">
        <v>1220</v>
      </c>
      <c r="AQ193" s="65" t="str">
        <f>IFERROR(VLOOKUP(ROWS(AQ$7:$AQ192),AO:AP,2,0),"")</f>
        <v/>
      </c>
      <c r="AR193" s="65" t="s">
        <v>1242</v>
      </c>
      <c r="AS193" s="65" t="s">
        <v>1236</v>
      </c>
      <c r="AT193" s="65" t="s">
        <v>176</v>
      </c>
    </row>
    <row r="194" spans="3:46" x14ac:dyDescent="0.25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0</v>
      </c>
      <c r="AP194" s="65" t="s">
        <v>1222</v>
      </c>
      <c r="AQ194" s="65" t="str">
        <f>IFERROR(VLOOKUP(ROWS(AQ$7:$AQ193),AO:AP,2,0),"")</f>
        <v/>
      </c>
      <c r="AR194" s="65" t="s">
        <v>1244</v>
      </c>
      <c r="AS194" s="65" t="s">
        <v>1239</v>
      </c>
      <c r="AT194" s="65" t="s">
        <v>176</v>
      </c>
    </row>
    <row r="195" spans="3:46" x14ac:dyDescent="0.25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0</v>
      </c>
      <c r="AP195" s="65" t="s">
        <v>1224</v>
      </c>
      <c r="AQ195" s="65" t="str">
        <f>IFERROR(VLOOKUP(ROWS(AQ$7:$AQ194),AO:AP,2,0),"")</f>
        <v/>
      </c>
      <c r="AR195" s="65" t="s">
        <v>1246</v>
      </c>
      <c r="AS195" s="65" t="s">
        <v>1242</v>
      </c>
      <c r="AT195" s="65" t="s">
        <v>176</v>
      </c>
    </row>
    <row r="196" spans="3:46" x14ac:dyDescent="0.25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0</v>
      </c>
      <c r="AP196" s="65" t="s">
        <v>1226</v>
      </c>
      <c r="AQ196" s="65" t="str">
        <f>IFERROR(VLOOKUP(ROWS(AQ$7:$AQ195),AO:AP,2,0),"")</f>
        <v/>
      </c>
      <c r="AR196" s="65" t="s">
        <v>1248</v>
      </c>
      <c r="AS196" s="65" t="s">
        <v>1244</v>
      </c>
      <c r="AT196" s="65" t="s">
        <v>176</v>
      </c>
    </row>
    <row r="197" spans="3:46" x14ac:dyDescent="0.25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0</v>
      </c>
      <c r="AP197" s="65" t="s">
        <v>1229</v>
      </c>
      <c r="AQ197" s="65" t="str">
        <f>IFERROR(VLOOKUP(ROWS(AQ$7:$AQ196),AO:AP,2,0),"")</f>
        <v/>
      </c>
      <c r="AR197" s="65" t="s">
        <v>1251</v>
      </c>
      <c r="AS197" s="65" t="s">
        <v>1246</v>
      </c>
      <c r="AT197" s="65" t="s">
        <v>176</v>
      </c>
    </row>
    <row r="198" spans="3:46" x14ac:dyDescent="0.25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0</v>
      </c>
      <c r="AP198" s="65" t="s">
        <v>1231</v>
      </c>
      <c r="AQ198" s="65" t="str">
        <f>IFERROR(VLOOKUP(ROWS(AQ$7:$AQ197),AO:AP,2,0),"")</f>
        <v/>
      </c>
      <c r="AR198" s="65" t="s">
        <v>1254</v>
      </c>
      <c r="AS198" s="65" t="s">
        <v>1248</v>
      </c>
      <c r="AT198" s="65" t="s">
        <v>158</v>
      </c>
    </row>
    <row r="199" spans="3:46" x14ac:dyDescent="0.25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0</v>
      </c>
      <c r="AP199" s="65" t="s">
        <v>1234</v>
      </c>
      <c r="AQ199" s="65" t="str">
        <f>IFERROR(VLOOKUP(ROWS(AQ$7:$AQ198),AO:AP,2,0),"")</f>
        <v/>
      </c>
      <c r="AR199" s="65" t="s">
        <v>1256</v>
      </c>
      <c r="AS199" s="65" t="s">
        <v>1251</v>
      </c>
      <c r="AT199" s="65" t="s">
        <v>176</v>
      </c>
    </row>
    <row r="200" spans="3:46" x14ac:dyDescent="0.25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0</v>
      </c>
      <c r="AP200" s="65" t="s">
        <v>1236</v>
      </c>
      <c r="AQ200" s="65" t="str">
        <f>IFERROR(VLOOKUP(ROWS(AQ$7:$AQ199),AO:AP,2,0),"")</f>
        <v/>
      </c>
      <c r="AR200" s="65" t="s">
        <v>1258</v>
      </c>
      <c r="AS200" s="65" t="s">
        <v>1254</v>
      </c>
      <c r="AT200" s="65" t="s">
        <v>176</v>
      </c>
    </row>
    <row r="201" spans="3:46" x14ac:dyDescent="0.25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0</v>
      </c>
      <c r="AP201" s="65" t="s">
        <v>1239</v>
      </c>
      <c r="AQ201" s="65" t="str">
        <f>IFERROR(VLOOKUP(ROWS(AQ$7:$AQ200),AO:AP,2,0),"")</f>
        <v/>
      </c>
      <c r="AR201" s="65" t="s">
        <v>1261</v>
      </c>
      <c r="AS201" s="65" t="s">
        <v>1256</v>
      </c>
      <c r="AT201" s="65" t="s">
        <v>158</v>
      </c>
    </row>
    <row r="202" spans="3:46" x14ac:dyDescent="0.25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0</v>
      </c>
      <c r="AP202" s="65" t="s">
        <v>1242</v>
      </c>
      <c r="AQ202" s="65" t="str">
        <f>IFERROR(VLOOKUP(ROWS(AQ$7:$AQ201),AO:AP,2,0),"")</f>
        <v/>
      </c>
      <c r="AR202" s="65" t="s">
        <v>1263</v>
      </c>
      <c r="AS202" s="65" t="s">
        <v>1258</v>
      </c>
      <c r="AT202" s="65" t="s">
        <v>158</v>
      </c>
    </row>
    <row r="203" spans="3:46" x14ac:dyDescent="0.25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0</v>
      </c>
      <c r="AP203" s="65" t="s">
        <v>1244</v>
      </c>
      <c r="AQ203" s="65" t="str">
        <f>IFERROR(VLOOKUP(ROWS(AQ$7:$AQ202),AO:AP,2,0),"")</f>
        <v/>
      </c>
      <c r="AR203" s="65" t="s">
        <v>1265</v>
      </c>
      <c r="AS203" s="65" t="s">
        <v>1261</v>
      </c>
      <c r="AT203" s="65" t="s">
        <v>158</v>
      </c>
    </row>
    <row r="204" spans="3:46" x14ac:dyDescent="0.25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0</v>
      </c>
      <c r="AP204" s="65" t="s">
        <v>1246</v>
      </c>
      <c r="AQ204" s="65" t="str">
        <f>IFERROR(VLOOKUP(ROWS(AQ$7:$AQ203),AO:AP,2,0),"")</f>
        <v/>
      </c>
      <c r="AR204" s="65" t="s">
        <v>1267</v>
      </c>
      <c r="AS204" s="65" t="s">
        <v>1263</v>
      </c>
      <c r="AT204" s="65" t="s">
        <v>158</v>
      </c>
    </row>
    <row r="205" spans="3:46" x14ac:dyDescent="0.25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0</v>
      </c>
      <c r="AP205" s="65" t="s">
        <v>1248</v>
      </c>
      <c r="AQ205" s="65" t="str">
        <f>IFERROR(VLOOKUP(ROWS(AQ$7:$AQ204),AO:AP,2,0),"")</f>
        <v/>
      </c>
      <c r="AR205" s="65" t="s">
        <v>1270</v>
      </c>
      <c r="AS205" s="65" t="s">
        <v>1265</v>
      </c>
      <c r="AT205" s="65" t="s">
        <v>158</v>
      </c>
    </row>
    <row r="206" spans="3:46" x14ac:dyDescent="0.25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0</v>
      </c>
      <c r="AP206" s="65" t="s">
        <v>1251</v>
      </c>
      <c r="AQ206" s="65" t="str">
        <f>IFERROR(VLOOKUP(ROWS(AQ$7:$AQ205),AO:AP,2,0),"")</f>
        <v/>
      </c>
      <c r="AR206" s="65" t="s">
        <v>1272</v>
      </c>
      <c r="AS206" s="65" t="s">
        <v>1267</v>
      </c>
      <c r="AT206" s="65" t="s">
        <v>158</v>
      </c>
    </row>
    <row r="207" spans="3:46" x14ac:dyDescent="0.25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0</v>
      </c>
      <c r="AP207" s="65" t="s">
        <v>1254</v>
      </c>
      <c r="AQ207" s="65" t="str">
        <f>IFERROR(VLOOKUP(ROWS(AQ$7:$AQ206),AO:AP,2,0),"")</f>
        <v/>
      </c>
      <c r="AR207" s="65" t="s">
        <v>1274</v>
      </c>
      <c r="AS207" s="65" t="s">
        <v>1270</v>
      </c>
      <c r="AT207" s="65" t="s">
        <v>176</v>
      </c>
    </row>
    <row r="208" spans="3:46" x14ac:dyDescent="0.25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0</v>
      </c>
      <c r="AP208" s="65" t="s">
        <v>1256</v>
      </c>
      <c r="AQ208" s="65" t="str">
        <f>IFERROR(VLOOKUP(ROWS(AQ$7:$AQ207),AO:AP,2,0),"")</f>
        <v/>
      </c>
      <c r="AR208" s="65" t="s">
        <v>1276</v>
      </c>
      <c r="AS208" s="65" t="s">
        <v>1272</v>
      </c>
      <c r="AT208" s="65" t="s">
        <v>158</v>
      </c>
    </row>
    <row r="209" spans="3:46" x14ac:dyDescent="0.25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0</v>
      </c>
      <c r="AP209" s="65" t="s">
        <v>1258</v>
      </c>
      <c r="AQ209" s="65" t="str">
        <f>IFERROR(VLOOKUP(ROWS(AQ$7:$AQ208),AO:AP,2,0),"")</f>
        <v/>
      </c>
      <c r="AR209" s="65" t="s">
        <v>1278</v>
      </c>
      <c r="AS209" s="65" t="s">
        <v>1274</v>
      </c>
      <c r="AT209" s="65" t="s">
        <v>176</v>
      </c>
    </row>
    <row r="210" spans="3:46" x14ac:dyDescent="0.25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0</v>
      </c>
      <c r="AP210" s="65" t="s">
        <v>1261</v>
      </c>
      <c r="AQ210" s="65" t="str">
        <f>IFERROR(VLOOKUP(ROWS(AQ$7:$AQ209),AO:AP,2,0),"")</f>
        <v/>
      </c>
      <c r="AR210" s="65" t="s">
        <v>1280</v>
      </c>
      <c r="AS210" s="65" t="s">
        <v>1276</v>
      </c>
      <c r="AT210" s="65" t="s">
        <v>176</v>
      </c>
    </row>
    <row r="211" spans="3:46" x14ac:dyDescent="0.25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0</v>
      </c>
      <c r="AP211" s="65" t="s">
        <v>1263</v>
      </c>
      <c r="AQ211" s="65" t="str">
        <f>IFERROR(VLOOKUP(ROWS(AQ$7:$AQ210),AO:AP,2,0),"")</f>
        <v/>
      </c>
      <c r="AR211" s="65" t="s">
        <v>1282</v>
      </c>
      <c r="AS211" s="65" t="s">
        <v>1278</v>
      </c>
      <c r="AT211" s="65" t="s">
        <v>176</v>
      </c>
    </row>
    <row r="212" spans="3:46" x14ac:dyDescent="0.25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0</v>
      </c>
      <c r="AP212" s="65" t="s">
        <v>1265</v>
      </c>
      <c r="AQ212" s="65" t="str">
        <f>IFERROR(VLOOKUP(ROWS(AQ$7:$AQ211),AO:AP,2,0),"")</f>
        <v/>
      </c>
      <c r="AR212" s="65" t="s">
        <v>1285</v>
      </c>
      <c r="AS212" s="65" t="s">
        <v>1280</v>
      </c>
      <c r="AT212" s="65" t="s">
        <v>176</v>
      </c>
    </row>
    <row r="213" spans="3:46" x14ac:dyDescent="0.25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0</v>
      </c>
      <c r="AP213" s="65" t="s">
        <v>1267</v>
      </c>
      <c r="AQ213" s="65" t="str">
        <f>IFERROR(VLOOKUP(ROWS(AQ$7:$AQ212),AO:AP,2,0),"")</f>
        <v/>
      </c>
      <c r="AR213" s="65" t="s">
        <v>1287</v>
      </c>
      <c r="AS213" s="65" t="s">
        <v>1282</v>
      </c>
      <c r="AT213" s="65" t="s">
        <v>176</v>
      </c>
    </row>
    <row r="214" spans="3:46" x14ac:dyDescent="0.25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0</v>
      </c>
      <c r="AP214" s="65" t="s">
        <v>1270</v>
      </c>
      <c r="AQ214" s="65" t="str">
        <f>IFERROR(VLOOKUP(ROWS(AQ$7:$AQ213),AO:AP,2,0),"")</f>
        <v/>
      </c>
      <c r="AR214" s="65" t="s">
        <v>1290</v>
      </c>
      <c r="AS214" s="65" t="s">
        <v>1285</v>
      </c>
      <c r="AT214" s="65" t="s">
        <v>176</v>
      </c>
    </row>
    <row r="215" spans="3:46" x14ac:dyDescent="0.25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0</v>
      </c>
      <c r="AP215" s="65" t="s">
        <v>1272</v>
      </c>
      <c r="AQ215" s="65" t="str">
        <f>IFERROR(VLOOKUP(ROWS(AQ$7:$AQ214),AO:AP,2,0),"")</f>
        <v/>
      </c>
      <c r="AR215" s="65" t="s">
        <v>1292</v>
      </c>
      <c r="AS215" s="65" t="s">
        <v>1287</v>
      </c>
      <c r="AT215" s="65" t="s">
        <v>176</v>
      </c>
    </row>
    <row r="216" spans="3:46" x14ac:dyDescent="0.25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0</v>
      </c>
      <c r="AP216" s="65" t="s">
        <v>1274</v>
      </c>
      <c r="AQ216" s="65" t="str">
        <f>IFERROR(VLOOKUP(ROWS(AQ$7:$AQ215),AO:AP,2,0),"")</f>
        <v/>
      </c>
      <c r="AR216" s="65" t="s">
        <v>1294</v>
      </c>
      <c r="AS216" s="65" t="s">
        <v>1290</v>
      </c>
      <c r="AT216" s="65" t="s">
        <v>176</v>
      </c>
    </row>
    <row r="217" spans="3:46" x14ac:dyDescent="0.25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0</v>
      </c>
      <c r="AP217" s="65" t="s">
        <v>1276</v>
      </c>
      <c r="AQ217" s="65" t="str">
        <f>IFERROR(VLOOKUP(ROWS(AQ$7:$AQ216),AO:AP,2,0),"")</f>
        <v/>
      </c>
      <c r="AR217" s="65" t="s">
        <v>1296</v>
      </c>
      <c r="AS217" s="65" t="s">
        <v>1292</v>
      </c>
      <c r="AT217" s="65" t="s">
        <v>176</v>
      </c>
    </row>
    <row r="218" spans="3:46" x14ac:dyDescent="0.25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0</v>
      </c>
      <c r="AP218" s="65" t="s">
        <v>1278</v>
      </c>
      <c r="AQ218" s="65" t="str">
        <f>IFERROR(VLOOKUP(ROWS(AQ$7:$AQ217),AO:AP,2,0),"")</f>
        <v/>
      </c>
      <c r="AR218" s="65" t="s">
        <v>1298</v>
      </c>
      <c r="AS218" s="65" t="s">
        <v>1294</v>
      </c>
      <c r="AT218" s="65" t="s">
        <v>176</v>
      </c>
    </row>
    <row r="219" spans="3:46" x14ac:dyDescent="0.25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0</v>
      </c>
      <c r="AP219" s="65" t="s">
        <v>1280</v>
      </c>
      <c r="AQ219" s="65" t="str">
        <f>IFERROR(VLOOKUP(ROWS(AQ$7:$AQ218),AO:AP,2,0),"")</f>
        <v/>
      </c>
      <c r="AR219" s="65" t="s">
        <v>1301</v>
      </c>
      <c r="AS219" s="65" t="s">
        <v>1296</v>
      </c>
      <c r="AT219" s="65" t="s">
        <v>176</v>
      </c>
    </row>
    <row r="220" spans="3:46" x14ac:dyDescent="0.25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0</v>
      </c>
      <c r="AP220" s="65" t="s">
        <v>1282</v>
      </c>
      <c r="AQ220" s="65" t="str">
        <f>IFERROR(VLOOKUP(ROWS(AQ$7:$AQ219),AO:AP,2,0),"")</f>
        <v/>
      </c>
      <c r="AR220" s="65" t="s">
        <v>1304</v>
      </c>
      <c r="AS220" s="65" t="s">
        <v>1298</v>
      </c>
      <c r="AT220" s="65" t="s">
        <v>176</v>
      </c>
    </row>
    <row r="221" spans="3:46" x14ac:dyDescent="0.25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0</v>
      </c>
      <c r="AP221" s="65" t="s">
        <v>1285</v>
      </c>
      <c r="AQ221" s="65" t="str">
        <f>IFERROR(VLOOKUP(ROWS(AQ$7:$AQ220),AO:AP,2,0),"")</f>
        <v/>
      </c>
      <c r="AR221" s="65" t="s">
        <v>1306</v>
      </c>
      <c r="AS221" s="65" t="s">
        <v>1301</v>
      </c>
      <c r="AT221" s="65" t="s">
        <v>176</v>
      </c>
    </row>
    <row r="222" spans="3:46" x14ac:dyDescent="0.25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0</v>
      </c>
      <c r="AP222" s="65" t="s">
        <v>1287</v>
      </c>
      <c r="AQ222" s="65" t="str">
        <f>IFERROR(VLOOKUP(ROWS(AQ$7:$AQ221),AO:AP,2,0),"")</f>
        <v/>
      </c>
      <c r="AR222" s="65" t="s">
        <v>1309</v>
      </c>
      <c r="AS222" s="65" t="s">
        <v>1304</v>
      </c>
      <c r="AT222" s="65" t="s">
        <v>176</v>
      </c>
    </row>
    <row r="223" spans="3:46" x14ac:dyDescent="0.25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0</v>
      </c>
      <c r="AP223" s="65" t="s">
        <v>1290</v>
      </c>
      <c r="AQ223" s="65" t="str">
        <f>IFERROR(VLOOKUP(ROWS(AQ$7:$AQ222),AO:AP,2,0),"")</f>
        <v/>
      </c>
      <c r="AR223" s="65" t="s">
        <v>1311</v>
      </c>
      <c r="AS223" s="65" t="s">
        <v>1306</v>
      </c>
      <c r="AT223" s="65" t="s">
        <v>176</v>
      </c>
    </row>
    <row r="224" spans="3:46" x14ac:dyDescent="0.25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0</v>
      </c>
      <c r="AP224" s="65" t="s">
        <v>1292</v>
      </c>
      <c r="AQ224" s="65" t="str">
        <f>IFERROR(VLOOKUP(ROWS(AQ$7:$AQ223),AO:AP,2,0),"")</f>
        <v/>
      </c>
      <c r="AR224" s="65" t="s">
        <v>1313</v>
      </c>
      <c r="AS224" s="65" t="s">
        <v>1309</v>
      </c>
      <c r="AT224" s="65" t="s">
        <v>176</v>
      </c>
    </row>
    <row r="225" spans="3:46" x14ac:dyDescent="0.25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0</v>
      </c>
      <c r="AP225" s="65" t="s">
        <v>1294</v>
      </c>
      <c r="AQ225" s="65" t="str">
        <f>IFERROR(VLOOKUP(ROWS(AQ$7:$AQ224),AO:AP,2,0),"")</f>
        <v/>
      </c>
      <c r="AR225" s="65" t="s">
        <v>1316</v>
      </c>
      <c r="AS225" s="65" t="s">
        <v>1311</v>
      </c>
      <c r="AT225" s="65" t="s">
        <v>176</v>
      </c>
    </row>
    <row r="226" spans="3:46" x14ac:dyDescent="0.25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0</v>
      </c>
      <c r="AP226" s="65" t="s">
        <v>1296</v>
      </c>
      <c r="AQ226" s="65" t="str">
        <f>IFERROR(VLOOKUP(ROWS(AQ$7:$AQ225),AO:AP,2,0),"")</f>
        <v/>
      </c>
      <c r="AR226" s="65" t="s">
        <v>1318</v>
      </c>
      <c r="AS226" s="65" t="s">
        <v>1313</v>
      </c>
      <c r="AT226" s="65" t="s">
        <v>176</v>
      </c>
    </row>
    <row r="227" spans="3:46" x14ac:dyDescent="0.25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0</v>
      </c>
      <c r="AP227" s="65" t="s">
        <v>1298</v>
      </c>
      <c r="AQ227" s="65" t="str">
        <f>IFERROR(VLOOKUP(ROWS(AQ$7:$AQ226),AO:AP,2,0),"")</f>
        <v/>
      </c>
      <c r="AR227" s="65" t="s">
        <v>1321</v>
      </c>
      <c r="AS227" s="65" t="s">
        <v>1316</v>
      </c>
      <c r="AT227" s="65" t="s">
        <v>176</v>
      </c>
    </row>
    <row r="228" spans="3:46" x14ac:dyDescent="0.25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0</v>
      </c>
      <c r="AP228" s="65" t="s">
        <v>1301</v>
      </c>
      <c r="AQ228" s="65" t="str">
        <f>IFERROR(VLOOKUP(ROWS(AQ$7:$AQ227),AO:AP,2,0),"")</f>
        <v/>
      </c>
      <c r="AR228" s="65" t="s">
        <v>1323</v>
      </c>
      <c r="AS228" s="65" t="s">
        <v>1318</v>
      </c>
      <c r="AT228" s="65" t="s">
        <v>176</v>
      </c>
    </row>
    <row r="229" spans="3:46" x14ac:dyDescent="0.25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0</v>
      </c>
      <c r="AP229" s="65" t="s">
        <v>1304</v>
      </c>
      <c r="AQ229" s="65" t="str">
        <f>IFERROR(VLOOKUP(ROWS(AQ$7:$AQ228),AO:AP,2,0),"")</f>
        <v/>
      </c>
      <c r="AR229" s="65" t="s">
        <v>1326</v>
      </c>
      <c r="AS229" s="65" t="s">
        <v>1321</v>
      </c>
      <c r="AT229" s="65" t="s">
        <v>176</v>
      </c>
    </row>
    <row r="230" spans="3:46" x14ac:dyDescent="0.25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0</v>
      </c>
      <c r="AP230" s="65" t="s">
        <v>1306</v>
      </c>
      <c r="AQ230" s="65" t="str">
        <f>IFERROR(VLOOKUP(ROWS(AQ$7:$AQ229),AO:AP,2,0),"")</f>
        <v/>
      </c>
      <c r="AR230" s="65" t="s">
        <v>160</v>
      </c>
      <c r="AS230" s="65" t="s">
        <v>1323</v>
      </c>
      <c r="AT230" s="65" t="s">
        <v>176</v>
      </c>
    </row>
    <row r="231" spans="3:46" x14ac:dyDescent="0.25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0</v>
      </c>
      <c r="AP231" s="65" t="s">
        <v>1309</v>
      </c>
      <c r="AQ231" s="65" t="str">
        <f>IFERROR(VLOOKUP(ROWS(AQ$7:$AQ230),AO:AP,2,0),"")</f>
        <v/>
      </c>
      <c r="AR231" s="65" t="s">
        <v>178</v>
      </c>
      <c r="AS231" s="65" t="s">
        <v>1326</v>
      </c>
      <c r="AT231" s="65" t="s">
        <v>176</v>
      </c>
    </row>
    <row r="232" spans="3:46" x14ac:dyDescent="0.2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0</v>
      </c>
      <c r="AP232" s="65" t="s">
        <v>1311</v>
      </c>
      <c r="AQ232" s="65" t="str">
        <f>IFERROR(VLOOKUP(ROWS(AQ$7:$AQ231),AO:AP,2,0),"")</f>
        <v/>
      </c>
      <c r="AR232" s="65" t="s">
        <v>192</v>
      </c>
      <c r="AS232" s="65">
        <v>0</v>
      </c>
      <c r="AT232" s="65" t="s">
        <v>142</v>
      </c>
    </row>
    <row r="233" spans="3:46" x14ac:dyDescent="0.2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0</v>
      </c>
      <c r="AP233" s="65" t="s">
        <v>1313</v>
      </c>
      <c r="AQ233" s="65" t="str">
        <f>IFERROR(VLOOKUP(ROWS(AQ$7:$AQ232),AO:AP,2,0),"")</f>
        <v/>
      </c>
      <c r="AR233" s="65" t="s">
        <v>206</v>
      </c>
      <c r="AS233" s="65"/>
      <c r="AT233" s="65"/>
    </row>
    <row r="234" spans="3:46" x14ac:dyDescent="0.2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0</v>
      </c>
      <c r="AP234" s="65" t="s">
        <v>1316</v>
      </c>
      <c r="AQ234" s="65" t="str">
        <f>IFERROR(VLOOKUP(ROWS(AQ$7:$AQ233),AO:AP,2,0),"")</f>
        <v/>
      </c>
      <c r="AR234" s="65" t="s">
        <v>221</v>
      </c>
      <c r="AS234" s="65"/>
      <c r="AT234" s="65"/>
    </row>
    <row r="235" spans="3:46" x14ac:dyDescent="0.2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0</v>
      </c>
      <c r="AP235" s="65" t="s">
        <v>1318</v>
      </c>
      <c r="AQ235" s="65" t="str">
        <f>IFERROR(VLOOKUP(ROWS(AQ$7:$AQ234),AO:AP,2,0),"")</f>
        <v/>
      </c>
      <c r="AR235" s="65" t="s">
        <v>231</v>
      </c>
      <c r="AS235" s="65"/>
      <c r="AT235" s="65"/>
    </row>
    <row r="236" spans="3:46" x14ac:dyDescent="0.2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0</v>
      </c>
      <c r="AP236" s="65" t="s">
        <v>1321</v>
      </c>
      <c r="AQ236" s="65" t="str">
        <f>IFERROR(VLOOKUP(ROWS(AQ$7:$AQ235),AO:AP,2,0),"")</f>
        <v/>
      </c>
      <c r="AR236" s="65" t="s">
        <v>239</v>
      </c>
      <c r="AS236" s="65"/>
      <c r="AT236" s="65"/>
    </row>
    <row r="237" spans="3:46" x14ac:dyDescent="0.25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0</v>
      </c>
      <c r="AP237" s="65" t="s">
        <v>1323</v>
      </c>
      <c r="AQ237" s="65" t="str">
        <f>IFERROR(VLOOKUP(ROWS(AQ$7:$AQ236),AO:AP,2,0),"")</f>
        <v/>
      </c>
      <c r="AR237" s="65" t="s">
        <v>246</v>
      </c>
      <c r="AS237" s="65"/>
      <c r="AT237" s="65"/>
    </row>
    <row r="238" spans="3:46" x14ac:dyDescent="0.2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0</v>
      </c>
      <c r="AP238" s="65" t="s">
        <v>1326</v>
      </c>
      <c r="AQ238" s="65" t="str">
        <f>IFERROR(VLOOKUP(ROWS(AQ$7:$AQ237),AO:AP,2,0),"")</f>
        <v/>
      </c>
      <c r="AR238" s="65" t="s">
        <v>252</v>
      </c>
      <c r="AS238" s="65"/>
      <c r="AT238" s="65"/>
    </row>
    <row r="239" spans="3:46" x14ac:dyDescent="0.25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 x14ac:dyDescent="0.25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 x14ac:dyDescent="0.25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 x14ac:dyDescent="0.25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 x14ac:dyDescent="0.25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 x14ac:dyDescent="0.25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 x14ac:dyDescent="0.25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 x14ac:dyDescent="0.25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 x14ac:dyDescent="0.25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 x14ac:dyDescent="0.25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 x14ac:dyDescent="0.25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 x14ac:dyDescent="0.25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 x14ac:dyDescent="0.25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 x14ac:dyDescent="0.25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 x14ac:dyDescent="0.25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 x14ac:dyDescent="0.25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 x14ac:dyDescent="0.25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 x14ac:dyDescent="0.25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 x14ac:dyDescent="0.25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 x14ac:dyDescent="0.25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 x14ac:dyDescent="0.25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 x14ac:dyDescent="0.25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 x14ac:dyDescent="0.25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 x14ac:dyDescent="0.25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 x14ac:dyDescent="0.25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 x14ac:dyDescent="0.25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 x14ac:dyDescent="0.25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 x14ac:dyDescent="0.25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 x14ac:dyDescent="0.25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 x14ac:dyDescent="0.25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 x14ac:dyDescent="0.25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 x14ac:dyDescent="0.25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 x14ac:dyDescent="0.25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 x14ac:dyDescent="0.25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 x14ac:dyDescent="0.25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 x14ac:dyDescent="0.25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 x14ac:dyDescent="0.25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 x14ac:dyDescent="0.25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 x14ac:dyDescent="0.25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 x14ac:dyDescent="0.25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 x14ac:dyDescent="0.25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 x14ac:dyDescent="0.25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 x14ac:dyDescent="0.25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 x14ac:dyDescent="0.25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 x14ac:dyDescent="0.25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 x14ac:dyDescent="0.25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 x14ac:dyDescent="0.25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 x14ac:dyDescent="0.25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 x14ac:dyDescent="0.25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 x14ac:dyDescent="0.25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 x14ac:dyDescent="0.25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 x14ac:dyDescent="0.25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 x14ac:dyDescent="0.25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 x14ac:dyDescent="0.25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 x14ac:dyDescent="0.25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 x14ac:dyDescent="0.25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 x14ac:dyDescent="0.25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 x14ac:dyDescent="0.25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 x14ac:dyDescent="0.25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 x14ac:dyDescent="0.25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 x14ac:dyDescent="0.25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 x14ac:dyDescent="0.25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 x14ac:dyDescent="0.25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 x14ac:dyDescent="0.25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 x14ac:dyDescent="0.25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 x14ac:dyDescent="0.25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 x14ac:dyDescent="0.25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 x14ac:dyDescent="0.25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 x14ac:dyDescent="0.25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 x14ac:dyDescent="0.25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 x14ac:dyDescent="0.25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 x14ac:dyDescent="0.25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 x14ac:dyDescent="0.25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 x14ac:dyDescent="0.25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 x14ac:dyDescent="0.25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 x14ac:dyDescent="0.25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 x14ac:dyDescent="0.25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 x14ac:dyDescent="0.25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 x14ac:dyDescent="0.25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 x14ac:dyDescent="0.25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 x14ac:dyDescent="0.25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 x14ac:dyDescent="0.25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 x14ac:dyDescent="0.25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 x14ac:dyDescent="0.25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 x14ac:dyDescent="0.25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 x14ac:dyDescent="0.25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 x14ac:dyDescent="0.25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 x14ac:dyDescent="0.25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 x14ac:dyDescent="0.25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 x14ac:dyDescent="0.25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 x14ac:dyDescent="0.25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 x14ac:dyDescent="0.25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 x14ac:dyDescent="0.25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 x14ac:dyDescent="0.25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 x14ac:dyDescent="0.25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 x14ac:dyDescent="0.25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 x14ac:dyDescent="0.25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 x14ac:dyDescent="0.25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 x14ac:dyDescent="0.25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 x14ac:dyDescent="0.25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 x14ac:dyDescent="0.25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 x14ac:dyDescent="0.25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 x14ac:dyDescent="0.25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 x14ac:dyDescent="0.25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 x14ac:dyDescent="0.25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 x14ac:dyDescent="0.25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 x14ac:dyDescent="0.25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 x14ac:dyDescent="0.25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 x14ac:dyDescent="0.25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 x14ac:dyDescent="0.25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 x14ac:dyDescent="0.25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 x14ac:dyDescent="0.25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 x14ac:dyDescent="0.25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 x14ac:dyDescent="0.25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 x14ac:dyDescent="0.25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 x14ac:dyDescent="0.25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 x14ac:dyDescent="0.25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 x14ac:dyDescent="0.25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 x14ac:dyDescent="0.25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 x14ac:dyDescent="0.25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 x14ac:dyDescent="0.25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 x14ac:dyDescent="0.25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 x14ac:dyDescent="0.25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 x14ac:dyDescent="0.25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 x14ac:dyDescent="0.25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 x14ac:dyDescent="0.25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 x14ac:dyDescent="0.25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 x14ac:dyDescent="0.25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 x14ac:dyDescent="0.25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 x14ac:dyDescent="0.25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 x14ac:dyDescent="0.25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 x14ac:dyDescent="0.25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 x14ac:dyDescent="0.25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 x14ac:dyDescent="0.25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 x14ac:dyDescent="0.25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 x14ac:dyDescent="0.25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 x14ac:dyDescent="0.25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 x14ac:dyDescent="0.25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 x14ac:dyDescent="0.25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 x14ac:dyDescent="0.25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 x14ac:dyDescent="0.25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 x14ac:dyDescent="0.25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 x14ac:dyDescent="0.25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 x14ac:dyDescent="0.25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 x14ac:dyDescent="0.25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 x14ac:dyDescent="0.25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 x14ac:dyDescent="0.25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 x14ac:dyDescent="0.25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 x14ac:dyDescent="0.25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 x14ac:dyDescent="0.25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 x14ac:dyDescent="0.25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 x14ac:dyDescent="0.25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 x14ac:dyDescent="0.25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 x14ac:dyDescent="0.25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 x14ac:dyDescent="0.25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 x14ac:dyDescent="0.25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 x14ac:dyDescent="0.25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 x14ac:dyDescent="0.25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 x14ac:dyDescent="0.25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 x14ac:dyDescent="0.25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 x14ac:dyDescent="0.25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 x14ac:dyDescent="0.25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 x14ac:dyDescent="0.25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 x14ac:dyDescent="0.25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 x14ac:dyDescent="0.25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 x14ac:dyDescent="0.25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 x14ac:dyDescent="0.25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 x14ac:dyDescent="0.25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 x14ac:dyDescent="0.25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 x14ac:dyDescent="0.25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 x14ac:dyDescent="0.25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 x14ac:dyDescent="0.25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 x14ac:dyDescent="0.25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 x14ac:dyDescent="0.25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 x14ac:dyDescent="0.25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 x14ac:dyDescent="0.25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 x14ac:dyDescent="0.25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 x14ac:dyDescent="0.25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 x14ac:dyDescent="0.25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 x14ac:dyDescent="0.25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 x14ac:dyDescent="0.25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 x14ac:dyDescent="0.25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 x14ac:dyDescent="0.25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 x14ac:dyDescent="0.25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 x14ac:dyDescent="0.25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 x14ac:dyDescent="0.25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 x14ac:dyDescent="0.25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 x14ac:dyDescent="0.25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 x14ac:dyDescent="0.25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 x14ac:dyDescent="0.25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 x14ac:dyDescent="0.25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 x14ac:dyDescent="0.25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 x14ac:dyDescent="0.25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 x14ac:dyDescent="0.25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 x14ac:dyDescent="0.25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 x14ac:dyDescent="0.25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 x14ac:dyDescent="0.25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 x14ac:dyDescent="0.25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 x14ac:dyDescent="0.25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 x14ac:dyDescent="0.25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 x14ac:dyDescent="0.25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 x14ac:dyDescent="0.25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 x14ac:dyDescent="0.25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 x14ac:dyDescent="0.25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 x14ac:dyDescent="0.25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 x14ac:dyDescent="0.25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 x14ac:dyDescent="0.25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 x14ac:dyDescent="0.25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 x14ac:dyDescent="0.25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 x14ac:dyDescent="0.25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 x14ac:dyDescent="0.25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 x14ac:dyDescent="0.25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 x14ac:dyDescent="0.25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 x14ac:dyDescent="0.25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 x14ac:dyDescent="0.25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 x14ac:dyDescent="0.25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 x14ac:dyDescent="0.25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 x14ac:dyDescent="0.25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 x14ac:dyDescent="0.25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 x14ac:dyDescent="0.25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 x14ac:dyDescent="0.25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 x14ac:dyDescent="0.25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 x14ac:dyDescent="0.25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 x14ac:dyDescent="0.25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 x14ac:dyDescent="0.25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 x14ac:dyDescent="0.25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 x14ac:dyDescent="0.25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 x14ac:dyDescent="0.25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 x14ac:dyDescent="0.25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 x14ac:dyDescent="0.25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 x14ac:dyDescent="0.25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 x14ac:dyDescent="0.25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 x14ac:dyDescent="0.2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 x14ac:dyDescent="0.2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 x14ac:dyDescent="0.25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 x14ac:dyDescent="0.25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 x14ac:dyDescent="0.25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 x14ac:dyDescent="0.25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 x14ac:dyDescent="0.25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 x14ac:dyDescent="0.25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 x14ac:dyDescent="0.25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 x14ac:dyDescent="0.25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 x14ac:dyDescent="0.2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 x14ac:dyDescent="0.25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 x14ac:dyDescent="0.25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 x14ac:dyDescent="0.25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 x14ac:dyDescent="0.25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 x14ac:dyDescent="0.25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 x14ac:dyDescent="0.25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 x14ac:dyDescent="0.2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 x14ac:dyDescent="0.2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 x14ac:dyDescent="0.2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 x14ac:dyDescent="0.2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 x14ac:dyDescent="0.2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 x14ac:dyDescent="0.2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 x14ac:dyDescent="0.2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 x14ac:dyDescent="0.2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 x14ac:dyDescent="0.2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 x14ac:dyDescent="0.25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 x14ac:dyDescent="0.25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 x14ac:dyDescent="0.25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 x14ac:dyDescent="0.25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 x14ac:dyDescent="0.25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 x14ac:dyDescent="0.25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 x14ac:dyDescent="0.25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 x14ac:dyDescent="0.25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 x14ac:dyDescent="0.25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 x14ac:dyDescent="0.25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 x14ac:dyDescent="0.25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 x14ac:dyDescent="0.25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 x14ac:dyDescent="0.25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 x14ac:dyDescent="0.25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 x14ac:dyDescent="0.25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 x14ac:dyDescent="0.25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 x14ac:dyDescent="0.25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 x14ac:dyDescent="0.25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 x14ac:dyDescent="0.25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 x14ac:dyDescent="0.25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 x14ac:dyDescent="0.25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 x14ac:dyDescent="0.25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 x14ac:dyDescent="0.25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 x14ac:dyDescent="0.25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 x14ac:dyDescent="0.25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 x14ac:dyDescent="0.25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 x14ac:dyDescent="0.25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 x14ac:dyDescent="0.25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 x14ac:dyDescent="0.25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 x14ac:dyDescent="0.25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 x14ac:dyDescent="0.25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 x14ac:dyDescent="0.25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 x14ac:dyDescent="0.25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 x14ac:dyDescent="0.25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 x14ac:dyDescent="0.25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 x14ac:dyDescent="0.25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 x14ac:dyDescent="0.25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 x14ac:dyDescent="0.25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 x14ac:dyDescent="0.25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 x14ac:dyDescent="0.25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 x14ac:dyDescent="0.25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 x14ac:dyDescent="0.25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 x14ac:dyDescent="0.25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 x14ac:dyDescent="0.25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 x14ac:dyDescent="0.25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 x14ac:dyDescent="0.25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 x14ac:dyDescent="0.25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 x14ac:dyDescent="0.25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 x14ac:dyDescent="0.25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 x14ac:dyDescent="0.25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 x14ac:dyDescent="0.25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 x14ac:dyDescent="0.25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 x14ac:dyDescent="0.25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 x14ac:dyDescent="0.25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 x14ac:dyDescent="0.25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25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25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25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25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25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25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25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25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25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25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25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25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25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25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 x14ac:dyDescent="0.25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 x14ac:dyDescent="0.25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 x14ac:dyDescent="0.25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 x14ac:dyDescent="0.25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 x14ac:dyDescent="0.25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 x14ac:dyDescent="0.25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 x14ac:dyDescent="0.25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 x14ac:dyDescent="0.25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 x14ac:dyDescent="0.25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 x14ac:dyDescent="0.25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 x14ac:dyDescent="0.25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 x14ac:dyDescent="0.25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 x14ac:dyDescent="0.25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 x14ac:dyDescent="0.25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 x14ac:dyDescent="0.25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 x14ac:dyDescent="0.25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 x14ac:dyDescent="0.25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 x14ac:dyDescent="0.25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 x14ac:dyDescent="0.25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 x14ac:dyDescent="0.25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 x14ac:dyDescent="0.25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 x14ac:dyDescent="0.25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 x14ac:dyDescent="0.25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 x14ac:dyDescent="0.25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 x14ac:dyDescent="0.25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 x14ac:dyDescent="0.25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 x14ac:dyDescent="0.25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 x14ac:dyDescent="0.25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 x14ac:dyDescent="0.25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 x14ac:dyDescent="0.25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 x14ac:dyDescent="0.25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 x14ac:dyDescent="0.25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 x14ac:dyDescent="0.25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 x14ac:dyDescent="0.25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 x14ac:dyDescent="0.25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 x14ac:dyDescent="0.25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 x14ac:dyDescent="0.25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 x14ac:dyDescent="0.25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 x14ac:dyDescent="0.25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25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25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25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25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25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25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25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25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25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25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25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25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25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25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25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25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25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25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25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25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25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25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 x14ac:dyDescent="0.25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 x14ac:dyDescent="0.25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 x14ac:dyDescent="0.25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 x14ac:dyDescent="0.25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 x14ac:dyDescent="0.25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 x14ac:dyDescent="0.25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 x14ac:dyDescent="0.25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 x14ac:dyDescent="0.25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 x14ac:dyDescent="0.25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 x14ac:dyDescent="0.25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25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25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25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25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25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25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25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25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25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25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25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25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25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25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25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25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25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25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25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 x14ac:dyDescent="0.25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 x14ac:dyDescent="0.25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25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25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25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25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25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25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25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25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25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25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25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25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25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25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25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25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25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25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25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25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25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25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25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25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25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25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25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25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25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25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25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25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25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25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25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25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25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25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25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25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25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25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25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25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25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25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25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25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25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25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25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25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25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25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25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25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25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25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25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25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25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25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25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25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25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25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25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25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25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25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25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25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25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25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 x14ac:dyDescent="0.25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 x14ac:dyDescent="0.25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 x14ac:dyDescent="0.25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 x14ac:dyDescent="0.25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 x14ac:dyDescent="0.25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 x14ac:dyDescent="0.25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 x14ac:dyDescent="0.25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 x14ac:dyDescent="0.25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 x14ac:dyDescent="0.25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 x14ac:dyDescent="0.25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 x14ac:dyDescent="0.25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 x14ac:dyDescent="0.25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 x14ac:dyDescent="0.25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 x14ac:dyDescent="0.25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 x14ac:dyDescent="0.25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 x14ac:dyDescent="0.25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 x14ac:dyDescent="0.25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 x14ac:dyDescent="0.25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 x14ac:dyDescent="0.25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 x14ac:dyDescent="0.25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 x14ac:dyDescent="0.25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 x14ac:dyDescent="0.25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 x14ac:dyDescent="0.25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 x14ac:dyDescent="0.25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 x14ac:dyDescent="0.25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 x14ac:dyDescent="0.25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 x14ac:dyDescent="0.25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 x14ac:dyDescent="0.25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 x14ac:dyDescent="0.25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 x14ac:dyDescent="0.25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 x14ac:dyDescent="0.25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 x14ac:dyDescent="0.25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 x14ac:dyDescent="0.25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 x14ac:dyDescent="0.25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 x14ac:dyDescent="0.25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 x14ac:dyDescent="0.25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 x14ac:dyDescent="0.25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 x14ac:dyDescent="0.25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 x14ac:dyDescent="0.25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 x14ac:dyDescent="0.25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 x14ac:dyDescent="0.25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 x14ac:dyDescent="0.25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 x14ac:dyDescent="0.25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 x14ac:dyDescent="0.25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 x14ac:dyDescent="0.25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 x14ac:dyDescent="0.25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 x14ac:dyDescent="0.25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 x14ac:dyDescent="0.25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 x14ac:dyDescent="0.25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 x14ac:dyDescent="0.25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 x14ac:dyDescent="0.25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 x14ac:dyDescent="0.25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 x14ac:dyDescent="0.25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 x14ac:dyDescent="0.25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 x14ac:dyDescent="0.25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 x14ac:dyDescent="0.25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 x14ac:dyDescent="0.25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 x14ac:dyDescent="0.25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 x14ac:dyDescent="0.25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 x14ac:dyDescent="0.25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 x14ac:dyDescent="0.25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 x14ac:dyDescent="0.25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 x14ac:dyDescent="0.25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 x14ac:dyDescent="0.25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 x14ac:dyDescent="0.25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 x14ac:dyDescent="0.25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 x14ac:dyDescent="0.25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 x14ac:dyDescent="0.25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 x14ac:dyDescent="0.25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 x14ac:dyDescent="0.25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 x14ac:dyDescent="0.25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 x14ac:dyDescent="0.25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 x14ac:dyDescent="0.25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 x14ac:dyDescent="0.25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 x14ac:dyDescent="0.2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 x14ac:dyDescent="0.2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 x14ac:dyDescent="0.2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 x14ac:dyDescent="0.2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 x14ac:dyDescent="0.2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 x14ac:dyDescent="0.2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 x14ac:dyDescent="0.2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 x14ac:dyDescent="0.2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 x14ac:dyDescent="0.2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 x14ac:dyDescent="0.2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 x14ac:dyDescent="0.2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 x14ac:dyDescent="0.25">
      <c r="AR817" s="78" t="s">
        <v>2087</v>
      </c>
    </row>
    <row r="818" spans="44:44" x14ac:dyDescent="0.25">
      <c r="AR818" s="78" t="s">
        <v>2399</v>
      </c>
    </row>
    <row r="819" spans="44:44" x14ac:dyDescent="0.25">
      <c r="AR819" s="78" t="s">
        <v>2400</v>
      </c>
    </row>
    <row r="820" spans="44:44" x14ac:dyDescent="0.25">
      <c r="AR820" s="78" t="s">
        <v>2401</v>
      </c>
    </row>
    <row r="821" spans="44:44" x14ac:dyDescent="0.25">
      <c r="AR821" s="78" t="s">
        <v>2402</v>
      </c>
    </row>
    <row r="822" spans="44:44" x14ac:dyDescent="0.25">
      <c r="AR822" s="78" t="s">
        <v>2403</v>
      </c>
    </row>
    <row r="823" spans="44:44" x14ac:dyDescent="0.25">
      <c r="AR823" s="78" t="s">
        <v>2404</v>
      </c>
    </row>
    <row r="824" spans="44:44" x14ac:dyDescent="0.25">
      <c r="AR824" s="78" t="s">
        <v>2405</v>
      </c>
    </row>
    <row r="825" spans="44:44" x14ac:dyDescent="0.25">
      <c r="AR825" s="78" t="s">
        <v>2406</v>
      </c>
    </row>
    <row r="826" spans="44:44" x14ac:dyDescent="0.25">
      <c r="AR826" s="78" t="s">
        <v>2407</v>
      </c>
    </row>
    <row r="827" spans="44:44" x14ac:dyDescent="0.25">
      <c r="AR827" s="78" t="s">
        <v>2408</v>
      </c>
    </row>
    <row r="828" spans="44:44" x14ac:dyDescent="0.25">
      <c r="AR828" s="78" t="s">
        <v>2281</v>
      </c>
    </row>
    <row r="829" spans="44:44" x14ac:dyDescent="0.25">
      <c r="AR829" s="78" t="s">
        <v>2409</v>
      </c>
    </row>
    <row r="830" spans="44:44" x14ac:dyDescent="0.25">
      <c r="AR830" s="78" t="s">
        <v>2410</v>
      </c>
    </row>
    <row r="831" spans="44:44" x14ac:dyDescent="0.25">
      <c r="AR831" s="78" t="s">
        <v>2411</v>
      </c>
    </row>
    <row r="832" spans="44:44" x14ac:dyDescent="0.25">
      <c r="AR832" s="78" t="s">
        <v>2412</v>
      </c>
    </row>
    <row r="833" spans="44:44" x14ac:dyDescent="0.25">
      <c r="AR833" s="78" t="s">
        <v>2413</v>
      </c>
    </row>
    <row r="834" spans="44:44" x14ac:dyDescent="0.25">
      <c r="AR834" s="78" t="s">
        <v>2414</v>
      </c>
    </row>
    <row r="835" spans="44:44" x14ac:dyDescent="0.25">
      <c r="AR835" s="78" t="s">
        <v>2415</v>
      </c>
    </row>
    <row r="836" spans="44:44" x14ac:dyDescent="0.25">
      <c r="AR836" s="78" t="s">
        <v>2046</v>
      </c>
    </row>
    <row r="837" spans="44:44" x14ac:dyDescent="0.25">
      <c r="AR837" s="78" t="s">
        <v>2416</v>
      </c>
    </row>
    <row r="838" spans="44:44" x14ac:dyDescent="0.25">
      <c r="AR838" s="78" t="s">
        <v>2417</v>
      </c>
    </row>
    <row r="839" spans="44:44" x14ac:dyDescent="0.25">
      <c r="AR839" s="78" t="s">
        <v>2418</v>
      </c>
    </row>
    <row r="840" spans="44:44" x14ac:dyDescent="0.25">
      <c r="AR840" s="78" t="s">
        <v>2419</v>
      </c>
    </row>
    <row r="841" spans="44:44" x14ac:dyDescent="0.25">
      <c r="AR841" s="78" t="s">
        <v>2420</v>
      </c>
    </row>
    <row r="842" spans="44:44" x14ac:dyDescent="0.25">
      <c r="AR842" s="78" t="s">
        <v>2421</v>
      </c>
    </row>
    <row r="843" spans="44:44" x14ac:dyDescent="0.25">
      <c r="AR843" s="78" t="s">
        <v>2422</v>
      </c>
    </row>
    <row r="844" spans="44:44" x14ac:dyDescent="0.25">
      <c r="AR844" s="78" t="s">
        <v>2423</v>
      </c>
    </row>
    <row r="845" spans="44:44" x14ac:dyDescent="0.25">
      <c r="AR845" s="78" t="s">
        <v>2424</v>
      </c>
    </row>
    <row r="846" spans="44:44" x14ac:dyDescent="0.25">
      <c r="AR846" s="78" t="s">
        <v>2425</v>
      </c>
    </row>
    <row r="847" spans="44:44" x14ac:dyDescent="0.25">
      <c r="AR847" s="78" t="s">
        <v>2285</v>
      </c>
    </row>
    <row r="848" spans="44:44" x14ac:dyDescent="0.25">
      <c r="AR848" s="78" t="s">
        <v>2426</v>
      </c>
    </row>
    <row r="849" spans="44:44" x14ac:dyDescent="0.25">
      <c r="AR849" s="78" t="s">
        <v>2427</v>
      </c>
    </row>
    <row r="850" spans="44:44" x14ac:dyDescent="0.25">
      <c r="AR850" s="78" t="s">
        <v>2428</v>
      </c>
    </row>
    <row r="851" spans="44:44" x14ac:dyDescent="0.25">
      <c r="AR851" s="78" t="s">
        <v>2429</v>
      </c>
    </row>
    <row r="852" spans="44:44" x14ac:dyDescent="0.25">
      <c r="AR852" s="78" t="s">
        <v>2430</v>
      </c>
    </row>
    <row r="853" spans="44:44" x14ac:dyDescent="0.25">
      <c r="AR853" s="78" t="s">
        <v>2431</v>
      </c>
    </row>
    <row r="854" spans="44:44" x14ac:dyDescent="0.25">
      <c r="AR854" s="78" t="s">
        <v>2432</v>
      </c>
    </row>
    <row r="855" spans="44:44" x14ac:dyDescent="0.25">
      <c r="AR855" s="78" t="s">
        <v>2433</v>
      </c>
    </row>
    <row r="856" spans="44:44" x14ac:dyDescent="0.25">
      <c r="AR856" s="78" t="s">
        <v>2434</v>
      </c>
    </row>
    <row r="857" spans="44:44" x14ac:dyDescent="0.25">
      <c r="AR857" s="78" t="s">
        <v>2435</v>
      </c>
    </row>
    <row r="858" spans="44:44" x14ac:dyDescent="0.25">
      <c r="AR858" s="78" t="s">
        <v>2436</v>
      </c>
    </row>
    <row r="859" spans="44:44" x14ac:dyDescent="0.25">
      <c r="AR859" s="78" t="s">
        <v>2006</v>
      </c>
    </row>
    <row r="860" spans="44:44" x14ac:dyDescent="0.25">
      <c r="AR860" s="78" t="s">
        <v>2008</v>
      </c>
    </row>
    <row r="861" spans="44:44" x14ac:dyDescent="0.25">
      <c r="AR861" s="78" t="s">
        <v>2010</v>
      </c>
    </row>
    <row r="862" spans="44:44" x14ac:dyDescent="0.25">
      <c r="AR862" s="78" t="s">
        <v>2012</v>
      </c>
    </row>
    <row r="863" spans="44:44" x14ac:dyDescent="0.25">
      <c r="AR863" s="78" t="s">
        <v>2014</v>
      </c>
    </row>
    <row r="864" spans="44:44" x14ac:dyDescent="0.25">
      <c r="AR864" s="78" t="s">
        <v>2016</v>
      </c>
    </row>
    <row r="865" spans="44:44" x14ac:dyDescent="0.25">
      <c r="AR865" s="78" t="s">
        <v>2018</v>
      </c>
    </row>
    <row r="866" spans="44:44" x14ac:dyDescent="0.25">
      <c r="AR866" s="78" t="s">
        <v>2020</v>
      </c>
    </row>
    <row r="867" spans="44:44" x14ac:dyDescent="0.25">
      <c r="AR867" s="78" t="s">
        <v>2022</v>
      </c>
    </row>
    <row r="868" spans="44:44" x14ac:dyDescent="0.25">
      <c r="AR868" s="78">
        <v>10</v>
      </c>
    </row>
    <row r="869" spans="44:44" x14ac:dyDescent="0.25">
      <c r="AR869" s="78">
        <v>11</v>
      </c>
    </row>
    <row r="870" spans="44:44" x14ac:dyDescent="0.25">
      <c r="AR870" s="78">
        <v>12</v>
      </c>
    </row>
    <row r="871" spans="44:44" x14ac:dyDescent="0.25">
      <c r="AR871" s="78">
        <v>13</v>
      </c>
    </row>
    <row r="872" spans="44:44" x14ac:dyDescent="0.25">
      <c r="AR872" s="78">
        <v>14</v>
      </c>
    </row>
    <row r="873" spans="44:44" x14ac:dyDescent="0.25">
      <c r="AR873" s="78">
        <v>15</v>
      </c>
    </row>
    <row r="874" spans="44:44" x14ac:dyDescent="0.25">
      <c r="AR874" s="78">
        <v>16</v>
      </c>
    </row>
    <row r="875" spans="44:44" x14ac:dyDescent="0.25">
      <c r="AR875" s="78">
        <v>17</v>
      </c>
    </row>
    <row r="876" spans="44:44" x14ac:dyDescent="0.25">
      <c r="AR876" s="78">
        <v>18</v>
      </c>
    </row>
    <row r="877" spans="44:44" x14ac:dyDescent="0.25">
      <c r="AR877" s="78">
        <v>19</v>
      </c>
    </row>
    <row r="878" spans="44:44" x14ac:dyDescent="0.25">
      <c r="AR878" s="78">
        <v>20</v>
      </c>
    </row>
    <row r="879" spans="44:44" x14ac:dyDescent="0.25">
      <c r="AR879" s="78">
        <v>21</v>
      </c>
    </row>
    <row r="880" spans="44:44" x14ac:dyDescent="0.25">
      <c r="AR880" s="78">
        <v>22</v>
      </c>
    </row>
    <row r="881" spans="44:44" x14ac:dyDescent="0.25">
      <c r="AR881" s="78">
        <v>23</v>
      </c>
    </row>
    <row r="882" spans="44:44" x14ac:dyDescent="0.25">
      <c r="AR882" s="78">
        <v>24</v>
      </c>
    </row>
    <row r="883" spans="44:44" x14ac:dyDescent="0.25">
      <c r="AR883" s="78">
        <v>25</v>
      </c>
    </row>
    <row r="884" spans="44:44" x14ac:dyDescent="0.25">
      <c r="AR884" s="78">
        <v>26</v>
      </c>
    </row>
    <row r="885" spans="44:44" x14ac:dyDescent="0.25">
      <c r="AR885" s="78">
        <v>27</v>
      </c>
    </row>
    <row r="886" spans="44:44" x14ac:dyDescent="0.25">
      <c r="AR886" s="78">
        <v>28</v>
      </c>
    </row>
    <row r="887" spans="44:44" x14ac:dyDescent="0.25">
      <c r="AR887" s="78">
        <v>29</v>
      </c>
    </row>
    <row r="888" spans="44:44" x14ac:dyDescent="0.25">
      <c r="AR888" s="78">
        <v>30</v>
      </c>
    </row>
    <row r="889" spans="44:44" x14ac:dyDescent="0.25">
      <c r="AR889" s="78">
        <v>31</v>
      </c>
    </row>
    <row r="890" spans="44:44" x14ac:dyDescent="0.25">
      <c r="AR890" s="78">
        <v>32</v>
      </c>
    </row>
    <row r="891" spans="44:44" x14ac:dyDescent="0.25">
      <c r="AR891" s="78">
        <v>33</v>
      </c>
    </row>
    <row r="892" spans="44:44" x14ac:dyDescent="0.25">
      <c r="AR892" s="78">
        <v>34</v>
      </c>
    </row>
    <row r="893" spans="44:44" x14ac:dyDescent="0.25">
      <c r="AR893" s="78">
        <v>35</v>
      </c>
    </row>
    <row r="894" spans="44:44" x14ac:dyDescent="0.25">
      <c r="AR894" s="78">
        <v>36</v>
      </c>
    </row>
    <row r="895" spans="44:44" x14ac:dyDescent="0.25">
      <c r="AR895" s="78">
        <v>37</v>
      </c>
    </row>
    <row r="896" spans="44:44" x14ac:dyDescent="0.25">
      <c r="AR896" s="78">
        <v>38</v>
      </c>
    </row>
    <row r="897" spans="44:44" x14ac:dyDescent="0.25">
      <c r="AR897" s="78">
        <v>39</v>
      </c>
    </row>
    <row r="898" spans="44:44" x14ac:dyDescent="0.25">
      <c r="AR898" s="78">
        <v>40</v>
      </c>
    </row>
    <row r="899" spans="44:44" x14ac:dyDescent="0.25">
      <c r="AR899" s="78">
        <v>41</v>
      </c>
    </row>
    <row r="900" spans="44:44" x14ac:dyDescent="0.25">
      <c r="AR900" s="78">
        <v>42</v>
      </c>
    </row>
    <row r="901" spans="44:44" x14ac:dyDescent="0.25">
      <c r="AR901" s="78">
        <v>43</v>
      </c>
    </row>
    <row r="902" spans="44:44" x14ac:dyDescent="0.25">
      <c r="AR902" s="78">
        <v>44</v>
      </c>
    </row>
    <row r="903" spans="44:44" x14ac:dyDescent="0.25">
      <c r="AR903" s="78">
        <v>45</v>
      </c>
    </row>
    <row r="904" spans="44:44" x14ac:dyDescent="0.25">
      <c r="AR904" s="78">
        <v>46</v>
      </c>
    </row>
    <row r="905" spans="44:44" x14ac:dyDescent="0.25">
      <c r="AR905" s="78">
        <v>47</v>
      </c>
    </row>
    <row r="906" spans="44:44" x14ac:dyDescent="0.25">
      <c r="AR906" s="78" t="s">
        <v>2437</v>
      </c>
    </row>
    <row r="907" spans="44:44" x14ac:dyDescent="0.25">
      <c r="AR907" s="78" t="s">
        <v>2438</v>
      </c>
    </row>
    <row r="908" spans="44:44" x14ac:dyDescent="0.25">
      <c r="AR908" s="78" t="s">
        <v>2439</v>
      </c>
    </row>
    <row r="909" spans="44:44" x14ac:dyDescent="0.25">
      <c r="AR909" s="78" t="s">
        <v>2440</v>
      </c>
    </row>
    <row r="910" spans="44:44" x14ac:dyDescent="0.25">
      <c r="AR910" s="78" t="s">
        <v>2441</v>
      </c>
    </row>
    <row r="911" spans="44:44" x14ac:dyDescent="0.25">
      <c r="AR911" s="78" t="s">
        <v>2442</v>
      </c>
    </row>
    <row r="912" spans="44:44" x14ac:dyDescent="0.25">
      <c r="AR912" s="78" t="s">
        <v>2443</v>
      </c>
    </row>
    <row r="913" spans="44:44" x14ac:dyDescent="0.25">
      <c r="AR913" s="78" t="s">
        <v>2444</v>
      </c>
    </row>
    <row r="914" spans="44:44" x14ac:dyDescent="0.25">
      <c r="AR914" s="78" t="s">
        <v>2445</v>
      </c>
    </row>
    <row r="915" spans="44:44" x14ac:dyDescent="0.25">
      <c r="AR915" s="78" t="s">
        <v>2446</v>
      </c>
    </row>
    <row r="916" spans="44:44" x14ac:dyDescent="0.25">
      <c r="AR916" s="78" t="s">
        <v>2447</v>
      </c>
    </row>
    <row r="917" spans="44:44" x14ac:dyDescent="0.25">
      <c r="AR917" s="78" t="s">
        <v>2448</v>
      </c>
    </row>
    <row r="918" spans="44:44" x14ac:dyDescent="0.25">
      <c r="AR918" s="78" t="s">
        <v>2449</v>
      </c>
    </row>
    <row r="919" spans="44:44" x14ac:dyDescent="0.25">
      <c r="AR919" s="78" t="s">
        <v>2450</v>
      </c>
    </row>
    <row r="920" spans="44:44" x14ac:dyDescent="0.25">
      <c r="AR920" s="78" t="s">
        <v>2451</v>
      </c>
    </row>
    <row r="921" spans="44:44" x14ac:dyDescent="0.25">
      <c r="AR921" s="78" t="s">
        <v>2452</v>
      </c>
    </row>
    <row r="922" spans="44:44" x14ac:dyDescent="0.25">
      <c r="AR922" s="78" t="s">
        <v>2453</v>
      </c>
    </row>
    <row r="923" spans="44:44" x14ac:dyDescent="0.25">
      <c r="AR923" s="78" t="s">
        <v>2454</v>
      </c>
    </row>
    <row r="924" spans="44:44" x14ac:dyDescent="0.25">
      <c r="AR924" s="78" t="s">
        <v>2455</v>
      </c>
    </row>
    <row r="925" spans="44:44" x14ac:dyDescent="0.25">
      <c r="AR925" s="78" t="s">
        <v>2456</v>
      </c>
    </row>
    <row r="926" spans="44:44" x14ac:dyDescent="0.25">
      <c r="AR926" s="78" t="s">
        <v>2457</v>
      </c>
    </row>
    <row r="927" spans="44:44" x14ac:dyDescent="0.25">
      <c r="AR927" s="78" t="s">
        <v>2458</v>
      </c>
    </row>
    <row r="928" spans="44:44" x14ac:dyDescent="0.25">
      <c r="AR928" s="78" t="s">
        <v>2459</v>
      </c>
    </row>
    <row r="929" spans="44:44" x14ac:dyDescent="0.25">
      <c r="AR929" s="78" t="s">
        <v>2460</v>
      </c>
    </row>
    <row r="930" spans="44:44" x14ac:dyDescent="0.25">
      <c r="AR930" s="78" t="s">
        <v>2461</v>
      </c>
    </row>
    <row r="931" spans="44:44" x14ac:dyDescent="0.25">
      <c r="AR931" s="78" t="s">
        <v>2462</v>
      </c>
    </row>
    <row r="932" spans="44:44" x14ac:dyDescent="0.25">
      <c r="AR932" s="78" t="s">
        <v>2463</v>
      </c>
    </row>
    <row r="933" spans="44:44" x14ac:dyDescent="0.25">
      <c r="AR933" s="78" t="s">
        <v>2464</v>
      </c>
    </row>
    <row r="934" spans="44:44" x14ac:dyDescent="0.25">
      <c r="AR934" s="78" t="s">
        <v>2465</v>
      </c>
    </row>
    <row r="935" spans="44:44" x14ac:dyDescent="0.25">
      <c r="AR935" s="78" t="s">
        <v>2466</v>
      </c>
    </row>
    <row r="936" spans="44:44" x14ac:dyDescent="0.25">
      <c r="AR936" s="78" t="s">
        <v>2467</v>
      </c>
    </row>
    <row r="937" spans="44:44" x14ac:dyDescent="0.25">
      <c r="AR937" s="78" t="s">
        <v>2468</v>
      </c>
    </row>
    <row r="938" spans="44:44" x14ac:dyDescent="0.25">
      <c r="AR938" s="78" t="s">
        <v>2469</v>
      </c>
    </row>
    <row r="939" spans="44:44" x14ac:dyDescent="0.25">
      <c r="AR939" s="78" t="s">
        <v>2470</v>
      </c>
    </row>
    <row r="940" spans="44:44" x14ac:dyDescent="0.25">
      <c r="AR940" s="78" t="s">
        <v>2471</v>
      </c>
    </row>
    <row r="941" spans="44:44" x14ac:dyDescent="0.25">
      <c r="AR941" s="78" t="s">
        <v>2472</v>
      </c>
    </row>
    <row r="942" spans="44:44" x14ac:dyDescent="0.25">
      <c r="AR942" s="78" t="s">
        <v>2473</v>
      </c>
    </row>
    <row r="943" spans="44:44" x14ac:dyDescent="0.25">
      <c r="AR943" s="78" t="s">
        <v>2474</v>
      </c>
    </row>
    <row r="944" spans="44:44" x14ac:dyDescent="0.25">
      <c r="AR944" s="78" t="s">
        <v>2475</v>
      </c>
    </row>
    <row r="945" spans="44:44" x14ac:dyDescent="0.25">
      <c r="AR945" s="78" t="s">
        <v>2476</v>
      </c>
    </row>
    <row r="946" spans="44:44" x14ac:dyDescent="0.25">
      <c r="AR946" s="78" t="s">
        <v>2477</v>
      </c>
    </row>
    <row r="947" spans="44:44" x14ac:dyDescent="0.25">
      <c r="AR947" s="78" t="s">
        <v>2478</v>
      </c>
    </row>
    <row r="948" spans="44:44" x14ac:dyDescent="0.25">
      <c r="AR948" s="78" t="s">
        <v>2479</v>
      </c>
    </row>
    <row r="949" spans="44:44" x14ac:dyDescent="0.25">
      <c r="AR949" s="78" t="s">
        <v>2480</v>
      </c>
    </row>
    <row r="950" spans="44:44" x14ac:dyDescent="0.25">
      <c r="AR950" s="78" t="s">
        <v>2481</v>
      </c>
    </row>
    <row r="951" spans="44:44" x14ac:dyDescent="0.25">
      <c r="AR951" s="78" t="s">
        <v>2482</v>
      </c>
    </row>
    <row r="952" spans="44:44" x14ac:dyDescent="0.25">
      <c r="AR952" s="78" t="s">
        <v>2483</v>
      </c>
    </row>
    <row r="953" spans="44:44" x14ac:dyDescent="0.25">
      <c r="AR953" s="78" t="s">
        <v>2484</v>
      </c>
    </row>
    <row r="954" spans="44:44" x14ac:dyDescent="0.25">
      <c r="AR954" s="78" t="s">
        <v>2360</v>
      </c>
    </row>
    <row r="955" spans="44:44" x14ac:dyDescent="0.25">
      <c r="AR955" s="78" t="s">
        <v>2362</v>
      </c>
    </row>
    <row r="956" spans="44:44" x14ac:dyDescent="0.25">
      <c r="AR956" s="78" t="s">
        <v>2366</v>
      </c>
    </row>
    <row r="957" spans="44:44" x14ac:dyDescent="0.25">
      <c r="AR957" s="78" t="s">
        <v>2265</v>
      </c>
    </row>
    <row r="958" spans="44:44" x14ac:dyDescent="0.25">
      <c r="AR958" s="78" t="s">
        <v>2078</v>
      </c>
    </row>
    <row r="959" spans="44:44" x14ac:dyDescent="0.25">
      <c r="AR959" s="78" t="s">
        <v>2485</v>
      </c>
    </row>
    <row r="960" spans="44:44" x14ac:dyDescent="0.25">
      <c r="AR960" s="78" t="s">
        <v>2486</v>
      </c>
    </row>
    <row r="961" spans="44:44" x14ac:dyDescent="0.25">
      <c r="AR961" s="78" t="s">
        <v>2487</v>
      </c>
    </row>
    <row r="962" spans="44:44" x14ac:dyDescent="0.25">
      <c r="AR962" s="78" t="s">
        <v>2488</v>
      </c>
    </row>
    <row r="963" spans="44:44" x14ac:dyDescent="0.25">
      <c r="AR963" s="78" t="s">
        <v>2489</v>
      </c>
    </row>
    <row r="964" spans="44:44" x14ac:dyDescent="0.25">
      <c r="AR964" s="78" t="s">
        <v>2490</v>
      </c>
    </row>
    <row r="965" spans="44:44" x14ac:dyDescent="0.25">
      <c r="AR965" s="78" t="s">
        <v>2416</v>
      </c>
    </row>
    <row r="966" spans="44:44" x14ac:dyDescent="0.25">
      <c r="AR966" s="78" t="s">
        <v>2006</v>
      </c>
    </row>
    <row r="967" spans="44:44" x14ac:dyDescent="0.25">
      <c r="AR967" s="78" t="s">
        <v>2008</v>
      </c>
    </row>
    <row r="968" spans="44:44" x14ac:dyDescent="0.25">
      <c r="AR968" s="78" t="s">
        <v>2010</v>
      </c>
    </row>
    <row r="969" spans="44:44" x14ac:dyDescent="0.25">
      <c r="AR969" s="78" t="s">
        <v>2012</v>
      </c>
    </row>
    <row r="970" spans="44:44" x14ac:dyDescent="0.25">
      <c r="AR970" s="78" t="s">
        <v>2014</v>
      </c>
    </row>
    <row r="971" spans="44:44" x14ac:dyDescent="0.25">
      <c r="AR971" s="78" t="s">
        <v>2016</v>
      </c>
    </row>
    <row r="972" spans="44:44" x14ac:dyDescent="0.25">
      <c r="AR972" s="78" t="s">
        <v>2018</v>
      </c>
    </row>
    <row r="973" spans="44:44" x14ac:dyDescent="0.25">
      <c r="AR973" s="78" t="s">
        <v>2020</v>
      </c>
    </row>
    <row r="974" spans="44:44" x14ac:dyDescent="0.25">
      <c r="AR974" s="78" t="s">
        <v>2022</v>
      </c>
    </row>
    <row r="975" spans="44:44" x14ac:dyDescent="0.25">
      <c r="AR975" s="78">
        <v>10</v>
      </c>
    </row>
    <row r="976" spans="44:44" x14ac:dyDescent="0.25">
      <c r="AR976" s="78">
        <v>11</v>
      </c>
    </row>
    <row r="977" spans="44:44" x14ac:dyDescent="0.25">
      <c r="AR977" s="78">
        <v>12</v>
      </c>
    </row>
    <row r="978" spans="44:44" x14ac:dyDescent="0.25">
      <c r="AR978" s="78">
        <v>14</v>
      </c>
    </row>
    <row r="979" spans="44:44" x14ac:dyDescent="0.25">
      <c r="AR979" s="78">
        <v>15</v>
      </c>
    </row>
    <row r="980" spans="44:44" x14ac:dyDescent="0.25">
      <c r="AR980" s="78">
        <v>16</v>
      </c>
    </row>
    <row r="981" spans="44:44" x14ac:dyDescent="0.25">
      <c r="AR981" s="78">
        <v>17</v>
      </c>
    </row>
    <row r="982" spans="44:44" x14ac:dyDescent="0.25">
      <c r="AR982" s="78">
        <v>18</v>
      </c>
    </row>
    <row r="983" spans="44:44" x14ac:dyDescent="0.25">
      <c r="AR983" s="78">
        <v>19</v>
      </c>
    </row>
    <row r="984" spans="44:44" x14ac:dyDescent="0.25">
      <c r="AR984" s="78">
        <v>20</v>
      </c>
    </row>
    <row r="985" spans="44:44" x14ac:dyDescent="0.25">
      <c r="AR985" s="78">
        <v>21</v>
      </c>
    </row>
    <row r="986" spans="44:44" x14ac:dyDescent="0.25">
      <c r="AR986" s="78">
        <v>10</v>
      </c>
    </row>
    <row r="987" spans="44:44" x14ac:dyDescent="0.25">
      <c r="AR987" s="78">
        <v>11</v>
      </c>
    </row>
    <row r="988" spans="44:44" x14ac:dyDescent="0.25">
      <c r="AR988" s="78">
        <v>12</v>
      </c>
    </row>
    <row r="989" spans="44:44" x14ac:dyDescent="0.25">
      <c r="AR989" s="78">
        <v>13</v>
      </c>
    </row>
    <row r="990" spans="44:44" x14ac:dyDescent="0.25">
      <c r="AR990" s="78">
        <v>14</v>
      </c>
    </row>
    <row r="991" spans="44:44" x14ac:dyDescent="0.25">
      <c r="AR991" s="78">
        <v>15</v>
      </c>
    </row>
    <row r="992" spans="44:44" x14ac:dyDescent="0.25">
      <c r="AR992" s="78">
        <v>16</v>
      </c>
    </row>
    <row r="993" spans="44:44" x14ac:dyDescent="0.25">
      <c r="AR993" s="78">
        <v>17</v>
      </c>
    </row>
    <row r="994" spans="44:44" x14ac:dyDescent="0.25">
      <c r="AR994" s="78">
        <v>20</v>
      </c>
    </row>
    <row r="995" spans="44:44" x14ac:dyDescent="0.25">
      <c r="AR995" s="78">
        <v>21</v>
      </c>
    </row>
    <row r="996" spans="44:44" x14ac:dyDescent="0.25">
      <c r="AR996" s="78">
        <v>22</v>
      </c>
    </row>
    <row r="997" spans="44:44" x14ac:dyDescent="0.25">
      <c r="AR997" s="78">
        <v>23</v>
      </c>
    </row>
    <row r="998" spans="44:44" x14ac:dyDescent="0.25">
      <c r="AR998" s="78">
        <v>24</v>
      </c>
    </row>
    <row r="999" spans="44:44" x14ac:dyDescent="0.25">
      <c r="AR999" s="78">
        <v>25</v>
      </c>
    </row>
    <row r="1000" spans="44:44" x14ac:dyDescent="0.25">
      <c r="AR1000" s="78">
        <v>26</v>
      </c>
    </row>
    <row r="1001" spans="44:44" x14ac:dyDescent="0.25">
      <c r="AR1001" s="78">
        <v>27</v>
      </c>
    </row>
    <row r="1002" spans="44:44" x14ac:dyDescent="0.25">
      <c r="AR1002" s="78">
        <v>28</v>
      </c>
    </row>
    <row r="1003" spans="44:44" x14ac:dyDescent="0.25">
      <c r="AR1003" s="78">
        <v>29</v>
      </c>
    </row>
    <row r="1004" spans="44:44" x14ac:dyDescent="0.25">
      <c r="AR1004" s="78">
        <v>30</v>
      </c>
    </row>
    <row r="1005" spans="44:44" x14ac:dyDescent="0.25">
      <c r="AR1005" s="78">
        <v>31</v>
      </c>
    </row>
    <row r="1006" spans="44:44" x14ac:dyDescent="0.25">
      <c r="AR1006" s="78">
        <v>32</v>
      </c>
    </row>
    <row r="1007" spans="44:44" x14ac:dyDescent="0.25">
      <c r="AR1007" s="78">
        <v>33</v>
      </c>
    </row>
    <row r="1008" spans="44:44" x14ac:dyDescent="0.25">
      <c r="AR1008" s="78">
        <v>34</v>
      </c>
    </row>
    <row r="1009" spans="44:44" x14ac:dyDescent="0.25">
      <c r="AR1009" s="78">
        <v>40</v>
      </c>
    </row>
    <row r="1010" spans="44:44" x14ac:dyDescent="0.25">
      <c r="AR1010" s="78">
        <v>41</v>
      </c>
    </row>
    <row r="1011" spans="44:44" x14ac:dyDescent="0.25">
      <c r="AR1011" s="78">
        <v>42</v>
      </c>
    </row>
    <row r="1012" spans="44:44" x14ac:dyDescent="0.25">
      <c r="AR1012" s="78">
        <v>43</v>
      </c>
    </row>
    <row r="1013" spans="44:44" x14ac:dyDescent="0.25">
      <c r="AR1013" s="78">
        <v>50</v>
      </c>
    </row>
    <row r="1014" spans="44:44" x14ac:dyDescent="0.25">
      <c r="AR1014" s="78">
        <v>60</v>
      </c>
    </row>
    <row r="1015" spans="44:44" x14ac:dyDescent="0.25">
      <c r="AR1015" s="78">
        <v>70</v>
      </c>
    </row>
    <row r="1016" spans="44:44" x14ac:dyDescent="0.25">
      <c r="AR1016" s="78" t="s">
        <v>2491</v>
      </c>
    </row>
    <row r="1017" spans="44:44" x14ac:dyDescent="0.25">
      <c r="AR1017" s="78" t="s">
        <v>2492</v>
      </c>
    </row>
    <row r="1018" spans="44:44" x14ac:dyDescent="0.25">
      <c r="AR1018" s="78" t="s">
        <v>2420</v>
      </c>
    </row>
    <row r="1019" spans="44:44" x14ac:dyDescent="0.25">
      <c r="AR1019" s="78" t="s">
        <v>2493</v>
      </c>
    </row>
    <row r="1020" spans="44:44" x14ac:dyDescent="0.25">
      <c r="AR1020" s="78" t="s">
        <v>2006</v>
      </c>
    </row>
    <row r="1021" spans="44:44" x14ac:dyDescent="0.25">
      <c r="AR1021" s="78" t="s">
        <v>2008</v>
      </c>
    </row>
    <row r="1022" spans="44:44" x14ac:dyDescent="0.25">
      <c r="AR1022" s="78" t="s">
        <v>2010</v>
      </c>
    </row>
    <row r="1023" spans="44:44" x14ac:dyDescent="0.25">
      <c r="AR1023" s="78" t="s">
        <v>2012</v>
      </c>
    </row>
    <row r="1024" spans="44:44" x14ac:dyDescent="0.25">
      <c r="AR1024" s="78" t="s">
        <v>2014</v>
      </c>
    </row>
    <row r="1025" spans="44:44" x14ac:dyDescent="0.25">
      <c r="AR1025" s="78" t="s">
        <v>2016</v>
      </c>
    </row>
    <row r="1026" spans="44:44" x14ac:dyDescent="0.25">
      <c r="AR1026" s="78" t="s">
        <v>2018</v>
      </c>
    </row>
    <row r="1027" spans="44:44" x14ac:dyDescent="0.25">
      <c r="AR1027" s="78" t="s">
        <v>2020</v>
      </c>
    </row>
    <row r="1028" spans="44:44" x14ac:dyDescent="0.25">
      <c r="AR1028" s="78" t="s">
        <v>2022</v>
      </c>
    </row>
    <row r="1029" spans="44:44" x14ac:dyDescent="0.25">
      <c r="AR1029" s="78">
        <v>10</v>
      </c>
    </row>
    <row r="1030" spans="44:44" x14ac:dyDescent="0.25">
      <c r="AR1030" s="78">
        <v>11</v>
      </c>
    </row>
    <row r="1031" spans="44:44" x14ac:dyDescent="0.25">
      <c r="AR1031" s="78">
        <v>12</v>
      </c>
    </row>
    <row r="1032" spans="44:44" x14ac:dyDescent="0.25">
      <c r="AR1032" s="78">
        <v>13</v>
      </c>
    </row>
    <row r="1033" spans="44:44" x14ac:dyDescent="0.25">
      <c r="AR1033" s="78">
        <v>14</v>
      </c>
    </row>
    <row r="1034" spans="44:44" x14ac:dyDescent="0.25">
      <c r="AR1034" s="78">
        <v>15</v>
      </c>
    </row>
    <row r="1035" spans="44:44" x14ac:dyDescent="0.25">
      <c r="AR1035" s="78">
        <v>16</v>
      </c>
    </row>
    <row r="1036" spans="44:44" x14ac:dyDescent="0.25">
      <c r="AR1036" s="78">
        <v>17</v>
      </c>
    </row>
    <row r="1037" spans="44:44" x14ac:dyDescent="0.25">
      <c r="AR1037" s="78">
        <v>18</v>
      </c>
    </row>
    <row r="1038" spans="44:44" x14ac:dyDescent="0.25">
      <c r="AR1038" s="78">
        <v>19</v>
      </c>
    </row>
    <row r="1039" spans="44:44" x14ac:dyDescent="0.25">
      <c r="AR1039" s="78">
        <v>20</v>
      </c>
    </row>
    <row r="1040" spans="44:44" x14ac:dyDescent="0.25">
      <c r="AR1040" s="78">
        <v>21</v>
      </c>
    </row>
    <row r="1041" spans="44:44" x14ac:dyDescent="0.25">
      <c r="AR1041" s="78">
        <v>22</v>
      </c>
    </row>
    <row r="1042" spans="44:44" x14ac:dyDescent="0.25">
      <c r="AR1042" s="78">
        <v>23</v>
      </c>
    </row>
    <row r="1043" spans="44:44" x14ac:dyDescent="0.25">
      <c r="AR1043" s="78">
        <v>24</v>
      </c>
    </row>
    <row r="1044" spans="44:44" x14ac:dyDescent="0.25">
      <c r="AR1044" s="78">
        <v>25</v>
      </c>
    </row>
    <row r="1045" spans="44:44" x14ac:dyDescent="0.25">
      <c r="AR1045" s="78">
        <v>26</v>
      </c>
    </row>
    <row r="1046" spans="44:44" x14ac:dyDescent="0.25">
      <c r="AR1046" s="78">
        <v>27</v>
      </c>
    </row>
    <row r="1047" spans="44:44" x14ac:dyDescent="0.25">
      <c r="AR1047" s="78">
        <v>28</v>
      </c>
    </row>
    <row r="1048" spans="44:44" x14ac:dyDescent="0.25">
      <c r="AR1048" s="78">
        <v>29</v>
      </c>
    </row>
    <row r="1049" spans="44:44" x14ac:dyDescent="0.25">
      <c r="AR1049" s="78">
        <v>30</v>
      </c>
    </row>
    <row r="1050" spans="44:44" x14ac:dyDescent="0.25">
      <c r="AR1050" s="78">
        <v>31</v>
      </c>
    </row>
    <row r="1051" spans="44:44" x14ac:dyDescent="0.25">
      <c r="AR1051" s="78">
        <v>32</v>
      </c>
    </row>
    <row r="1052" spans="44:44" x14ac:dyDescent="0.25">
      <c r="AR1052" s="78">
        <v>33</v>
      </c>
    </row>
    <row r="1053" spans="44:44" x14ac:dyDescent="0.25">
      <c r="AR1053" s="78">
        <v>34</v>
      </c>
    </row>
    <row r="1054" spans="44:44" x14ac:dyDescent="0.25">
      <c r="AR1054" s="78">
        <v>35</v>
      </c>
    </row>
    <row r="1055" spans="44:44" x14ac:dyDescent="0.25">
      <c r="AR1055" s="78">
        <v>36</v>
      </c>
    </row>
    <row r="1056" spans="44:44" x14ac:dyDescent="0.25">
      <c r="AR1056" s="78">
        <v>37</v>
      </c>
    </row>
    <row r="1057" spans="44:44" x14ac:dyDescent="0.25">
      <c r="AR1057" s="78">
        <v>38</v>
      </c>
    </row>
    <row r="1058" spans="44:44" x14ac:dyDescent="0.25">
      <c r="AR1058" s="78">
        <v>39</v>
      </c>
    </row>
    <row r="1059" spans="44:44" x14ac:dyDescent="0.25">
      <c r="AR1059" s="78">
        <v>40</v>
      </c>
    </row>
    <row r="1060" spans="44:44" x14ac:dyDescent="0.25">
      <c r="AR1060" s="78">
        <v>41</v>
      </c>
    </row>
    <row r="1061" spans="44:44" x14ac:dyDescent="0.25">
      <c r="AR1061" s="78">
        <v>42</v>
      </c>
    </row>
    <row r="1062" spans="44:44" x14ac:dyDescent="0.25">
      <c r="AR1062" s="78">
        <v>43</v>
      </c>
    </row>
    <row r="1063" spans="44:44" x14ac:dyDescent="0.25">
      <c r="AR1063" s="78">
        <v>44</v>
      </c>
    </row>
    <row r="1064" spans="44:44" x14ac:dyDescent="0.25">
      <c r="AR1064" s="78">
        <v>45</v>
      </c>
    </row>
    <row r="1065" spans="44:44" x14ac:dyDescent="0.25">
      <c r="AR1065" s="78">
        <v>46</v>
      </c>
    </row>
    <row r="1066" spans="44:44" x14ac:dyDescent="0.25">
      <c r="AR1066" s="78">
        <v>47</v>
      </c>
    </row>
    <row r="1067" spans="44:44" x14ac:dyDescent="0.25">
      <c r="AR1067" s="78">
        <v>48</v>
      </c>
    </row>
    <row r="1068" spans="44:44" x14ac:dyDescent="0.25">
      <c r="AR1068" s="78">
        <v>49</v>
      </c>
    </row>
    <row r="1069" spans="44:44" x14ac:dyDescent="0.25">
      <c r="AR1069" s="78">
        <v>50</v>
      </c>
    </row>
    <row r="1070" spans="44:44" x14ac:dyDescent="0.25">
      <c r="AR1070" s="78" t="s">
        <v>2494</v>
      </c>
    </row>
    <row r="1071" spans="44:44" x14ac:dyDescent="0.25">
      <c r="AR1071" s="78" t="s">
        <v>2309</v>
      </c>
    </row>
    <row r="1072" spans="44:44" x14ac:dyDescent="0.25">
      <c r="AR1072" s="78" t="s">
        <v>2311</v>
      </c>
    </row>
    <row r="1073" spans="44:44" x14ac:dyDescent="0.25">
      <c r="AR1073" s="78" t="s">
        <v>2495</v>
      </c>
    </row>
    <row r="1074" spans="44:44" x14ac:dyDescent="0.25">
      <c r="AR1074" s="78" t="s">
        <v>2496</v>
      </c>
    </row>
    <row r="1075" spans="44:44" x14ac:dyDescent="0.25">
      <c r="AR1075" s="78" t="s">
        <v>2323</v>
      </c>
    </row>
    <row r="1076" spans="44:44" x14ac:dyDescent="0.25">
      <c r="AR1076" s="78" t="s">
        <v>2497</v>
      </c>
    </row>
    <row r="1077" spans="44:44" x14ac:dyDescent="0.25">
      <c r="AR1077" s="78" t="s">
        <v>2329</v>
      </c>
    </row>
    <row r="1078" spans="44:44" x14ac:dyDescent="0.25">
      <c r="AR1078" s="78" t="s">
        <v>2333</v>
      </c>
    </row>
    <row r="1079" spans="44:44" x14ac:dyDescent="0.25">
      <c r="AR1079" s="78" t="s">
        <v>2335</v>
      </c>
    </row>
    <row r="1080" spans="44:44" x14ac:dyDescent="0.25">
      <c r="AR1080" s="78" t="s">
        <v>2245</v>
      </c>
    </row>
    <row r="1081" spans="44:44" x14ac:dyDescent="0.25">
      <c r="AR1081" s="78" t="s">
        <v>2340</v>
      </c>
    </row>
    <row r="1082" spans="44:44" x14ac:dyDescent="0.25">
      <c r="AR1082" s="78" t="s">
        <v>2498</v>
      </c>
    </row>
    <row r="1083" spans="44:44" x14ac:dyDescent="0.25">
      <c r="AR1083" s="78" t="s">
        <v>2499</v>
      </c>
    </row>
    <row r="1084" spans="44:44" x14ac:dyDescent="0.25">
      <c r="AR1084" s="78" t="s">
        <v>2249</v>
      </c>
    </row>
    <row r="1085" spans="44:44" x14ac:dyDescent="0.25">
      <c r="AR1085" s="78" t="s">
        <v>2460</v>
      </c>
    </row>
    <row r="1086" spans="44:44" x14ac:dyDescent="0.25">
      <c r="AR1086" s="78" t="s">
        <v>2500</v>
      </c>
    </row>
    <row r="1087" spans="44:44" x14ac:dyDescent="0.25">
      <c r="AR1087" s="78" t="s">
        <v>2501</v>
      </c>
    </row>
    <row r="1088" spans="44:44" x14ac:dyDescent="0.25">
      <c r="AR1088" s="78" t="s">
        <v>2502</v>
      </c>
    </row>
    <row r="1089" spans="44:44" x14ac:dyDescent="0.25">
      <c r="AR1089" s="78" t="s">
        <v>2503</v>
      </c>
    </row>
    <row r="1090" spans="44:44" x14ac:dyDescent="0.25">
      <c r="AR1090" s="78" t="s">
        <v>2504</v>
      </c>
    </row>
    <row r="1091" spans="44:44" x14ac:dyDescent="0.25">
      <c r="AR1091" s="78" t="s">
        <v>2505</v>
      </c>
    </row>
    <row r="1092" spans="44:44" x14ac:dyDescent="0.25">
      <c r="AR1092" s="78" t="s">
        <v>2356</v>
      </c>
    </row>
    <row r="1093" spans="44:44" x14ac:dyDescent="0.25">
      <c r="AR1093" s="78" t="s">
        <v>2506</v>
      </c>
    </row>
    <row r="1094" spans="44:44" x14ac:dyDescent="0.25">
      <c r="AR1094" s="78" t="s">
        <v>2507</v>
      </c>
    </row>
    <row r="1095" spans="44:44" x14ac:dyDescent="0.25">
      <c r="AR1095" s="78" t="s">
        <v>2508</v>
      </c>
    </row>
    <row r="1096" spans="44:44" x14ac:dyDescent="0.25">
      <c r="AR1096" s="78" t="s">
        <v>2366</v>
      </c>
    </row>
    <row r="1097" spans="44:44" x14ac:dyDescent="0.25">
      <c r="AR1097" s="78" t="s">
        <v>2253</v>
      </c>
    </row>
    <row r="1098" spans="44:44" x14ac:dyDescent="0.25">
      <c r="AR1098" s="78" t="s">
        <v>2509</v>
      </c>
    </row>
    <row r="1099" spans="44:44" x14ac:dyDescent="0.25">
      <c r="AR1099" s="78" t="s">
        <v>2510</v>
      </c>
    </row>
    <row r="1100" spans="44:44" x14ac:dyDescent="0.25">
      <c r="AR1100" s="78" t="s">
        <v>2511</v>
      </c>
    </row>
    <row r="1101" spans="44:44" x14ac:dyDescent="0.25">
      <c r="AR1101" s="78" t="s">
        <v>2512</v>
      </c>
    </row>
    <row r="1102" spans="44:44" x14ac:dyDescent="0.25">
      <c r="AR1102" s="78" t="s">
        <v>2513</v>
      </c>
    </row>
    <row r="1103" spans="44:44" x14ac:dyDescent="0.25">
      <c r="AR1103" s="78" t="s">
        <v>2514</v>
      </c>
    </row>
    <row r="1104" spans="44:44" x14ac:dyDescent="0.25">
      <c r="AR1104" s="78" t="s">
        <v>2368</v>
      </c>
    </row>
    <row r="1105" spans="44:44" x14ac:dyDescent="0.25">
      <c r="AR1105" s="78" t="s">
        <v>2515</v>
      </c>
    </row>
    <row r="1106" spans="44:44" x14ac:dyDescent="0.25">
      <c r="AR1106" s="78" t="s">
        <v>2516</v>
      </c>
    </row>
    <row r="1107" spans="44:44" x14ac:dyDescent="0.25">
      <c r="AR1107" s="78" t="s">
        <v>2517</v>
      </c>
    </row>
    <row r="1108" spans="44:44" x14ac:dyDescent="0.25">
      <c r="AR1108" s="78" t="s">
        <v>2518</v>
      </c>
    </row>
    <row r="1109" spans="44:44" x14ac:dyDescent="0.25">
      <c r="AR1109" s="78" t="s">
        <v>2376</v>
      </c>
    </row>
    <row r="1110" spans="44:44" x14ac:dyDescent="0.25">
      <c r="AR1110" s="78" t="s">
        <v>2265</v>
      </c>
    </row>
    <row r="1111" spans="44:44" x14ac:dyDescent="0.25">
      <c r="AR1111" s="78" t="s">
        <v>2379</v>
      </c>
    </row>
    <row r="1112" spans="44:44" x14ac:dyDescent="0.25">
      <c r="AR1112" s="78" t="s">
        <v>2271</v>
      </c>
    </row>
    <row r="1113" spans="44:44" x14ac:dyDescent="0.25">
      <c r="AR1113" s="78" t="s">
        <v>2519</v>
      </c>
    </row>
    <row r="1114" spans="44:44" x14ac:dyDescent="0.25">
      <c r="AR1114" s="78" t="s">
        <v>2277</v>
      </c>
    </row>
    <row r="1115" spans="44:44" x14ac:dyDescent="0.25">
      <c r="AR1115" s="78" t="s">
        <v>2485</v>
      </c>
    </row>
    <row r="1116" spans="44:44" x14ac:dyDescent="0.25">
      <c r="AR1116" s="78" t="s">
        <v>2520</v>
      </c>
    </row>
    <row r="1117" spans="44:44" x14ac:dyDescent="0.25">
      <c r="AR1117" s="78" t="s">
        <v>2042</v>
      </c>
    </row>
    <row r="1118" spans="44:44" x14ac:dyDescent="0.25">
      <c r="AR1118" s="78" t="s">
        <v>2394</v>
      </c>
    </row>
    <row r="1119" spans="44:44" x14ac:dyDescent="0.25">
      <c r="AR1119" s="78" t="s">
        <v>2521</v>
      </c>
    </row>
    <row r="1120" spans="44:44" x14ac:dyDescent="0.25">
      <c r="AR1120" s="78" t="s">
        <v>2402</v>
      </c>
    </row>
    <row r="1121" spans="44:44" x14ac:dyDescent="0.25">
      <c r="AR1121" s="78" t="s">
        <v>2522</v>
      </c>
    </row>
    <row r="1122" spans="44:44" x14ac:dyDescent="0.25">
      <c r="AR1122" s="78" t="s">
        <v>2283</v>
      </c>
    </row>
    <row r="1123" spans="44:44" x14ac:dyDescent="0.25">
      <c r="AR1123" s="78" t="s">
        <v>2523</v>
      </c>
    </row>
    <row r="1124" spans="44:44" x14ac:dyDescent="0.25">
      <c r="AR1124" s="78" t="s">
        <v>2091</v>
      </c>
    </row>
    <row r="1125" spans="44:44" x14ac:dyDescent="0.25">
      <c r="AR1125" s="78" t="s">
        <v>2417</v>
      </c>
    </row>
    <row r="1126" spans="44:44" x14ac:dyDescent="0.25">
      <c r="AR1126" s="78" t="s">
        <v>2064</v>
      </c>
    </row>
    <row r="1127" spans="44:44" x14ac:dyDescent="0.25">
      <c r="AR1127" s="78" t="s">
        <v>2524</v>
      </c>
    </row>
    <row r="1128" spans="44:44" x14ac:dyDescent="0.25">
      <c r="AR1128" s="78" t="s">
        <v>2525</v>
      </c>
    </row>
    <row r="1129" spans="44:44" x14ac:dyDescent="0.25">
      <c r="AR1129" s="78" t="s">
        <v>2526</v>
      </c>
    </row>
    <row r="1130" spans="44:44" x14ac:dyDescent="0.25">
      <c r="AR1130" s="78" t="s">
        <v>2422</v>
      </c>
    </row>
    <row r="1131" spans="44:44" x14ac:dyDescent="0.25">
      <c r="AR1131" s="78" t="s">
        <v>2527</v>
      </c>
    </row>
    <row r="1132" spans="44:44" x14ac:dyDescent="0.25">
      <c r="AR1132" s="78" t="s">
        <v>2528</v>
      </c>
    </row>
    <row r="1133" spans="44:44" x14ac:dyDescent="0.25">
      <c r="AR1133" s="78" t="s">
        <v>2052</v>
      </c>
    </row>
    <row r="1134" spans="44:44" x14ac:dyDescent="0.25">
      <c r="AR1134" s="78" t="s">
        <v>2529</v>
      </c>
    </row>
    <row r="1135" spans="44:44" x14ac:dyDescent="0.25">
      <c r="AR1135" s="78" t="s">
        <v>2530</v>
      </c>
    </row>
    <row r="1136" spans="44:44" x14ac:dyDescent="0.25">
      <c r="AR1136" s="78" t="s">
        <v>2291</v>
      </c>
    </row>
    <row r="1137" spans="44:44" x14ac:dyDescent="0.25">
      <c r="AR1137" s="78" t="s">
        <v>2531</v>
      </c>
    </row>
    <row r="1138" spans="44:44" x14ac:dyDescent="0.25">
      <c r="AR1138" s="78" t="s">
        <v>2532</v>
      </c>
    </row>
    <row r="1139" spans="44:44" x14ac:dyDescent="0.25">
      <c r="AR1139" s="78" t="s">
        <v>2533</v>
      </c>
    </row>
    <row r="1140" spans="44:44" x14ac:dyDescent="0.25">
      <c r="AR1140" s="78" t="s">
        <v>2534</v>
      </c>
    </row>
    <row r="1141" spans="44:44" x14ac:dyDescent="0.25">
      <c r="AR1141" s="78" t="s">
        <v>2535</v>
      </c>
    </row>
    <row r="1142" spans="44:44" x14ac:dyDescent="0.25">
      <c r="AR1142" s="78" t="s">
        <v>2536</v>
      </c>
    </row>
    <row r="1143" spans="44:44" x14ac:dyDescent="0.25">
      <c r="AR1143" s="78" t="s">
        <v>2297</v>
      </c>
    </row>
    <row r="1144" spans="44:44" x14ac:dyDescent="0.25">
      <c r="AR1144" s="78" t="s">
        <v>2307</v>
      </c>
    </row>
    <row r="1145" spans="44:44" x14ac:dyDescent="0.25">
      <c r="AR1145" s="78" t="s">
        <v>2537</v>
      </c>
    </row>
    <row r="1146" spans="44:44" x14ac:dyDescent="0.25">
      <c r="AR1146" s="78" t="s">
        <v>2538</v>
      </c>
    </row>
    <row r="1147" spans="44:44" x14ac:dyDescent="0.25">
      <c r="AR1147" s="78" t="s">
        <v>2329</v>
      </c>
    </row>
    <row r="1148" spans="44:44" x14ac:dyDescent="0.25">
      <c r="AR1148" s="78" t="s">
        <v>2340</v>
      </c>
    </row>
    <row r="1149" spans="44:44" x14ac:dyDescent="0.25">
      <c r="AR1149" s="78" t="s">
        <v>2346</v>
      </c>
    </row>
    <row r="1150" spans="44:44" x14ac:dyDescent="0.25">
      <c r="AR1150" s="78" t="s">
        <v>2539</v>
      </c>
    </row>
    <row r="1151" spans="44:44" x14ac:dyDescent="0.25">
      <c r="AR1151" s="78" t="s">
        <v>2540</v>
      </c>
    </row>
    <row r="1152" spans="44:44" x14ac:dyDescent="0.25">
      <c r="AR1152" s="78" t="s">
        <v>2484</v>
      </c>
    </row>
    <row r="1153" spans="44:44" x14ac:dyDescent="0.25">
      <c r="AR1153" s="78" t="s">
        <v>2541</v>
      </c>
    </row>
    <row r="1154" spans="44:44" x14ac:dyDescent="0.25">
      <c r="AR1154" s="78" t="s">
        <v>2542</v>
      </c>
    </row>
    <row r="1155" spans="44:44" x14ac:dyDescent="0.25">
      <c r="AR1155" s="78" t="s">
        <v>2511</v>
      </c>
    </row>
    <row r="1156" spans="44:44" x14ac:dyDescent="0.25">
      <c r="AR1156" s="78" t="s">
        <v>2543</v>
      </c>
    </row>
    <row r="1157" spans="44:44" x14ac:dyDescent="0.25">
      <c r="AR1157" s="78" t="s">
        <v>2544</v>
      </c>
    </row>
    <row r="1158" spans="44:44" x14ac:dyDescent="0.25">
      <c r="AR1158" s="78" t="s">
        <v>2545</v>
      </c>
    </row>
    <row r="1159" spans="44:44" x14ac:dyDescent="0.25">
      <c r="AR1159" s="78" t="s">
        <v>2546</v>
      </c>
    </row>
    <row r="1160" spans="44:44" x14ac:dyDescent="0.25">
      <c r="AR1160" s="78" t="s">
        <v>2547</v>
      </c>
    </row>
    <row r="1161" spans="44:44" x14ac:dyDescent="0.25">
      <c r="AR1161" s="78" t="s">
        <v>2261</v>
      </c>
    </row>
    <row r="1162" spans="44:44" x14ac:dyDescent="0.25">
      <c r="AR1162" s="78" t="s">
        <v>2517</v>
      </c>
    </row>
    <row r="1163" spans="44:44" x14ac:dyDescent="0.25">
      <c r="AR1163" s="78" t="s">
        <v>2548</v>
      </c>
    </row>
    <row r="1164" spans="44:44" x14ac:dyDescent="0.25">
      <c r="AR1164" s="78" t="s">
        <v>2549</v>
      </c>
    </row>
    <row r="1165" spans="44:44" x14ac:dyDescent="0.25">
      <c r="AR1165" s="78" t="s">
        <v>2386</v>
      </c>
    </row>
    <row r="1166" spans="44:44" x14ac:dyDescent="0.25">
      <c r="AR1166" s="78" t="s">
        <v>2388</v>
      </c>
    </row>
    <row r="1167" spans="44:44" x14ac:dyDescent="0.25">
      <c r="AR1167" s="78" t="s">
        <v>2389</v>
      </c>
    </row>
    <row r="1168" spans="44:44" x14ac:dyDescent="0.25">
      <c r="AR1168" s="78" t="s">
        <v>2390</v>
      </c>
    </row>
    <row r="1169" spans="44:44" x14ac:dyDescent="0.25">
      <c r="AR1169" s="78" t="s">
        <v>2550</v>
      </c>
    </row>
    <row r="1170" spans="44:44" x14ac:dyDescent="0.25">
      <c r="AR1170" s="78" t="s">
        <v>2391</v>
      </c>
    </row>
    <row r="1171" spans="44:44" x14ac:dyDescent="0.25">
      <c r="AR1171" s="78" t="s">
        <v>2275</v>
      </c>
    </row>
    <row r="1172" spans="44:44" x14ac:dyDescent="0.25">
      <c r="AR1172" s="78" t="s">
        <v>2551</v>
      </c>
    </row>
    <row r="1173" spans="44:44" x14ac:dyDescent="0.25">
      <c r="AR1173" s="78" t="s">
        <v>2552</v>
      </c>
    </row>
    <row r="1174" spans="44:44" x14ac:dyDescent="0.25">
      <c r="AR1174" s="78" t="s">
        <v>2553</v>
      </c>
    </row>
    <row r="1175" spans="44:44" x14ac:dyDescent="0.25">
      <c r="AR1175" s="78" t="s">
        <v>2485</v>
      </c>
    </row>
    <row r="1176" spans="44:44" x14ac:dyDescent="0.25">
      <c r="AR1176" s="78" t="s">
        <v>2554</v>
      </c>
    </row>
    <row r="1177" spans="44:44" x14ac:dyDescent="0.25">
      <c r="AR1177" s="78" t="s">
        <v>2555</v>
      </c>
    </row>
    <row r="1178" spans="44:44" x14ac:dyDescent="0.25">
      <c r="AR1178" s="78" t="s">
        <v>2556</v>
      </c>
    </row>
    <row r="1179" spans="44:44" x14ac:dyDescent="0.25">
      <c r="AR1179" s="78" t="s">
        <v>2557</v>
      </c>
    </row>
    <row r="1180" spans="44:44" x14ac:dyDescent="0.25">
      <c r="AR1180" s="78" t="s">
        <v>2558</v>
      </c>
    </row>
    <row r="1181" spans="44:44" x14ac:dyDescent="0.25">
      <c r="AR1181" s="78" t="s">
        <v>2559</v>
      </c>
    </row>
    <row r="1182" spans="44:44" x14ac:dyDescent="0.25">
      <c r="AR1182" s="78" t="s">
        <v>2395</v>
      </c>
    </row>
    <row r="1183" spans="44:44" x14ac:dyDescent="0.25">
      <c r="AR1183" s="78" t="s">
        <v>2396</v>
      </c>
    </row>
    <row r="1184" spans="44:44" x14ac:dyDescent="0.25">
      <c r="AR1184" s="78" t="s">
        <v>2403</v>
      </c>
    </row>
    <row r="1185" spans="44:44" x14ac:dyDescent="0.25">
      <c r="AR1185" s="78" t="s">
        <v>2411</v>
      </c>
    </row>
    <row r="1186" spans="44:44" x14ac:dyDescent="0.25">
      <c r="AR1186" s="78" t="s">
        <v>2522</v>
      </c>
    </row>
    <row r="1187" spans="44:44" x14ac:dyDescent="0.25">
      <c r="AR1187" s="78" t="s">
        <v>2560</v>
      </c>
    </row>
    <row r="1188" spans="44:44" x14ac:dyDescent="0.25">
      <c r="AR1188" s="78" t="s">
        <v>2424</v>
      </c>
    </row>
    <row r="1189" spans="44:44" x14ac:dyDescent="0.25">
      <c r="AR1189" s="78" t="s">
        <v>2561</v>
      </c>
    </row>
    <row r="1190" spans="44:44" x14ac:dyDescent="0.25">
      <c r="AR1190" s="78" t="s">
        <v>2487</v>
      </c>
    </row>
    <row r="1191" spans="44:44" x14ac:dyDescent="0.25">
      <c r="AR1191" s="78" t="s">
        <v>2430</v>
      </c>
    </row>
    <row r="1192" spans="44:44" x14ac:dyDescent="0.25">
      <c r="AR1192" s="78" t="s">
        <v>2433</v>
      </c>
    </row>
    <row r="1193" spans="44:44" x14ac:dyDescent="0.25">
      <c r="AR1193" s="78" t="s">
        <v>2435</v>
      </c>
    </row>
    <row r="1194" spans="44:44" x14ac:dyDescent="0.25">
      <c r="AR1194" s="78" t="s">
        <v>2052</v>
      </c>
    </row>
    <row r="1195" spans="44:44" x14ac:dyDescent="0.25">
      <c r="AR1195" s="78" t="s">
        <v>2530</v>
      </c>
    </row>
    <row r="1196" spans="44:44" x14ac:dyDescent="0.25">
      <c r="AR1196" s="78" t="s">
        <v>2562</v>
      </c>
    </row>
    <row r="1197" spans="44:44" x14ac:dyDescent="0.25">
      <c r="AR1197" s="78" t="s">
        <v>2563</v>
      </c>
    </row>
    <row r="1198" spans="44:44" x14ac:dyDescent="0.25">
      <c r="AR1198" s="78" t="s">
        <v>2006</v>
      </c>
    </row>
    <row r="1199" spans="44:44" x14ac:dyDescent="0.25">
      <c r="AR1199" s="78" t="s">
        <v>2008</v>
      </c>
    </row>
    <row r="1200" spans="44:44" x14ac:dyDescent="0.25">
      <c r="AR1200" s="78" t="s">
        <v>2010</v>
      </c>
    </row>
    <row r="1201" spans="44:44" x14ac:dyDescent="0.25">
      <c r="AR1201" s="78" t="s">
        <v>2012</v>
      </c>
    </row>
    <row r="1202" spans="44:44" x14ac:dyDescent="0.25">
      <c r="AR1202" s="78" t="s">
        <v>2014</v>
      </c>
    </row>
    <row r="1203" spans="44:44" x14ac:dyDescent="0.25">
      <c r="AR1203" s="78" t="s">
        <v>2016</v>
      </c>
    </row>
    <row r="1204" spans="44:44" x14ac:dyDescent="0.25">
      <c r="AR1204" s="78" t="s">
        <v>2018</v>
      </c>
    </row>
    <row r="1205" spans="44:44" x14ac:dyDescent="0.25">
      <c r="AR1205" s="78" t="s">
        <v>2020</v>
      </c>
    </row>
    <row r="1206" spans="44:44" x14ac:dyDescent="0.25">
      <c r="AR1206" s="78" t="s">
        <v>2022</v>
      </c>
    </row>
    <row r="1207" spans="44:44" x14ac:dyDescent="0.25">
      <c r="AR1207" s="78">
        <v>10</v>
      </c>
    </row>
    <row r="1208" spans="44:44" x14ac:dyDescent="0.25">
      <c r="AR1208" s="78">
        <v>11</v>
      </c>
    </row>
    <row r="1209" spans="44:44" x14ac:dyDescent="0.25">
      <c r="AR1209" s="78">
        <v>12</v>
      </c>
    </row>
    <row r="1210" spans="44:44" x14ac:dyDescent="0.25">
      <c r="AR1210" s="78">
        <v>13</v>
      </c>
    </row>
    <row r="1211" spans="44:44" x14ac:dyDescent="0.25">
      <c r="AR1211" s="78">
        <v>14</v>
      </c>
    </row>
    <row r="1212" spans="44:44" x14ac:dyDescent="0.25">
      <c r="AR1212" s="78">
        <v>15</v>
      </c>
    </row>
    <row r="1213" spans="44:44" x14ac:dyDescent="0.25">
      <c r="AR1213" s="78">
        <v>16</v>
      </c>
    </row>
    <row r="1214" spans="44:44" x14ac:dyDescent="0.25">
      <c r="AR1214" s="78" t="s">
        <v>2295</v>
      </c>
    </row>
    <row r="1215" spans="44:44" x14ac:dyDescent="0.25">
      <c r="AR1215" s="78" t="s">
        <v>2564</v>
      </c>
    </row>
    <row r="1216" spans="44:44" x14ac:dyDescent="0.25">
      <c r="AR1216" s="78" t="s">
        <v>2307</v>
      </c>
    </row>
    <row r="1217" spans="44:44" x14ac:dyDescent="0.25">
      <c r="AR1217" s="78" t="s">
        <v>2495</v>
      </c>
    </row>
    <row r="1218" spans="44:44" x14ac:dyDescent="0.25">
      <c r="AR1218" s="78" t="s">
        <v>2319</v>
      </c>
    </row>
    <row r="1219" spans="44:44" x14ac:dyDescent="0.25">
      <c r="AR1219" s="78" t="s">
        <v>2325</v>
      </c>
    </row>
    <row r="1220" spans="44:44" x14ac:dyDescent="0.25">
      <c r="AR1220" s="78" t="s">
        <v>2360</v>
      </c>
    </row>
    <row r="1221" spans="44:44" x14ac:dyDescent="0.25">
      <c r="AR1221" s="78" t="s">
        <v>2362</v>
      </c>
    </row>
    <row r="1222" spans="44:44" x14ac:dyDescent="0.25">
      <c r="AR1222" s="78" t="s">
        <v>2507</v>
      </c>
    </row>
    <row r="1223" spans="44:44" x14ac:dyDescent="0.25">
      <c r="AR1223" s="78" t="s">
        <v>2366</v>
      </c>
    </row>
    <row r="1224" spans="44:44" x14ac:dyDescent="0.25">
      <c r="AR1224" s="78" t="s">
        <v>2565</v>
      </c>
    </row>
    <row r="1225" spans="44:44" x14ac:dyDescent="0.25">
      <c r="AR1225" s="78" t="s">
        <v>2382</v>
      </c>
    </row>
    <row r="1226" spans="44:44" x14ac:dyDescent="0.25">
      <c r="AR1226" s="78" t="s">
        <v>2553</v>
      </c>
    </row>
    <row r="1227" spans="44:44" x14ac:dyDescent="0.25">
      <c r="AR1227" s="78" t="s">
        <v>2566</v>
      </c>
    </row>
    <row r="1228" spans="44:44" x14ac:dyDescent="0.25">
      <c r="AR1228" s="78" t="s">
        <v>2567</v>
      </c>
    </row>
    <row r="1229" spans="44:44" x14ac:dyDescent="0.25">
      <c r="AR1229" s="78" t="s">
        <v>2283</v>
      </c>
    </row>
    <row r="1230" spans="44:44" x14ac:dyDescent="0.25">
      <c r="AR1230" s="78" t="s">
        <v>2523</v>
      </c>
    </row>
    <row r="1231" spans="44:44" x14ac:dyDescent="0.25">
      <c r="AR1231" s="78" t="s">
        <v>2417</v>
      </c>
    </row>
    <row r="1232" spans="44:44" x14ac:dyDescent="0.25">
      <c r="AR1232" s="78" t="s">
        <v>2568</v>
      </c>
    </row>
    <row r="1233" spans="44:44" x14ac:dyDescent="0.25">
      <c r="AR1233" s="78" t="s">
        <v>2569</v>
      </c>
    </row>
    <row r="1234" spans="44:44" x14ac:dyDescent="0.25">
      <c r="AR1234" s="78" t="s">
        <v>2570</v>
      </c>
    </row>
    <row r="1235" spans="44:44" x14ac:dyDescent="0.25">
      <c r="AR1235" s="78" t="s">
        <v>2571</v>
      </c>
    </row>
    <row r="1236" spans="44:44" x14ac:dyDescent="0.25">
      <c r="AR1236" s="78" t="s">
        <v>2572</v>
      </c>
    </row>
    <row r="1237" spans="44:44" x14ac:dyDescent="0.25">
      <c r="AR1237" s="78" t="s">
        <v>2573</v>
      </c>
    </row>
    <row r="1238" spans="44:44" x14ac:dyDescent="0.25">
      <c r="AR1238" s="78" t="s">
        <v>2574</v>
      </c>
    </row>
    <row r="1239" spans="44:44" x14ac:dyDescent="0.25">
      <c r="AR1239" s="78" t="s">
        <v>2489</v>
      </c>
    </row>
    <row r="1240" spans="44:44" x14ac:dyDescent="0.25">
      <c r="AR1240" s="65" t="s">
        <v>150</v>
      </c>
    </row>
    <row r="1241" spans="44:44" x14ac:dyDescent="0.25">
      <c r="AR1241" s="65" t="s">
        <v>168</v>
      </c>
    </row>
    <row r="1242" spans="44:44" x14ac:dyDescent="0.25">
      <c r="AR1242" s="65" t="s">
        <v>185</v>
      </c>
    </row>
    <row r="1243" spans="44:44" x14ac:dyDescent="0.25">
      <c r="AR1243" s="65" t="s">
        <v>199</v>
      </c>
    </row>
    <row r="1244" spans="44:44" x14ac:dyDescent="0.25">
      <c r="AR1244" s="65" t="s">
        <v>156</v>
      </c>
    </row>
    <row r="1245" spans="44:44" x14ac:dyDescent="0.25">
      <c r="AR1245" s="65" t="s">
        <v>149</v>
      </c>
    </row>
    <row r="1246" spans="44:44" x14ac:dyDescent="0.25">
      <c r="AR1246" s="65" t="s">
        <v>167</v>
      </c>
    </row>
    <row r="1247" spans="44:44" x14ac:dyDescent="0.25">
      <c r="AR1247" s="65" t="s">
        <v>184</v>
      </c>
    </row>
    <row r="1248" spans="44:44" x14ac:dyDescent="0.25">
      <c r="AR1248" s="65" t="s">
        <v>198</v>
      </c>
    </row>
    <row r="1249" spans="44:44" x14ac:dyDescent="0.25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25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 x14ac:dyDescent="0.25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 x14ac:dyDescent="0.25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 x14ac:dyDescent="0.25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 x14ac:dyDescent="0.25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 x14ac:dyDescent="0.25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 x14ac:dyDescent="0.25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25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25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25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25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25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 x14ac:dyDescent="0.25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 x14ac:dyDescent="0.25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25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25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25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25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25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25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25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25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25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25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25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25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25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25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25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25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25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 x14ac:dyDescent="0.25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 x14ac:dyDescent="0.25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 x14ac:dyDescent="0.25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 x14ac:dyDescent="0.25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 x14ac:dyDescent="0.25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 x14ac:dyDescent="0.25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 x14ac:dyDescent="0.25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 x14ac:dyDescent="0.25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 x14ac:dyDescent="0.25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 x14ac:dyDescent="0.25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 x14ac:dyDescent="0.25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 x14ac:dyDescent="0.25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 x14ac:dyDescent="0.25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 x14ac:dyDescent="0.25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 x14ac:dyDescent="0.25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 x14ac:dyDescent="0.25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 x14ac:dyDescent="0.25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 x14ac:dyDescent="0.25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 x14ac:dyDescent="0.25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 x14ac:dyDescent="0.25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 x14ac:dyDescent="0.25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 x14ac:dyDescent="0.25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 x14ac:dyDescent="0.25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 x14ac:dyDescent="0.25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 x14ac:dyDescent="0.25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 x14ac:dyDescent="0.25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 x14ac:dyDescent="0.25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 x14ac:dyDescent="0.25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 x14ac:dyDescent="0.25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 x14ac:dyDescent="0.25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 x14ac:dyDescent="0.25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 x14ac:dyDescent="0.25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 x14ac:dyDescent="0.25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 x14ac:dyDescent="0.25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 x14ac:dyDescent="0.25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 x14ac:dyDescent="0.25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 x14ac:dyDescent="0.25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 x14ac:dyDescent="0.25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 x14ac:dyDescent="0.25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 x14ac:dyDescent="0.25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 x14ac:dyDescent="0.25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 x14ac:dyDescent="0.25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 x14ac:dyDescent="0.25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 x14ac:dyDescent="0.25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 x14ac:dyDescent="0.25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 x14ac:dyDescent="0.25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 x14ac:dyDescent="0.25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 x14ac:dyDescent="0.25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 x14ac:dyDescent="0.25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 x14ac:dyDescent="0.25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 x14ac:dyDescent="0.25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 x14ac:dyDescent="0.25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 x14ac:dyDescent="0.25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 x14ac:dyDescent="0.25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 x14ac:dyDescent="0.25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 x14ac:dyDescent="0.25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 x14ac:dyDescent="0.25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 x14ac:dyDescent="0.25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 x14ac:dyDescent="0.25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 x14ac:dyDescent="0.25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 x14ac:dyDescent="0.25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 x14ac:dyDescent="0.25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 x14ac:dyDescent="0.25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 x14ac:dyDescent="0.25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 x14ac:dyDescent="0.25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 x14ac:dyDescent="0.25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 x14ac:dyDescent="0.25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 x14ac:dyDescent="0.25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 x14ac:dyDescent="0.25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 x14ac:dyDescent="0.25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 x14ac:dyDescent="0.25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 x14ac:dyDescent="0.25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 x14ac:dyDescent="0.25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 x14ac:dyDescent="0.25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 x14ac:dyDescent="0.25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 x14ac:dyDescent="0.25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 x14ac:dyDescent="0.25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 x14ac:dyDescent="0.25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 x14ac:dyDescent="0.25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 x14ac:dyDescent="0.2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 x14ac:dyDescent="0.2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 x14ac:dyDescent="0.2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 x14ac:dyDescent="0.2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 x14ac:dyDescent="0.2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 x14ac:dyDescent="0.2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 x14ac:dyDescent="0.2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 x14ac:dyDescent="0.2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 x14ac:dyDescent="0.2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 x14ac:dyDescent="0.2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 x14ac:dyDescent="0.2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 x14ac:dyDescent="0.2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 x14ac:dyDescent="0.2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 x14ac:dyDescent="0.2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 x14ac:dyDescent="0.2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 x14ac:dyDescent="0.2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 x14ac:dyDescent="0.25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 x14ac:dyDescent="0.25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 x14ac:dyDescent="0.25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 x14ac:dyDescent="0.25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 x14ac:dyDescent="0.25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 x14ac:dyDescent="0.25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 x14ac:dyDescent="0.25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 x14ac:dyDescent="0.25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 x14ac:dyDescent="0.25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 x14ac:dyDescent="0.25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 x14ac:dyDescent="0.25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 x14ac:dyDescent="0.25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 x14ac:dyDescent="0.25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 x14ac:dyDescent="0.25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 x14ac:dyDescent="0.25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 x14ac:dyDescent="0.25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 x14ac:dyDescent="0.25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 x14ac:dyDescent="0.25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 x14ac:dyDescent="0.25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 x14ac:dyDescent="0.25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 x14ac:dyDescent="0.25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 x14ac:dyDescent="0.25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 x14ac:dyDescent="0.25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 x14ac:dyDescent="0.25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 x14ac:dyDescent="0.25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 x14ac:dyDescent="0.25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 x14ac:dyDescent="0.25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 x14ac:dyDescent="0.25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 x14ac:dyDescent="0.25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 x14ac:dyDescent="0.25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 x14ac:dyDescent="0.25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 x14ac:dyDescent="0.25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 x14ac:dyDescent="0.25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 x14ac:dyDescent="0.25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 x14ac:dyDescent="0.25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 x14ac:dyDescent="0.25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 x14ac:dyDescent="0.25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 x14ac:dyDescent="0.25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 x14ac:dyDescent="0.25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 x14ac:dyDescent="0.25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 x14ac:dyDescent="0.25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 x14ac:dyDescent="0.25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 x14ac:dyDescent="0.25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 x14ac:dyDescent="0.25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 x14ac:dyDescent="0.25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 x14ac:dyDescent="0.25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 x14ac:dyDescent="0.25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 x14ac:dyDescent="0.25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 x14ac:dyDescent="0.25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 x14ac:dyDescent="0.25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 x14ac:dyDescent="0.25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 x14ac:dyDescent="0.25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 x14ac:dyDescent="0.25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 x14ac:dyDescent="0.25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 x14ac:dyDescent="0.25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 x14ac:dyDescent="0.25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 x14ac:dyDescent="0.25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 x14ac:dyDescent="0.25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 x14ac:dyDescent="0.25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 x14ac:dyDescent="0.25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 x14ac:dyDescent="0.25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 x14ac:dyDescent="0.25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 x14ac:dyDescent="0.25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 x14ac:dyDescent="0.25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 x14ac:dyDescent="0.25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 x14ac:dyDescent="0.25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 x14ac:dyDescent="0.25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 x14ac:dyDescent="0.25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 x14ac:dyDescent="0.25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 x14ac:dyDescent="0.25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 x14ac:dyDescent="0.25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 x14ac:dyDescent="0.25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 x14ac:dyDescent="0.25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 x14ac:dyDescent="0.25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 x14ac:dyDescent="0.25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 x14ac:dyDescent="0.25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 x14ac:dyDescent="0.25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 x14ac:dyDescent="0.25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 x14ac:dyDescent="0.25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 x14ac:dyDescent="0.25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 x14ac:dyDescent="0.25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 x14ac:dyDescent="0.25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 x14ac:dyDescent="0.25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 x14ac:dyDescent="0.25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 x14ac:dyDescent="0.25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 x14ac:dyDescent="0.25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 x14ac:dyDescent="0.25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 x14ac:dyDescent="0.25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 x14ac:dyDescent="0.25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 x14ac:dyDescent="0.25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 x14ac:dyDescent="0.25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 x14ac:dyDescent="0.25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 x14ac:dyDescent="0.25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 x14ac:dyDescent="0.25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 x14ac:dyDescent="0.25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 x14ac:dyDescent="0.25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 x14ac:dyDescent="0.25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 x14ac:dyDescent="0.25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 x14ac:dyDescent="0.25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 x14ac:dyDescent="0.25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 x14ac:dyDescent="0.25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 x14ac:dyDescent="0.25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 x14ac:dyDescent="0.25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 x14ac:dyDescent="0.25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 x14ac:dyDescent="0.25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 x14ac:dyDescent="0.25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 x14ac:dyDescent="0.25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 x14ac:dyDescent="0.25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 x14ac:dyDescent="0.25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 x14ac:dyDescent="0.25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 x14ac:dyDescent="0.25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 x14ac:dyDescent="0.25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 x14ac:dyDescent="0.25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 x14ac:dyDescent="0.25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 x14ac:dyDescent="0.25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 x14ac:dyDescent="0.25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 x14ac:dyDescent="0.25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 x14ac:dyDescent="0.25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 x14ac:dyDescent="0.25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 x14ac:dyDescent="0.25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 x14ac:dyDescent="0.25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 x14ac:dyDescent="0.25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 x14ac:dyDescent="0.25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 x14ac:dyDescent="0.25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 x14ac:dyDescent="0.25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 x14ac:dyDescent="0.25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 x14ac:dyDescent="0.25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 x14ac:dyDescent="0.25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 x14ac:dyDescent="0.25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75" x14ac:dyDescent="0.25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 x14ac:dyDescent="0.25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 x14ac:dyDescent="0.25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25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25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25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25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25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25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25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25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25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25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25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25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25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25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25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 x14ac:dyDescent="0.25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 x14ac:dyDescent="0.25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 x14ac:dyDescent="0.25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 x14ac:dyDescent="0.25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 x14ac:dyDescent="0.25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 x14ac:dyDescent="0.25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 x14ac:dyDescent="0.25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 x14ac:dyDescent="0.25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 x14ac:dyDescent="0.25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 x14ac:dyDescent="0.25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 x14ac:dyDescent="0.25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 x14ac:dyDescent="0.25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 x14ac:dyDescent="0.25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 x14ac:dyDescent="0.25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 x14ac:dyDescent="0.25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 x14ac:dyDescent="0.25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 x14ac:dyDescent="0.25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 x14ac:dyDescent="0.25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 x14ac:dyDescent="0.25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 x14ac:dyDescent="0.25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 x14ac:dyDescent="0.25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 x14ac:dyDescent="0.25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 x14ac:dyDescent="0.25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 x14ac:dyDescent="0.25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 x14ac:dyDescent="0.25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 x14ac:dyDescent="0.25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 x14ac:dyDescent="0.25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 x14ac:dyDescent="0.25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 x14ac:dyDescent="0.25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 x14ac:dyDescent="0.25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 x14ac:dyDescent="0.25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 x14ac:dyDescent="0.25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 x14ac:dyDescent="0.25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 x14ac:dyDescent="0.25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 x14ac:dyDescent="0.25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 x14ac:dyDescent="0.25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 x14ac:dyDescent="0.25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 x14ac:dyDescent="0.25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 x14ac:dyDescent="0.25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 x14ac:dyDescent="0.25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 x14ac:dyDescent="0.25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 x14ac:dyDescent="0.25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 x14ac:dyDescent="0.25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 x14ac:dyDescent="0.25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 x14ac:dyDescent="0.25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 x14ac:dyDescent="0.25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 x14ac:dyDescent="0.25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 x14ac:dyDescent="0.2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 x14ac:dyDescent="0.2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 x14ac:dyDescent="0.2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 x14ac:dyDescent="0.2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 x14ac:dyDescent="0.2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 x14ac:dyDescent="0.2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 x14ac:dyDescent="0.2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 x14ac:dyDescent="0.2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 x14ac:dyDescent="0.2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 x14ac:dyDescent="0.2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 x14ac:dyDescent="0.2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2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2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2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2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2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2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 x14ac:dyDescent="0.2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 x14ac:dyDescent="0.2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 x14ac:dyDescent="0.2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 x14ac:dyDescent="0.2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 x14ac:dyDescent="0.2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 x14ac:dyDescent="0.2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 x14ac:dyDescent="0.2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 x14ac:dyDescent="0.2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 x14ac:dyDescent="0.2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 x14ac:dyDescent="0.2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 x14ac:dyDescent="0.2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 x14ac:dyDescent="0.2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 x14ac:dyDescent="0.2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 x14ac:dyDescent="0.2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 x14ac:dyDescent="0.2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 x14ac:dyDescent="0.2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 x14ac:dyDescent="0.2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 x14ac:dyDescent="0.2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 x14ac:dyDescent="0.2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 x14ac:dyDescent="0.2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 x14ac:dyDescent="0.2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 x14ac:dyDescent="0.2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 x14ac:dyDescent="0.2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 x14ac:dyDescent="0.2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 x14ac:dyDescent="0.2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2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2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2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2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2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2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25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 x14ac:dyDescent="0.25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 x14ac:dyDescent="0.25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 x14ac:dyDescent="0.25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 x14ac:dyDescent="0.25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 x14ac:dyDescent="0.25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 x14ac:dyDescent="0.25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 x14ac:dyDescent="0.25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 x14ac:dyDescent="0.25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 x14ac:dyDescent="0.25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 x14ac:dyDescent="0.25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 x14ac:dyDescent="0.25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 x14ac:dyDescent="0.25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 x14ac:dyDescent="0.25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 x14ac:dyDescent="0.25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 x14ac:dyDescent="0.25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 x14ac:dyDescent="0.25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 x14ac:dyDescent="0.25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 x14ac:dyDescent="0.25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 x14ac:dyDescent="0.25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 x14ac:dyDescent="0.25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 x14ac:dyDescent="0.25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 x14ac:dyDescent="0.25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 x14ac:dyDescent="0.25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 x14ac:dyDescent="0.25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 x14ac:dyDescent="0.25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 x14ac:dyDescent="0.25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 x14ac:dyDescent="0.25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 x14ac:dyDescent="0.25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 x14ac:dyDescent="0.25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 x14ac:dyDescent="0.25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 x14ac:dyDescent="0.25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 x14ac:dyDescent="0.25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 x14ac:dyDescent="0.25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 x14ac:dyDescent="0.25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 x14ac:dyDescent="0.25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 x14ac:dyDescent="0.25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 x14ac:dyDescent="0.25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 x14ac:dyDescent="0.25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 x14ac:dyDescent="0.25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 x14ac:dyDescent="0.25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 x14ac:dyDescent="0.25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 x14ac:dyDescent="0.25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 x14ac:dyDescent="0.25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 x14ac:dyDescent="0.25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 x14ac:dyDescent="0.25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 x14ac:dyDescent="0.25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 x14ac:dyDescent="0.25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 x14ac:dyDescent="0.25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 x14ac:dyDescent="0.25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 x14ac:dyDescent="0.25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 x14ac:dyDescent="0.25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 x14ac:dyDescent="0.25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 x14ac:dyDescent="0.25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 x14ac:dyDescent="0.25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 x14ac:dyDescent="0.25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 x14ac:dyDescent="0.25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 x14ac:dyDescent="0.25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 x14ac:dyDescent="0.25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 x14ac:dyDescent="0.25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 x14ac:dyDescent="0.25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 x14ac:dyDescent="0.25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 x14ac:dyDescent="0.25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 x14ac:dyDescent="0.25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 x14ac:dyDescent="0.25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 x14ac:dyDescent="0.25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 x14ac:dyDescent="0.25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 x14ac:dyDescent="0.25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 x14ac:dyDescent="0.25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 x14ac:dyDescent="0.25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 x14ac:dyDescent="0.25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 x14ac:dyDescent="0.25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 x14ac:dyDescent="0.25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 x14ac:dyDescent="0.25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 x14ac:dyDescent="0.25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 x14ac:dyDescent="0.25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 x14ac:dyDescent="0.25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 x14ac:dyDescent="0.25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 x14ac:dyDescent="0.25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 x14ac:dyDescent="0.25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 x14ac:dyDescent="0.25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 x14ac:dyDescent="0.25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 x14ac:dyDescent="0.25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 x14ac:dyDescent="0.25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 x14ac:dyDescent="0.25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 x14ac:dyDescent="0.25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 x14ac:dyDescent="0.25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 x14ac:dyDescent="0.25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 x14ac:dyDescent="0.25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 x14ac:dyDescent="0.25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 x14ac:dyDescent="0.25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 x14ac:dyDescent="0.25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 x14ac:dyDescent="0.25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 x14ac:dyDescent="0.25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 x14ac:dyDescent="0.25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 x14ac:dyDescent="0.25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 x14ac:dyDescent="0.25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 x14ac:dyDescent="0.25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 x14ac:dyDescent="0.25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 x14ac:dyDescent="0.25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 x14ac:dyDescent="0.25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 x14ac:dyDescent="0.25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 x14ac:dyDescent="0.25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 x14ac:dyDescent="0.25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 x14ac:dyDescent="0.25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 x14ac:dyDescent="0.25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 x14ac:dyDescent="0.25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 x14ac:dyDescent="0.25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 x14ac:dyDescent="0.25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 x14ac:dyDescent="0.25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 x14ac:dyDescent="0.25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 x14ac:dyDescent="0.25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 x14ac:dyDescent="0.25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 x14ac:dyDescent="0.25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 x14ac:dyDescent="0.25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 x14ac:dyDescent="0.25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 x14ac:dyDescent="0.25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 x14ac:dyDescent="0.25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 x14ac:dyDescent="0.25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 x14ac:dyDescent="0.25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 x14ac:dyDescent="0.25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 x14ac:dyDescent="0.25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 x14ac:dyDescent="0.25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 x14ac:dyDescent="0.25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 x14ac:dyDescent="0.25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 x14ac:dyDescent="0.25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 x14ac:dyDescent="0.25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 x14ac:dyDescent="0.25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 x14ac:dyDescent="0.25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 x14ac:dyDescent="0.25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 x14ac:dyDescent="0.25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 x14ac:dyDescent="0.25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 x14ac:dyDescent="0.25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 x14ac:dyDescent="0.25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 x14ac:dyDescent="0.25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 x14ac:dyDescent="0.25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 x14ac:dyDescent="0.25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 x14ac:dyDescent="0.25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 x14ac:dyDescent="0.25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 x14ac:dyDescent="0.25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 x14ac:dyDescent="0.25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 x14ac:dyDescent="0.25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 x14ac:dyDescent="0.25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 x14ac:dyDescent="0.25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 x14ac:dyDescent="0.25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 x14ac:dyDescent="0.25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 x14ac:dyDescent="0.25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 x14ac:dyDescent="0.25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 x14ac:dyDescent="0.25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 x14ac:dyDescent="0.25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 x14ac:dyDescent="0.25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 x14ac:dyDescent="0.25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 x14ac:dyDescent="0.25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 x14ac:dyDescent="0.25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 x14ac:dyDescent="0.25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 x14ac:dyDescent="0.25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 x14ac:dyDescent="0.25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 x14ac:dyDescent="0.25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 x14ac:dyDescent="0.25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 x14ac:dyDescent="0.25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 x14ac:dyDescent="0.25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 x14ac:dyDescent="0.25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 x14ac:dyDescent="0.25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 x14ac:dyDescent="0.25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 x14ac:dyDescent="0.25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 x14ac:dyDescent="0.25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 x14ac:dyDescent="0.25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 x14ac:dyDescent="0.25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 x14ac:dyDescent="0.25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 x14ac:dyDescent="0.25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 x14ac:dyDescent="0.25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 x14ac:dyDescent="0.25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 x14ac:dyDescent="0.25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 x14ac:dyDescent="0.25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 x14ac:dyDescent="0.25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 x14ac:dyDescent="0.25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 x14ac:dyDescent="0.25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 x14ac:dyDescent="0.25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 x14ac:dyDescent="0.25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 x14ac:dyDescent="0.25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 x14ac:dyDescent="0.25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 x14ac:dyDescent="0.25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 x14ac:dyDescent="0.25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 x14ac:dyDescent="0.25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 x14ac:dyDescent="0.25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 x14ac:dyDescent="0.25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 x14ac:dyDescent="0.25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 x14ac:dyDescent="0.25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 x14ac:dyDescent="0.25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 x14ac:dyDescent="0.25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 x14ac:dyDescent="0.25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 x14ac:dyDescent="0.25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 x14ac:dyDescent="0.25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 x14ac:dyDescent="0.25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 x14ac:dyDescent="0.25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 x14ac:dyDescent="0.25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 x14ac:dyDescent="0.25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 x14ac:dyDescent="0.25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 x14ac:dyDescent="0.25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 x14ac:dyDescent="0.25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 x14ac:dyDescent="0.25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 x14ac:dyDescent="0.25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 x14ac:dyDescent="0.25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 x14ac:dyDescent="0.25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 x14ac:dyDescent="0.25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 x14ac:dyDescent="0.25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 x14ac:dyDescent="0.25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 x14ac:dyDescent="0.25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 x14ac:dyDescent="0.25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 x14ac:dyDescent="0.25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 x14ac:dyDescent="0.25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 x14ac:dyDescent="0.25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 x14ac:dyDescent="0.25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 x14ac:dyDescent="0.25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 x14ac:dyDescent="0.25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 x14ac:dyDescent="0.25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 x14ac:dyDescent="0.25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 x14ac:dyDescent="0.25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 x14ac:dyDescent="0.25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 x14ac:dyDescent="0.25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 x14ac:dyDescent="0.25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 x14ac:dyDescent="0.25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 x14ac:dyDescent="0.25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 x14ac:dyDescent="0.25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 x14ac:dyDescent="0.25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 x14ac:dyDescent="0.25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 x14ac:dyDescent="0.25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 x14ac:dyDescent="0.25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 x14ac:dyDescent="0.25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 x14ac:dyDescent="0.25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 x14ac:dyDescent="0.25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 x14ac:dyDescent="0.25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 x14ac:dyDescent="0.25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 x14ac:dyDescent="0.25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 x14ac:dyDescent="0.25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 x14ac:dyDescent="0.25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 x14ac:dyDescent="0.25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 x14ac:dyDescent="0.25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 x14ac:dyDescent="0.25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 x14ac:dyDescent="0.25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 x14ac:dyDescent="0.25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 x14ac:dyDescent="0.25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 x14ac:dyDescent="0.25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 x14ac:dyDescent="0.25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 x14ac:dyDescent="0.25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 x14ac:dyDescent="0.25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 x14ac:dyDescent="0.25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 x14ac:dyDescent="0.25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 x14ac:dyDescent="0.25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 x14ac:dyDescent="0.25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 x14ac:dyDescent="0.25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 x14ac:dyDescent="0.25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 x14ac:dyDescent="0.25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 x14ac:dyDescent="0.25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 x14ac:dyDescent="0.25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 x14ac:dyDescent="0.25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 x14ac:dyDescent="0.25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 x14ac:dyDescent="0.25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 x14ac:dyDescent="0.25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 x14ac:dyDescent="0.25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 x14ac:dyDescent="0.25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 x14ac:dyDescent="0.25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 x14ac:dyDescent="0.25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 x14ac:dyDescent="0.25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 x14ac:dyDescent="0.25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 x14ac:dyDescent="0.25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 x14ac:dyDescent="0.25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 x14ac:dyDescent="0.25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 x14ac:dyDescent="0.25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 x14ac:dyDescent="0.25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 x14ac:dyDescent="0.25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 x14ac:dyDescent="0.25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 x14ac:dyDescent="0.25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 x14ac:dyDescent="0.25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 x14ac:dyDescent="0.25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 x14ac:dyDescent="0.25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 x14ac:dyDescent="0.25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 x14ac:dyDescent="0.25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 x14ac:dyDescent="0.25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 x14ac:dyDescent="0.25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 x14ac:dyDescent="0.25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 x14ac:dyDescent="0.25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 x14ac:dyDescent="0.25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 x14ac:dyDescent="0.25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 x14ac:dyDescent="0.25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 x14ac:dyDescent="0.25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 x14ac:dyDescent="0.25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 x14ac:dyDescent="0.25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 x14ac:dyDescent="0.25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 x14ac:dyDescent="0.25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 x14ac:dyDescent="0.25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 x14ac:dyDescent="0.25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 x14ac:dyDescent="0.25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 x14ac:dyDescent="0.25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 x14ac:dyDescent="0.25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 x14ac:dyDescent="0.25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 x14ac:dyDescent="0.25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 x14ac:dyDescent="0.25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 x14ac:dyDescent="0.25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 x14ac:dyDescent="0.25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 x14ac:dyDescent="0.25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 x14ac:dyDescent="0.25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 x14ac:dyDescent="0.25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 x14ac:dyDescent="0.25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 x14ac:dyDescent="0.25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 x14ac:dyDescent="0.25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 x14ac:dyDescent="0.25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 x14ac:dyDescent="0.25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 x14ac:dyDescent="0.25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 x14ac:dyDescent="0.25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 x14ac:dyDescent="0.25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 x14ac:dyDescent="0.25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 x14ac:dyDescent="0.25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 x14ac:dyDescent="0.25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 x14ac:dyDescent="0.25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 x14ac:dyDescent="0.25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 x14ac:dyDescent="0.25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 x14ac:dyDescent="0.25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 x14ac:dyDescent="0.25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 x14ac:dyDescent="0.25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 x14ac:dyDescent="0.25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 x14ac:dyDescent="0.25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 x14ac:dyDescent="0.25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 x14ac:dyDescent="0.25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 x14ac:dyDescent="0.25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 x14ac:dyDescent="0.25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 x14ac:dyDescent="0.25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 x14ac:dyDescent="0.25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 x14ac:dyDescent="0.25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 x14ac:dyDescent="0.25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 x14ac:dyDescent="0.25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 x14ac:dyDescent="0.25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 x14ac:dyDescent="0.25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 x14ac:dyDescent="0.25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 x14ac:dyDescent="0.25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 x14ac:dyDescent="0.25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 x14ac:dyDescent="0.25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 x14ac:dyDescent="0.25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 x14ac:dyDescent="0.25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 x14ac:dyDescent="0.25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 x14ac:dyDescent="0.25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 x14ac:dyDescent="0.25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 x14ac:dyDescent="0.25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 x14ac:dyDescent="0.25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 x14ac:dyDescent="0.25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 x14ac:dyDescent="0.25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 x14ac:dyDescent="0.25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 x14ac:dyDescent="0.25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 x14ac:dyDescent="0.25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 x14ac:dyDescent="0.25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 x14ac:dyDescent="0.25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 x14ac:dyDescent="0.25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 x14ac:dyDescent="0.25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 x14ac:dyDescent="0.25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 x14ac:dyDescent="0.25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 x14ac:dyDescent="0.25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 x14ac:dyDescent="0.25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 x14ac:dyDescent="0.25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 x14ac:dyDescent="0.25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 x14ac:dyDescent="0.25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 x14ac:dyDescent="0.25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 x14ac:dyDescent="0.25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 x14ac:dyDescent="0.25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 x14ac:dyDescent="0.25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 x14ac:dyDescent="0.25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 x14ac:dyDescent="0.25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 x14ac:dyDescent="0.25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 x14ac:dyDescent="0.25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 x14ac:dyDescent="0.25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 x14ac:dyDescent="0.25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 x14ac:dyDescent="0.25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 x14ac:dyDescent="0.25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 x14ac:dyDescent="0.25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 x14ac:dyDescent="0.25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 x14ac:dyDescent="0.25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 x14ac:dyDescent="0.25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 x14ac:dyDescent="0.25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 x14ac:dyDescent="0.25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 x14ac:dyDescent="0.25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 x14ac:dyDescent="0.25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 x14ac:dyDescent="0.25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 x14ac:dyDescent="0.25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 x14ac:dyDescent="0.25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 x14ac:dyDescent="0.25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 x14ac:dyDescent="0.25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 x14ac:dyDescent="0.25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 x14ac:dyDescent="0.25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 x14ac:dyDescent="0.25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 x14ac:dyDescent="0.25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 x14ac:dyDescent="0.25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 x14ac:dyDescent="0.25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 x14ac:dyDescent="0.25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 x14ac:dyDescent="0.25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 x14ac:dyDescent="0.25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 x14ac:dyDescent="0.25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 x14ac:dyDescent="0.25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 x14ac:dyDescent="0.25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 x14ac:dyDescent="0.25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 x14ac:dyDescent="0.25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 x14ac:dyDescent="0.25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 x14ac:dyDescent="0.25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 x14ac:dyDescent="0.25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 x14ac:dyDescent="0.25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 x14ac:dyDescent="0.25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 x14ac:dyDescent="0.25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 x14ac:dyDescent="0.25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 x14ac:dyDescent="0.25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 x14ac:dyDescent="0.25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 x14ac:dyDescent="0.25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 x14ac:dyDescent="0.25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 x14ac:dyDescent="0.25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 x14ac:dyDescent="0.25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 x14ac:dyDescent="0.25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 x14ac:dyDescent="0.25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 x14ac:dyDescent="0.25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 x14ac:dyDescent="0.25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 x14ac:dyDescent="0.25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 x14ac:dyDescent="0.25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 x14ac:dyDescent="0.25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 x14ac:dyDescent="0.25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 x14ac:dyDescent="0.25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 x14ac:dyDescent="0.25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 x14ac:dyDescent="0.25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 x14ac:dyDescent="0.25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 x14ac:dyDescent="0.25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 x14ac:dyDescent="0.25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 x14ac:dyDescent="0.25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 x14ac:dyDescent="0.25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 x14ac:dyDescent="0.25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 x14ac:dyDescent="0.25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 x14ac:dyDescent="0.25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 x14ac:dyDescent="0.25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 x14ac:dyDescent="0.25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 x14ac:dyDescent="0.25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 x14ac:dyDescent="0.25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 x14ac:dyDescent="0.25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 x14ac:dyDescent="0.25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 x14ac:dyDescent="0.25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 x14ac:dyDescent="0.25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 x14ac:dyDescent="0.25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 x14ac:dyDescent="0.25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 x14ac:dyDescent="0.25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 x14ac:dyDescent="0.25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 x14ac:dyDescent="0.25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 x14ac:dyDescent="0.25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 x14ac:dyDescent="0.25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 x14ac:dyDescent="0.25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 x14ac:dyDescent="0.25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 x14ac:dyDescent="0.25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 x14ac:dyDescent="0.25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 x14ac:dyDescent="0.25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 x14ac:dyDescent="0.25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 x14ac:dyDescent="0.25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 x14ac:dyDescent="0.25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 x14ac:dyDescent="0.25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 x14ac:dyDescent="0.25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 x14ac:dyDescent="0.25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 x14ac:dyDescent="0.25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 x14ac:dyDescent="0.25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 x14ac:dyDescent="0.25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 x14ac:dyDescent="0.25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 x14ac:dyDescent="0.25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 x14ac:dyDescent="0.25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 x14ac:dyDescent="0.25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 x14ac:dyDescent="0.25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 x14ac:dyDescent="0.25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 x14ac:dyDescent="0.25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 x14ac:dyDescent="0.25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 x14ac:dyDescent="0.25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 x14ac:dyDescent="0.25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 x14ac:dyDescent="0.25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 x14ac:dyDescent="0.25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 x14ac:dyDescent="0.25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 x14ac:dyDescent="0.25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 x14ac:dyDescent="0.25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 x14ac:dyDescent="0.25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 x14ac:dyDescent="0.25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 x14ac:dyDescent="0.25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 x14ac:dyDescent="0.25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 x14ac:dyDescent="0.25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 x14ac:dyDescent="0.25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 x14ac:dyDescent="0.25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 x14ac:dyDescent="0.25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 x14ac:dyDescent="0.25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 x14ac:dyDescent="0.25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 x14ac:dyDescent="0.25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 x14ac:dyDescent="0.25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 x14ac:dyDescent="0.25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 x14ac:dyDescent="0.25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 x14ac:dyDescent="0.25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 x14ac:dyDescent="0.25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 x14ac:dyDescent="0.25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 x14ac:dyDescent="0.25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 x14ac:dyDescent="0.25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 x14ac:dyDescent="0.25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 x14ac:dyDescent="0.25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 x14ac:dyDescent="0.25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 x14ac:dyDescent="0.25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 x14ac:dyDescent="0.25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 x14ac:dyDescent="0.25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 x14ac:dyDescent="0.25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 x14ac:dyDescent="0.25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 x14ac:dyDescent="0.25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 x14ac:dyDescent="0.25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 x14ac:dyDescent="0.25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 x14ac:dyDescent="0.25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 x14ac:dyDescent="0.25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 x14ac:dyDescent="0.25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 x14ac:dyDescent="0.25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 x14ac:dyDescent="0.25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 x14ac:dyDescent="0.25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 x14ac:dyDescent="0.25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 x14ac:dyDescent="0.25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 x14ac:dyDescent="0.25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 x14ac:dyDescent="0.25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 x14ac:dyDescent="0.25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 x14ac:dyDescent="0.25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 x14ac:dyDescent="0.25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 x14ac:dyDescent="0.25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 x14ac:dyDescent="0.25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 x14ac:dyDescent="0.25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 x14ac:dyDescent="0.25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 x14ac:dyDescent="0.25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 x14ac:dyDescent="0.25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 x14ac:dyDescent="0.25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 x14ac:dyDescent="0.25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 x14ac:dyDescent="0.25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 x14ac:dyDescent="0.25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 x14ac:dyDescent="0.25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 x14ac:dyDescent="0.25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 x14ac:dyDescent="0.25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 x14ac:dyDescent="0.25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 x14ac:dyDescent="0.25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 x14ac:dyDescent="0.25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 x14ac:dyDescent="0.25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 x14ac:dyDescent="0.25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 x14ac:dyDescent="0.25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 x14ac:dyDescent="0.25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 x14ac:dyDescent="0.25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 x14ac:dyDescent="0.25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 x14ac:dyDescent="0.25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 x14ac:dyDescent="0.25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 x14ac:dyDescent="0.25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 x14ac:dyDescent="0.25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 x14ac:dyDescent="0.25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 x14ac:dyDescent="0.25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 x14ac:dyDescent="0.25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 x14ac:dyDescent="0.25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 x14ac:dyDescent="0.25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 x14ac:dyDescent="0.25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 x14ac:dyDescent="0.25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 x14ac:dyDescent="0.25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 x14ac:dyDescent="0.25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 x14ac:dyDescent="0.25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 x14ac:dyDescent="0.25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 x14ac:dyDescent="0.25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 x14ac:dyDescent="0.25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 x14ac:dyDescent="0.25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 x14ac:dyDescent="0.25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 x14ac:dyDescent="0.25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 x14ac:dyDescent="0.25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 x14ac:dyDescent="0.25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 x14ac:dyDescent="0.25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 x14ac:dyDescent="0.25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 x14ac:dyDescent="0.25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 x14ac:dyDescent="0.25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 x14ac:dyDescent="0.25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 x14ac:dyDescent="0.25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 x14ac:dyDescent="0.25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 x14ac:dyDescent="0.25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 x14ac:dyDescent="0.25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 x14ac:dyDescent="0.25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 x14ac:dyDescent="0.25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 x14ac:dyDescent="0.25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 x14ac:dyDescent="0.25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 x14ac:dyDescent="0.25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 x14ac:dyDescent="0.25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 x14ac:dyDescent="0.25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 x14ac:dyDescent="0.25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 x14ac:dyDescent="0.25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 x14ac:dyDescent="0.25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 x14ac:dyDescent="0.25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 x14ac:dyDescent="0.25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 x14ac:dyDescent="0.25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 x14ac:dyDescent="0.25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 x14ac:dyDescent="0.25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 x14ac:dyDescent="0.25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 x14ac:dyDescent="0.25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8" bestFit="1" customWidth="1"/>
    <col min="2" max="2" width="17.5" style="38" bestFit="1" customWidth="1"/>
    <col min="3" max="3" width="13.125" style="38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25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 x14ac:dyDescent="0.25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 x14ac:dyDescent="0.25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 x14ac:dyDescent="0.25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 x14ac:dyDescent="0.25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 x14ac:dyDescent="0.25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25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25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25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25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25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25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25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25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25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2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 x14ac:dyDescent="0.25">
      <c r="A18" s="38" t="s">
        <v>1430</v>
      </c>
      <c r="B18" s="38" t="s">
        <v>2586</v>
      </c>
      <c r="C18" s="38">
        <v>0</v>
      </c>
      <c r="D18" s="65"/>
      <c r="E18" s="65"/>
    </row>
    <row r="19" spans="1:5" x14ac:dyDescent="0.25">
      <c r="A19" s="38" t="s">
        <v>1426</v>
      </c>
      <c r="B19" s="38" t="s">
        <v>2586</v>
      </c>
      <c r="C19" s="38">
        <v>0</v>
      </c>
      <c r="D19" s="65"/>
      <c r="E19" s="65"/>
    </row>
    <row r="20" spans="1:5" x14ac:dyDescent="0.25">
      <c r="A20" s="38" t="s">
        <v>1434</v>
      </c>
      <c r="B20" s="38" t="s">
        <v>2586</v>
      </c>
      <c r="C20" s="38">
        <v>0</v>
      </c>
      <c r="D20" s="65"/>
      <c r="E20" s="65"/>
    </row>
    <row r="21" spans="1:5" x14ac:dyDescent="0.25">
      <c r="A21" s="38" t="s">
        <v>1444</v>
      </c>
      <c r="B21" s="38" t="s">
        <v>2586</v>
      </c>
      <c r="C21" s="38">
        <v>0</v>
      </c>
      <c r="D21" s="65"/>
      <c r="E21" s="65"/>
    </row>
    <row r="22" spans="1:5" x14ac:dyDescent="0.25">
      <c r="A22" s="38" t="s">
        <v>1724</v>
      </c>
      <c r="B22" s="38" t="s">
        <v>2586</v>
      </c>
      <c r="C22" s="38">
        <v>0</v>
      </c>
      <c r="D22" s="65"/>
      <c r="E22" s="65"/>
    </row>
    <row r="23" spans="1:5" x14ac:dyDescent="0.25">
      <c r="A23" s="38" t="s">
        <v>1451</v>
      </c>
      <c r="B23" s="38" t="s">
        <v>2586</v>
      </c>
      <c r="C23" s="38">
        <v>0</v>
      </c>
      <c r="D23" s="65"/>
      <c r="E23" s="65"/>
    </row>
    <row r="24" spans="1:5" x14ac:dyDescent="0.25">
      <c r="A24" s="38" t="s">
        <v>1401</v>
      </c>
      <c r="B24" s="38" t="s">
        <v>2586</v>
      </c>
      <c r="C24" s="38">
        <v>0</v>
      </c>
      <c r="D24" s="65"/>
      <c r="E24" s="65"/>
    </row>
    <row r="25" spans="1:5" x14ac:dyDescent="0.25">
      <c r="A25" s="38" t="s">
        <v>1458</v>
      </c>
      <c r="B25" s="38" t="s">
        <v>2586</v>
      </c>
      <c r="C25" s="38">
        <v>0</v>
      </c>
      <c r="D25" s="65"/>
      <c r="E25" s="65"/>
    </row>
    <row r="26" spans="1:5" x14ac:dyDescent="0.25">
      <c r="A26" s="38" t="s">
        <v>1462</v>
      </c>
      <c r="B26" s="38" t="s">
        <v>2586</v>
      </c>
      <c r="C26" s="38">
        <v>0</v>
      </c>
      <c r="D26" s="65"/>
      <c r="E26" s="65"/>
    </row>
    <row r="27" spans="1:5" x14ac:dyDescent="0.25">
      <c r="A27" s="38" t="s">
        <v>1470</v>
      </c>
      <c r="B27" s="38" t="s">
        <v>2586</v>
      </c>
      <c r="C27" s="38">
        <v>0</v>
      </c>
      <c r="D27" s="65"/>
      <c r="E27" s="65"/>
    </row>
    <row r="28" spans="1:5" x14ac:dyDescent="0.2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 x14ac:dyDescent="0.25">
      <c r="A29" s="38" t="s">
        <v>1477</v>
      </c>
      <c r="B29" s="38" t="s">
        <v>2586</v>
      </c>
      <c r="C29" s="38">
        <v>0</v>
      </c>
      <c r="D29" s="65"/>
      <c r="E29" s="65"/>
    </row>
    <row r="30" spans="1:5" x14ac:dyDescent="0.25">
      <c r="A30" s="38" t="s">
        <v>1829</v>
      </c>
      <c r="B30" s="38" t="s">
        <v>2586</v>
      </c>
      <c r="C30" s="38">
        <v>0</v>
      </c>
      <c r="D30" s="65"/>
      <c r="E30" s="65"/>
    </row>
    <row r="31" spans="1:5" x14ac:dyDescent="0.25">
      <c r="A31" s="38" t="s">
        <v>1481</v>
      </c>
      <c r="B31" s="38" t="s">
        <v>2586</v>
      </c>
      <c r="C31" s="38">
        <v>0</v>
      </c>
      <c r="D31" s="65"/>
      <c r="E31" s="65"/>
    </row>
    <row r="32" spans="1:5" x14ac:dyDescent="0.25">
      <c r="A32" s="38" t="s">
        <v>1485</v>
      </c>
      <c r="B32" s="38" t="s">
        <v>2586</v>
      </c>
      <c r="C32" s="38">
        <v>0</v>
      </c>
      <c r="D32" s="65"/>
      <c r="E32" s="65"/>
    </row>
    <row r="33" spans="1:3" x14ac:dyDescent="0.25">
      <c r="A33" s="38" t="s">
        <v>1489</v>
      </c>
      <c r="B33" s="38" t="s">
        <v>5142</v>
      </c>
      <c r="C33" s="38" t="s">
        <v>2595</v>
      </c>
    </row>
    <row r="34" spans="1:3" x14ac:dyDescent="0.25">
      <c r="A34" s="38" t="s">
        <v>1493</v>
      </c>
      <c r="B34" s="38" t="s">
        <v>2586</v>
      </c>
      <c r="C34" s="38">
        <v>0</v>
      </c>
    </row>
    <row r="35" spans="1:3" x14ac:dyDescent="0.25">
      <c r="A35" s="38" t="s">
        <v>1503</v>
      </c>
      <c r="B35" s="38" t="s">
        <v>2586</v>
      </c>
      <c r="C35" s="38">
        <v>0</v>
      </c>
    </row>
    <row r="36" spans="1:3" x14ac:dyDescent="0.25">
      <c r="A36" s="38" t="s">
        <v>2607</v>
      </c>
      <c r="B36" s="38" t="s">
        <v>2586</v>
      </c>
      <c r="C36" s="38">
        <v>0</v>
      </c>
    </row>
    <row r="37" spans="1:3" x14ac:dyDescent="0.25">
      <c r="A37" s="38" t="s">
        <v>2608</v>
      </c>
      <c r="B37" s="38" t="s">
        <v>2586</v>
      </c>
      <c r="C37" s="38">
        <v>0</v>
      </c>
    </row>
    <row r="38" spans="1:3" x14ac:dyDescent="0.25">
      <c r="A38" s="38" t="s">
        <v>2609</v>
      </c>
      <c r="B38" s="38" t="s">
        <v>2586</v>
      </c>
      <c r="C38" s="38">
        <v>0</v>
      </c>
    </row>
    <row r="39" spans="1:3" x14ac:dyDescent="0.25">
      <c r="A39" s="38" t="s">
        <v>2610</v>
      </c>
      <c r="B39" s="38" t="s">
        <v>2586</v>
      </c>
      <c r="C39" s="38">
        <v>0</v>
      </c>
    </row>
    <row r="40" spans="1:3" x14ac:dyDescent="0.25">
      <c r="A40" s="38" t="s">
        <v>2612</v>
      </c>
      <c r="B40" s="38" t="s">
        <v>2586</v>
      </c>
      <c r="C40" s="38">
        <v>0</v>
      </c>
    </row>
    <row r="41" spans="1:3" x14ac:dyDescent="0.25">
      <c r="A41" s="38" t="s">
        <v>2613</v>
      </c>
      <c r="B41" s="38" t="s">
        <v>2586</v>
      </c>
      <c r="C41" s="38">
        <v>0</v>
      </c>
    </row>
    <row r="42" spans="1:3" x14ac:dyDescent="0.25">
      <c r="A42" s="38" t="s">
        <v>2614</v>
      </c>
      <c r="B42" s="38" t="s">
        <v>2603</v>
      </c>
      <c r="C42" s="38" t="s">
        <v>2602</v>
      </c>
    </row>
    <row r="43" spans="1:3" x14ac:dyDescent="0.25">
      <c r="A43" s="38" t="s">
        <v>2615</v>
      </c>
      <c r="B43" s="38" t="s">
        <v>2586</v>
      </c>
      <c r="C43" s="38">
        <v>0</v>
      </c>
    </row>
    <row r="44" spans="1:3" x14ac:dyDescent="0.25">
      <c r="A44" s="38" t="s">
        <v>2616</v>
      </c>
      <c r="B44" s="38" t="s">
        <v>2586</v>
      </c>
      <c r="C44" s="38">
        <v>0</v>
      </c>
    </row>
    <row r="45" spans="1:3" x14ac:dyDescent="0.25">
      <c r="A45" s="38" t="s">
        <v>2617</v>
      </c>
      <c r="B45" s="38" t="s">
        <v>2586</v>
      </c>
      <c r="C45" s="38">
        <v>0</v>
      </c>
    </row>
    <row r="46" spans="1:3" x14ac:dyDescent="0.25">
      <c r="A46" s="38" t="s">
        <v>2618</v>
      </c>
      <c r="B46" s="38" t="s">
        <v>2586</v>
      </c>
      <c r="C46" s="38">
        <v>0</v>
      </c>
    </row>
    <row r="47" spans="1:3" x14ac:dyDescent="0.25">
      <c r="A47" s="38" t="s">
        <v>2619</v>
      </c>
      <c r="B47" s="38" t="s">
        <v>2586</v>
      </c>
      <c r="C47" s="38">
        <v>0</v>
      </c>
    </row>
    <row r="48" spans="1:3" x14ac:dyDescent="0.25">
      <c r="A48" s="38" t="s">
        <v>2620</v>
      </c>
      <c r="B48" s="38" t="s">
        <v>2586</v>
      </c>
      <c r="C48" s="38">
        <v>0</v>
      </c>
    </row>
    <row r="49" spans="1:3" x14ac:dyDescent="0.25">
      <c r="A49" s="38" t="s">
        <v>2621</v>
      </c>
      <c r="B49" s="38" t="s">
        <v>2586</v>
      </c>
      <c r="C49" s="38">
        <v>0</v>
      </c>
    </row>
    <row r="50" spans="1:3" x14ac:dyDescent="0.25">
      <c r="A50" s="38" t="s">
        <v>2622</v>
      </c>
      <c r="B50" s="38" t="s">
        <v>2586</v>
      </c>
      <c r="C50" s="38">
        <v>0</v>
      </c>
    </row>
    <row r="51" spans="1:3" x14ac:dyDescent="0.25">
      <c r="A51" s="38" t="s">
        <v>2623</v>
      </c>
      <c r="B51" s="38" t="s">
        <v>2586</v>
      </c>
      <c r="C51" s="38">
        <v>0</v>
      </c>
    </row>
    <row r="52" spans="1:3" x14ac:dyDescent="0.25">
      <c r="A52" s="38" t="s">
        <v>2624</v>
      </c>
      <c r="B52" s="38" t="s">
        <v>2586</v>
      </c>
      <c r="C52" s="38">
        <v>0</v>
      </c>
    </row>
    <row r="53" spans="1:3" x14ac:dyDescent="0.25">
      <c r="A53" s="38" t="s">
        <v>2625</v>
      </c>
      <c r="B53" s="38" t="s">
        <v>2586</v>
      </c>
      <c r="C53" s="38">
        <v>0</v>
      </c>
    </row>
    <row r="54" spans="1:3" x14ac:dyDescent="0.25">
      <c r="A54" s="38" t="s">
        <v>2626</v>
      </c>
      <c r="B54" s="38" t="s">
        <v>2586</v>
      </c>
      <c r="C54" s="38">
        <v>0</v>
      </c>
    </row>
    <row r="55" spans="1:3" x14ac:dyDescent="0.25">
      <c r="A55" s="38" t="s">
        <v>2627</v>
      </c>
      <c r="B55" s="38" t="s">
        <v>2586</v>
      </c>
      <c r="C55" s="38">
        <v>0</v>
      </c>
    </row>
    <row r="56" spans="1:3" x14ac:dyDescent="0.25">
      <c r="A56" s="38" t="s">
        <v>2628</v>
      </c>
      <c r="B56" s="38" t="s">
        <v>2586</v>
      </c>
      <c r="C56" s="38">
        <v>0</v>
      </c>
    </row>
    <row r="57" spans="1:3" x14ac:dyDescent="0.25">
      <c r="A57" s="38" t="s">
        <v>2629</v>
      </c>
      <c r="B57" s="38" t="s">
        <v>2586</v>
      </c>
      <c r="C57" s="38">
        <v>0</v>
      </c>
    </row>
    <row r="58" spans="1:3" x14ac:dyDescent="0.25">
      <c r="A58" s="38" t="s">
        <v>2630</v>
      </c>
      <c r="B58" s="38" t="s">
        <v>2586</v>
      </c>
      <c r="C58" s="38">
        <v>0</v>
      </c>
    </row>
    <row r="59" spans="1:3" x14ac:dyDescent="0.25">
      <c r="A59" s="38" t="s">
        <v>2631</v>
      </c>
      <c r="B59" s="38" t="s">
        <v>2586</v>
      </c>
      <c r="C59" s="38">
        <v>0</v>
      </c>
    </row>
    <row r="60" spans="1:3" x14ac:dyDescent="0.25">
      <c r="A60" s="38" t="s">
        <v>2632</v>
      </c>
      <c r="B60" s="38" t="s">
        <v>2586</v>
      </c>
      <c r="C60" s="38">
        <v>0</v>
      </c>
    </row>
    <row r="61" spans="1:3" x14ac:dyDescent="0.25">
      <c r="A61" s="38" t="s">
        <v>2633</v>
      </c>
      <c r="B61" s="38" t="s">
        <v>2586</v>
      </c>
      <c r="C61" s="38">
        <v>0</v>
      </c>
    </row>
    <row r="62" spans="1:3" x14ac:dyDescent="0.25">
      <c r="A62" s="38" t="s">
        <v>2634</v>
      </c>
      <c r="B62" s="38" t="s">
        <v>2586</v>
      </c>
      <c r="C62" s="38">
        <v>0</v>
      </c>
    </row>
    <row r="63" spans="1:3" x14ac:dyDescent="0.25">
      <c r="A63" s="38" t="s">
        <v>2635</v>
      </c>
      <c r="B63" s="38" t="s">
        <v>2586</v>
      </c>
      <c r="C63" s="38">
        <v>0</v>
      </c>
    </row>
    <row r="64" spans="1:3" x14ac:dyDescent="0.25">
      <c r="A64" s="38" t="s">
        <v>2636</v>
      </c>
      <c r="B64" s="38" t="s">
        <v>2586</v>
      </c>
      <c r="C64" s="38">
        <v>0</v>
      </c>
    </row>
    <row r="65" spans="1:3" x14ac:dyDescent="0.25">
      <c r="A65" s="38" t="s">
        <v>2637</v>
      </c>
      <c r="B65" s="38" t="s">
        <v>2586</v>
      </c>
      <c r="C65" s="38">
        <v>0</v>
      </c>
    </row>
    <row r="66" spans="1:3" x14ac:dyDescent="0.25">
      <c r="A66" s="38" t="s">
        <v>2638</v>
      </c>
      <c r="B66" s="38" t="s">
        <v>2586</v>
      </c>
      <c r="C66" s="38">
        <v>0</v>
      </c>
    </row>
    <row r="67" spans="1:3" x14ac:dyDescent="0.25">
      <c r="A67" s="38" t="s">
        <v>2639</v>
      </c>
      <c r="B67" s="38" t="s">
        <v>2586</v>
      </c>
      <c r="C67" s="38">
        <v>0</v>
      </c>
    </row>
    <row r="68" spans="1:3" x14ac:dyDescent="0.25">
      <c r="A68" s="38" t="s">
        <v>2640</v>
      </c>
      <c r="B68" s="38" t="s">
        <v>2586</v>
      </c>
      <c r="C68" s="38">
        <v>0</v>
      </c>
    </row>
    <row r="69" spans="1:3" x14ac:dyDescent="0.25">
      <c r="A69" s="38" t="s">
        <v>2641</v>
      </c>
      <c r="B69" s="38" t="s">
        <v>2586</v>
      </c>
      <c r="C69" s="38">
        <v>0</v>
      </c>
    </row>
    <row r="70" spans="1:3" x14ac:dyDescent="0.25">
      <c r="A70" s="38" t="s">
        <v>2642</v>
      </c>
      <c r="B70" s="38" t="s">
        <v>2586</v>
      </c>
      <c r="C70" s="38">
        <v>0</v>
      </c>
    </row>
    <row r="71" spans="1:3" x14ac:dyDescent="0.25">
      <c r="A71" s="38" t="s">
        <v>2643</v>
      </c>
      <c r="B71" s="38" t="s">
        <v>2586</v>
      </c>
      <c r="C71" s="38">
        <v>0</v>
      </c>
    </row>
    <row r="72" spans="1:3" x14ac:dyDescent="0.25">
      <c r="A72" s="38" t="s">
        <v>2644</v>
      </c>
      <c r="B72" s="38" t="s">
        <v>5140</v>
      </c>
      <c r="C72" s="38" t="s">
        <v>2721</v>
      </c>
    </row>
    <row r="73" spans="1:3" x14ac:dyDescent="0.25">
      <c r="A73" s="38" t="s">
        <v>2645</v>
      </c>
      <c r="B73" s="38" t="s">
        <v>2586</v>
      </c>
      <c r="C73" s="38">
        <v>0</v>
      </c>
    </row>
    <row r="74" spans="1:3" x14ac:dyDescent="0.25">
      <c r="A74" s="38" t="s">
        <v>2646</v>
      </c>
      <c r="B74" s="38" t="s">
        <v>2586</v>
      </c>
      <c r="C74" s="38">
        <v>0</v>
      </c>
    </row>
    <row r="75" spans="1:3" x14ac:dyDescent="0.25">
      <c r="A75" s="38" t="s">
        <v>2647</v>
      </c>
      <c r="B75" s="38" t="s">
        <v>2586</v>
      </c>
      <c r="C75" s="38">
        <v>0</v>
      </c>
    </row>
    <row r="76" spans="1:3" x14ac:dyDescent="0.25">
      <c r="A76" s="38" t="s">
        <v>2649</v>
      </c>
      <c r="B76" s="38" t="s">
        <v>2586</v>
      </c>
      <c r="C76" s="38">
        <v>0</v>
      </c>
    </row>
    <row r="77" spans="1:3" x14ac:dyDescent="0.25">
      <c r="A77" s="38" t="s">
        <v>2650</v>
      </c>
      <c r="B77" s="38" t="s">
        <v>2586</v>
      </c>
      <c r="C77" s="38">
        <v>0</v>
      </c>
    </row>
    <row r="78" spans="1:3" x14ac:dyDescent="0.25">
      <c r="A78" s="38" t="s">
        <v>2651</v>
      </c>
      <c r="B78" s="38" t="s">
        <v>2586</v>
      </c>
      <c r="C78" s="38">
        <v>0</v>
      </c>
    </row>
    <row r="79" spans="1:3" x14ac:dyDescent="0.25">
      <c r="A79" s="38" t="s">
        <v>2652</v>
      </c>
      <c r="B79" s="38" t="s">
        <v>2586</v>
      </c>
      <c r="C79" s="38">
        <v>0</v>
      </c>
    </row>
    <row r="80" spans="1:3" x14ac:dyDescent="0.25">
      <c r="A80" s="38" t="s">
        <v>2653</v>
      </c>
      <c r="B80" s="38" t="s">
        <v>2586</v>
      </c>
      <c r="C80" s="38">
        <v>0</v>
      </c>
    </row>
    <row r="81" spans="1:3" x14ac:dyDescent="0.25">
      <c r="A81" s="38" t="s">
        <v>2654</v>
      </c>
      <c r="B81" s="38" t="s">
        <v>2586</v>
      </c>
      <c r="C81" s="38">
        <v>0</v>
      </c>
    </row>
    <row r="82" spans="1:3" x14ac:dyDescent="0.25">
      <c r="A82" s="38" t="s">
        <v>2655</v>
      </c>
      <c r="B82" s="38" t="s">
        <v>2586</v>
      </c>
      <c r="C82" s="38">
        <v>0</v>
      </c>
    </row>
    <row r="83" spans="1:3" x14ac:dyDescent="0.25">
      <c r="A83" s="38" t="s">
        <v>2656</v>
      </c>
      <c r="B83" s="38" t="s">
        <v>2586</v>
      </c>
      <c r="C83" s="38">
        <v>0</v>
      </c>
    </row>
    <row r="84" spans="1:3" x14ac:dyDescent="0.25">
      <c r="A84" s="38" t="s">
        <v>2657</v>
      </c>
      <c r="B84" s="38" t="s">
        <v>2586</v>
      </c>
      <c r="C84" s="38">
        <v>0</v>
      </c>
    </row>
    <row r="85" spans="1:3" x14ac:dyDescent="0.25">
      <c r="A85" s="38" t="s">
        <v>2658</v>
      </c>
      <c r="B85" s="38" t="s">
        <v>2586</v>
      </c>
      <c r="C85" s="38">
        <v>0</v>
      </c>
    </row>
    <row r="86" spans="1:3" x14ac:dyDescent="0.25">
      <c r="A86" s="38" t="s">
        <v>2659</v>
      </c>
      <c r="B86" s="38" t="s">
        <v>2586</v>
      </c>
      <c r="C86" s="38">
        <v>0</v>
      </c>
    </row>
    <row r="87" spans="1:3" x14ac:dyDescent="0.25">
      <c r="A87" s="38" t="s">
        <v>2660</v>
      </c>
      <c r="B87" s="38" t="s">
        <v>2586</v>
      </c>
      <c r="C87" s="38">
        <v>0</v>
      </c>
    </row>
    <row r="88" spans="1:3" x14ac:dyDescent="0.25">
      <c r="A88" s="38" t="s">
        <v>2661</v>
      </c>
      <c r="B88" s="38" t="s">
        <v>2586</v>
      </c>
      <c r="C88" s="38">
        <v>0</v>
      </c>
    </row>
    <row r="89" spans="1:3" x14ac:dyDescent="0.25">
      <c r="A89" s="38" t="s">
        <v>2662</v>
      </c>
      <c r="B89" s="38" t="s">
        <v>2586</v>
      </c>
      <c r="C89" s="38">
        <v>0</v>
      </c>
    </row>
    <row r="90" spans="1:3" x14ac:dyDescent="0.25">
      <c r="A90" s="38" t="s">
        <v>2663</v>
      </c>
      <c r="B90" s="38" t="s">
        <v>2586</v>
      </c>
      <c r="C90" s="38">
        <v>0</v>
      </c>
    </row>
    <row r="91" spans="1:3" x14ac:dyDescent="0.25">
      <c r="A91" s="38" t="s">
        <v>2664</v>
      </c>
      <c r="B91" s="38" t="s">
        <v>2586</v>
      </c>
      <c r="C91" s="38">
        <v>0</v>
      </c>
    </row>
    <row r="92" spans="1:3" x14ac:dyDescent="0.25">
      <c r="A92" s="38" t="s">
        <v>2665</v>
      </c>
      <c r="B92" s="38" t="s">
        <v>2586</v>
      </c>
      <c r="C92" s="38">
        <v>0</v>
      </c>
    </row>
    <row r="93" spans="1:3" x14ac:dyDescent="0.25">
      <c r="A93" s="38" t="s">
        <v>2666</v>
      </c>
      <c r="B93" s="38" t="s">
        <v>2586</v>
      </c>
      <c r="C93" s="38">
        <v>0</v>
      </c>
    </row>
    <row r="94" spans="1:3" x14ac:dyDescent="0.25">
      <c r="A94" s="38" t="s">
        <v>2667</v>
      </c>
      <c r="B94" s="38" t="s">
        <v>2586</v>
      </c>
      <c r="C94" s="38">
        <v>0</v>
      </c>
    </row>
    <row r="95" spans="1:3" x14ac:dyDescent="0.25">
      <c r="A95" s="38" t="s">
        <v>2668</v>
      </c>
      <c r="B95" s="38" t="s">
        <v>2586</v>
      </c>
      <c r="C95" s="38">
        <v>0</v>
      </c>
    </row>
    <row r="96" spans="1:3" x14ac:dyDescent="0.25">
      <c r="A96" s="38" t="s">
        <v>2669</v>
      </c>
      <c r="B96" s="38" t="s">
        <v>2586</v>
      </c>
      <c r="C96" s="38">
        <v>0</v>
      </c>
    </row>
    <row r="97" spans="1:3" x14ac:dyDescent="0.25">
      <c r="A97" s="38" t="s">
        <v>2670</v>
      </c>
      <c r="B97" s="38" t="s">
        <v>2586</v>
      </c>
      <c r="C97" s="38">
        <v>0</v>
      </c>
    </row>
    <row r="98" spans="1:3" x14ac:dyDescent="0.25">
      <c r="A98" s="38" t="s">
        <v>2671</v>
      </c>
      <c r="B98" s="38" t="s">
        <v>5143</v>
      </c>
      <c r="C98" s="38" t="s">
        <v>2721</v>
      </c>
    </row>
    <row r="99" spans="1:3" x14ac:dyDescent="0.25">
      <c r="A99" s="38" t="s">
        <v>2672</v>
      </c>
      <c r="B99" s="38" t="s">
        <v>2586</v>
      </c>
      <c r="C99" s="38">
        <v>0</v>
      </c>
    </row>
    <row r="100" spans="1:3" x14ac:dyDescent="0.25">
      <c r="A100" s="38" t="s">
        <v>2673</v>
      </c>
      <c r="B100" s="38" t="s">
        <v>2586</v>
      </c>
      <c r="C100" s="38">
        <v>0</v>
      </c>
    </row>
    <row r="101" spans="1:3" x14ac:dyDescent="0.25">
      <c r="A101" s="38" t="s">
        <v>2674</v>
      </c>
      <c r="B101" s="38" t="s">
        <v>2586</v>
      </c>
      <c r="C101" s="38">
        <v>0</v>
      </c>
    </row>
    <row r="102" spans="1:3" x14ac:dyDescent="0.25">
      <c r="A102" s="38" t="s">
        <v>2675</v>
      </c>
      <c r="B102" s="38" t="s">
        <v>2586</v>
      </c>
      <c r="C102" s="38">
        <v>0</v>
      </c>
    </row>
    <row r="103" spans="1:3" x14ac:dyDescent="0.25">
      <c r="A103" s="38" t="s">
        <v>2676</v>
      </c>
      <c r="B103" s="38" t="s">
        <v>2586</v>
      </c>
      <c r="C103" s="38">
        <v>0</v>
      </c>
    </row>
    <row r="104" spans="1:3" x14ac:dyDescent="0.25">
      <c r="A104" s="38" t="s">
        <v>2677</v>
      </c>
      <c r="B104" s="38" t="s">
        <v>2586</v>
      </c>
      <c r="C104" s="38">
        <v>0</v>
      </c>
    </row>
    <row r="105" spans="1:3" x14ac:dyDescent="0.25">
      <c r="A105" s="38" t="s">
        <v>2678</v>
      </c>
      <c r="B105" s="38" t="s">
        <v>2586</v>
      </c>
      <c r="C105" s="38">
        <v>0</v>
      </c>
    </row>
    <row r="106" spans="1:3" x14ac:dyDescent="0.25">
      <c r="A106" s="38" t="s">
        <v>2679</v>
      </c>
      <c r="B106" s="38" t="s">
        <v>2586</v>
      </c>
      <c r="C106" s="38">
        <v>0</v>
      </c>
    </row>
    <row r="107" spans="1:3" x14ac:dyDescent="0.25">
      <c r="A107" s="38" t="s">
        <v>2680</v>
      </c>
      <c r="B107" s="38" t="s">
        <v>2586</v>
      </c>
      <c r="C107" s="38">
        <v>0</v>
      </c>
    </row>
    <row r="108" spans="1:3" x14ac:dyDescent="0.25">
      <c r="A108" s="38" t="s">
        <v>2681</v>
      </c>
      <c r="B108" s="38" t="s">
        <v>2586</v>
      </c>
      <c r="C108" s="38">
        <v>0</v>
      </c>
    </row>
    <row r="109" spans="1:3" x14ac:dyDescent="0.25">
      <c r="A109" s="38" t="s">
        <v>2682</v>
      </c>
      <c r="B109" s="38" t="s">
        <v>2586</v>
      </c>
      <c r="C109" s="38">
        <v>0</v>
      </c>
    </row>
    <row r="110" spans="1:3" x14ac:dyDescent="0.25">
      <c r="A110" s="38" t="s">
        <v>2683</v>
      </c>
      <c r="B110" s="38" t="s">
        <v>2586</v>
      </c>
      <c r="C110" s="38">
        <v>0</v>
      </c>
    </row>
    <row r="111" spans="1:3" x14ac:dyDescent="0.25">
      <c r="A111" s="38" t="s">
        <v>2684</v>
      </c>
      <c r="B111" s="38" t="s">
        <v>2586</v>
      </c>
      <c r="C111" s="38">
        <v>0</v>
      </c>
    </row>
    <row r="112" spans="1:3" x14ac:dyDescent="0.25">
      <c r="A112" s="38" t="s">
        <v>2685</v>
      </c>
      <c r="B112" s="38" t="s">
        <v>2586</v>
      </c>
      <c r="C112" s="38">
        <v>0</v>
      </c>
    </row>
    <row r="113" spans="1:3" x14ac:dyDescent="0.25">
      <c r="A113" s="38" t="s">
        <v>2686</v>
      </c>
      <c r="B113" s="38" t="s">
        <v>2586</v>
      </c>
      <c r="C113" s="38">
        <v>0</v>
      </c>
    </row>
    <row r="114" spans="1:3" x14ac:dyDescent="0.25">
      <c r="A114" s="38" t="s">
        <v>2687</v>
      </c>
      <c r="B114" s="38" t="s">
        <v>2586</v>
      </c>
      <c r="C114" s="38">
        <v>0</v>
      </c>
    </row>
    <row r="115" spans="1:3" x14ac:dyDescent="0.25">
      <c r="A115" s="38" t="s">
        <v>2689</v>
      </c>
      <c r="B115" s="38" t="s">
        <v>2604</v>
      </c>
      <c r="C115" s="38" t="s">
        <v>2596</v>
      </c>
    </row>
    <row r="116" spans="1:3" x14ac:dyDescent="0.25">
      <c r="A116" s="38" t="s">
        <v>2690</v>
      </c>
      <c r="B116" s="38" t="s">
        <v>2586</v>
      </c>
      <c r="C116" s="38">
        <v>0</v>
      </c>
    </row>
    <row r="117" spans="1:3" x14ac:dyDescent="0.25">
      <c r="A117" s="38" t="s">
        <v>2691</v>
      </c>
      <c r="B117" s="38" t="s">
        <v>2586</v>
      </c>
      <c r="C117" s="38">
        <v>0</v>
      </c>
    </row>
    <row r="118" spans="1:3" x14ac:dyDescent="0.25">
      <c r="A118" s="38" t="s">
        <v>2692</v>
      </c>
      <c r="B118" s="38" t="s">
        <v>2586</v>
      </c>
      <c r="C118" s="38">
        <v>0</v>
      </c>
    </row>
    <row r="119" spans="1:3" x14ac:dyDescent="0.25">
      <c r="A119" s="38" t="s">
        <v>2693</v>
      </c>
      <c r="B119" s="38" t="s">
        <v>2586</v>
      </c>
      <c r="C119" s="38">
        <v>0</v>
      </c>
    </row>
    <row r="120" spans="1:3" x14ac:dyDescent="0.25">
      <c r="A120" s="38" t="s">
        <v>2694</v>
      </c>
      <c r="B120" s="38" t="s">
        <v>2586</v>
      </c>
      <c r="C120" s="38">
        <v>0</v>
      </c>
    </row>
    <row r="121" spans="1:3" x14ac:dyDescent="0.25">
      <c r="A121" s="38" t="s">
        <v>2695</v>
      </c>
      <c r="B121" s="38" t="s">
        <v>2586</v>
      </c>
      <c r="C121" s="38">
        <v>0</v>
      </c>
    </row>
    <row r="122" spans="1:3" x14ac:dyDescent="0.25">
      <c r="A122" s="38" t="s">
        <v>2696</v>
      </c>
      <c r="B122" s="38" t="s">
        <v>5140</v>
      </c>
      <c r="C122" s="38" t="s">
        <v>2595</v>
      </c>
    </row>
    <row r="123" spans="1:3" x14ac:dyDescent="0.25">
      <c r="A123" s="38" t="s">
        <v>2697</v>
      </c>
      <c r="B123" s="38" t="s">
        <v>2586</v>
      </c>
      <c r="C123" s="38">
        <v>0</v>
      </c>
    </row>
    <row r="124" spans="1:3" x14ac:dyDescent="0.25">
      <c r="A124" s="38" t="s">
        <v>2698</v>
      </c>
      <c r="B124" s="38" t="s">
        <v>2586</v>
      </c>
      <c r="C124" s="38">
        <v>0</v>
      </c>
    </row>
    <row r="125" spans="1:3" x14ac:dyDescent="0.25">
      <c r="A125" s="38" t="s">
        <v>2699</v>
      </c>
      <c r="B125" s="38" t="s">
        <v>2586</v>
      </c>
      <c r="C125" s="38">
        <v>0</v>
      </c>
    </row>
    <row r="126" spans="1:3" x14ac:dyDescent="0.25">
      <c r="A126" s="38" t="s">
        <v>2700</v>
      </c>
      <c r="B126" s="38" t="s">
        <v>2586</v>
      </c>
      <c r="C126" s="38">
        <v>0</v>
      </c>
    </row>
    <row r="127" spans="1:3" x14ac:dyDescent="0.25">
      <c r="A127" s="38" t="s">
        <v>2701</v>
      </c>
      <c r="B127" s="38" t="s">
        <v>2604</v>
      </c>
      <c r="C127" s="38" t="s">
        <v>2611</v>
      </c>
    </row>
    <row r="128" spans="1:3" x14ac:dyDescent="0.25">
      <c r="A128" s="38" t="s">
        <v>2702</v>
      </c>
      <c r="B128" s="38" t="s">
        <v>2586</v>
      </c>
      <c r="C128" s="38">
        <v>0</v>
      </c>
    </row>
    <row r="129" spans="1:3" x14ac:dyDescent="0.25">
      <c r="A129" s="38" t="s">
        <v>2703</v>
      </c>
      <c r="B129" s="38" t="s">
        <v>2586</v>
      </c>
      <c r="C129" s="38">
        <v>0</v>
      </c>
    </row>
    <row r="130" spans="1:3" x14ac:dyDescent="0.25">
      <c r="A130" s="38" t="s">
        <v>2704</v>
      </c>
      <c r="B130" s="38" t="s">
        <v>2586</v>
      </c>
      <c r="C130" s="38">
        <v>0</v>
      </c>
    </row>
    <row r="131" spans="1:3" x14ac:dyDescent="0.25">
      <c r="A131" s="38" t="s">
        <v>2705</v>
      </c>
      <c r="B131" s="38" t="s">
        <v>2586</v>
      </c>
      <c r="C131" s="38">
        <v>0</v>
      </c>
    </row>
    <row r="132" spans="1:3" x14ac:dyDescent="0.25">
      <c r="A132" s="38" t="s">
        <v>2706</v>
      </c>
      <c r="B132" s="38" t="s">
        <v>2586</v>
      </c>
      <c r="C132" s="38">
        <v>0</v>
      </c>
    </row>
    <row r="133" spans="1:3" x14ac:dyDescent="0.25">
      <c r="A133" s="38" t="s">
        <v>2707</v>
      </c>
      <c r="B133" s="38" t="s">
        <v>2586</v>
      </c>
      <c r="C133" s="38">
        <v>0</v>
      </c>
    </row>
    <row r="134" spans="1:3" x14ac:dyDescent="0.25">
      <c r="A134" s="38" t="s">
        <v>2708</v>
      </c>
      <c r="B134" s="38" t="s">
        <v>2586</v>
      </c>
      <c r="C134" s="38">
        <v>0</v>
      </c>
    </row>
    <row r="135" spans="1:3" x14ac:dyDescent="0.25">
      <c r="A135" s="38" t="s">
        <v>2709</v>
      </c>
      <c r="B135" s="38" t="s">
        <v>2586</v>
      </c>
      <c r="C135" s="38">
        <v>0</v>
      </c>
    </row>
    <row r="136" spans="1:3" x14ac:dyDescent="0.25">
      <c r="A136" s="38" t="s">
        <v>2710</v>
      </c>
      <c r="B136" s="38" t="s">
        <v>2586</v>
      </c>
      <c r="C136" s="38">
        <v>0</v>
      </c>
    </row>
    <row r="137" spans="1:3" x14ac:dyDescent="0.25">
      <c r="A137" s="38" t="s">
        <v>2711</v>
      </c>
      <c r="B137" s="38" t="s">
        <v>2586</v>
      </c>
      <c r="C137" s="38">
        <v>0</v>
      </c>
    </row>
    <row r="138" spans="1:3" x14ac:dyDescent="0.25">
      <c r="A138" s="38" t="s">
        <v>2712</v>
      </c>
      <c r="B138" s="38" t="s">
        <v>2586</v>
      </c>
      <c r="C138" s="38">
        <v>0</v>
      </c>
    </row>
    <row r="139" spans="1:3" x14ac:dyDescent="0.25">
      <c r="A139" s="38" t="s">
        <v>2713</v>
      </c>
      <c r="B139" s="38" t="s">
        <v>2586</v>
      </c>
      <c r="C139" s="38">
        <v>0</v>
      </c>
    </row>
    <row r="140" spans="1:3" x14ac:dyDescent="0.25">
      <c r="A140" s="38" t="s">
        <v>2714</v>
      </c>
      <c r="B140" s="38" t="s">
        <v>2586</v>
      </c>
      <c r="C140" s="38">
        <v>0</v>
      </c>
    </row>
    <row r="141" spans="1:3" x14ac:dyDescent="0.25">
      <c r="A141" s="38" t="s">
        <v>2715</v>
      </c>
      <c r="B141" s="38" t="s">
        <v>2586</v>
      </c>
      <c r="C141" s="38">
        <v>0</v>
      </c>
    </row>
    <row r="142" spans="1:3" x14ac:dyDescent="0.25">
      <c r="A142" s="38" t="s">
        <v>2716</v>
      </c>
      <c r="B142" s="38" t="s">
        <v>2586</v>
      </c>
      <c r="C142" s="38">
        <v>0</v>
      </c>
    </row>
    <row r="143" spans="1:3" x14ac:dyDescent="0.25">
      <c r="A143" s="38" t="s">
        <v>2717</v>
      </c>
      <c r="B143" s="38" t="s">
        <v>2586</v>
      </c>
      <c r="C143" s="38">
        <v>0</v>
      </c>
    </row>
    <row r="144" spans="1:3" x14ac:dyDescent="0.25">
      <c r="A144" s="38" t="s">
        <v>2718</v>
      </c>
      <c r="B144" s="38" t="s">
        <v>2586</v>
      </c>
      <c r="C144" s="38">
        <v>0</v>
      </c>
    </row>
    <row r="145" spans="1:3" x14ac:dyDescent="0.25">
      <c r="A145" s="38" t="s">
        <v>2719</v>
      </c>
      <c r="B145" s="38" t="s">
        <v>2586</v>
      </c>
      <c r="C145" s="38">
        <v>0</v>
      </c>
    </row>
    <row r="146" spans="1:3" x14ac:dyDescent="0.25">
      <c r="A146" s="38" t="s">
        <v>2720</v>
      </c>
      <c r="B146" s="38" t="s">
        <v>5144</v>
      </c>
      <c r="C146" s="38" t="s">
        <v>2595</v>
      </c>
    </row>
    <row r="147" spans="1:3" x14ac:dyDescent="0.25">
      <c r="A147" s="38" t="s">
        <v>2722</v>
      </c>
      <c r="B147" s="38" t="s">
        <v>2586</v>
      </c>
      <c r="C147" s="38">
        <v>0</v>
      </c>
    </row>
    <row r="148" spans="1:3" x14ac:dyDescent="0.25">
      <c r="A148" s="38" t="s">
        <v>2723</v>
      </c>
      <c r="B148" s="38" t="s">
        <v>2586</v>
      </c>
      <c r="C148" s="38">
        <v>0</v>
      </c>
    </row>
    <row r="149" spans="1:3" x14ac:dyDescent="0.25">
      <c r="A149" s="38" t="s">
        <v>2724</v>
      </c>
      <c r="B149" s="38" t="s">
        <v>2586</v>
      </c>
      <c r="C149" s="38">
        <v>0</v>
      </c>
    </row>
    <row r="150" spans="1:3" x14ac:dyDescent="0.25">
      <c r="A150" s="38" t="s">
        <v>2725</v>
      </c>
      <c r="B150" s="38" t="s">
        <v>2586</v>
      </c>
      <c r="C150" s="38">
        <v>0</v>
      </c>
    </row>
    <row r="151" spans="1:3" x14ac:dyDescent="0.25">
      <c r="A151" s="38" t="s">
        <v>2726</v>
      </c>
      <c r="B151" s="38" t="s">
        <v>2586</v>
      </c>
      <c r="C151" s="38">
        <v>0</v>
      </c>
    </row>
    <row r="152" spans="1:3" x14ac:dyDescent="0.25">
      <c r="A152" s="38" t="s">
        <v>2727</v>
      </c>
      <c r="B152" s="38" t="s">
        <v>2586</v>
      </c>
      <c r="C152" s="38">
        <v>0</v>
      </c>
    </row>
    <row r="153" spans="1:3" x14ac:dyDescent="0.25">
      <c r="A153" s="38" t="s">
        <v>2728</v>
      </c>
      <c r="B153" s="38" t="s">
        <v>2586</v>
      </c>
      <c r="C153" s="38">
        <v>0</v>
      </c>
    </row>
    <row r="154" spans="1:3" x14ac:dyDescent="0.25">
      <c r="A154" s="38" t="s">
        <v>2729</v>
      </c>
      <c r="B154" s="38" t="s">
        <v>2586</v>
      </c>
      <c r="C154" s="38">
        <v>0</v>
      </c>
    </row>
    <row r="155" spans="1:3" x14ac:dyDescent="0.25">
      <c r="A155" s="38" t="s">
        <v>2730</v>
      </c>
      <c r="B155" s="38" t="s">
        <v>2586</v>
      </c>
      <c r="C155" s="38">
        <v>0</v>
      </c>
    </row>
    <row r="156" spans="1:3" x14ac:dyDescent="0.25">
      <c r="A156" s="38" t="s">
        <v>2731</v>
      </c>
      <c r="B156" s="38" t="s">
        <v>2586</v>
      </c>
      <c r="C156" s="38">
        <v>0</v>
      </c>
    </row>
    <row r="157" spans="1:3" x14ac:dyDescent="0.25">
      <c r="A157" s="38" t="s">
        <v>2732</v>
      </c>
      <c r="B157" s="38" t="s">
        <v>2586</v>
      </c>
      <c r="C157" s="38">
        <v>0</v>
      </c>
    </row>
    <row r="158" spans="1:3" x14ac:dyDescent="0.25">
      <c r="A158" s="38" t="s">
        <v>2733</v>
      </c>
      <c r="B158" s="38" t="s">
        <v>2586</v>
      </c>
      <c r="C158" s="38">
        <v>0</v>
      </c>
    </row>
    <row r="159" spans="1:3" x14ac:dyDescent="0.25">
      <c r="A159" s="38" t="s">
        <v>2734</v>
      </c>
      <c r="B159" s="38" t="s">
        <v>2586</v>
      </c>
      <c r="C159" s="38">
        <v>0</v>
      </c>
    </row>
    <row r="160" spans="1:3" x14ac:dyDescent="0.25">
      <c r="A160" s="38" t="s">
        <v>2735</v>
      </c>
      <c r="B160" s="38" t="s">
        <v>2586</v>
      </c>
      <c r="C160" s="38">
        <v>0</v>
      </c>
    </row>
    <row r="161" spans="1:3" x14ac:dyDescent="0.25">
      <c r="A161" s="38" t="s">
        <v>2736</v>
      </c>
      <c r="B161" s="38" t="s">
        <v>2586</v>
      </c>
      <c r="C161" s="38">
        <v>0</v>
      </c>
    </row>
    <row r="162" spans="1:3" x14ac:dyDescent="0.25">
      <c r="A162" s="38" t="s">
        <v>2737</v>
      </c>
      <c r="B162" s="38" t="s">
        <v>2586</v>
      </c>
      <c r="C162" s="38">
        <v>0</v>
      </c>
    </row>
    <row r="163" spans="1:3" x14ac:dyDescent="0.25">
      <c r="A163" s="38" t="s">
        <v>2738</v>
      </c>
      <c r="B163" s="38" t="s">
        <v>2586</v>
      </c>
      <c r="C163" s="38">
        <v>0</v>
      </c>
    </row>
    <row r="164" spans="1:3" x14ac:dyDescent="0.25">
      <c r="A164" s="38" t="s">
        <v>2739</v>
      </c>
      <c r="B164" s="38" t="s">
        <v>2586</v>
      </c>
      <c r="C164" s="38">
        <v>0</v>
      </c>
    </row>
    <row r="165" spans="1:3" x14ac:dyDescent="0.25">
      <c r="A165" s="38" t="s">
        <v>2740</v>
      </c>
      <c r="B165" s="38" t="s">
        <v>2586</v>
      </c>
      <c r="C165" s="38">
        <v>0</v>
      </c>
    </row>
    <row r="166" spans="1:3" x14ac:dyDescent="0.25">
      <c r="A166" s="38" t="s">
        <v>2741</v>
      </c>
      <c r="B166" s="38" t="s">
        <v>2603</v>
      </c>
      <c r="C166" s="38" t="s">
        <v>2602</v>
      </c>
    </row>
    <row r="167" spans="1:3" x14ac:dyDescent="0.25">
      <c r="A167" s="38" t="s">
        <v>2742</v>
      </c>
      <c r="B167" s="38" t="s">
        <v>2586</v>
      </c>
      <c r="C167" s="38">
        <v>0</v>
      </c>
    </row>
    <row r="168" spans="1:3" x14ac:dyDescent="0.25">
      <c r="A168" s="38" t="s">
        <v>2743</v>
      </c>
      <c r="B168" s="38" t="s">
        <v>2586</v>
      </c>
      <c r="C168" s="38">
        <v>0</v>
      </c>
    </row>
    <row r="169" spans="1:3" x14ac:dyDescent="0.25">
      <c r="A169" s="38" t="s">
        <v>2744</v>
      </c>
      <c r="B169" s="38" t="s">
        <v>2586</v>
      </c>
      <c r="C169" s="38">
        <v>0</v>
      </c>
    </row>
    <row r="170" spans="1:3" x14ac:dyDescent="0.25">
      <c r="A170" s="38" t="s">
        <v>2745</v>
      </c>
      <c r="B170" s="38" t="s">
        <v>2586</v>
      </c>
      <c r="C170" s="38">
        <v>0</v>
      </c>
    </row>
    <row r="171" spans="1:3" x14ac:dyDescent="0.25">
      <c r="A171" s="38" t="s">
        <v>2746</v>
      </c>
      <c r="B171" s="38" t="s">
        <v>2586</v>
      </c>
      <c r="C171" s="38">
        <v>0</v>
      </c>
    </row>
    <row r="172" spans="1:3" x14ac:dyDescent="0.25">
      <c r="A172" s="38" t="s">
        <v>2747</v>
      </c>
      <c r="B172" s="38" t="s">
        <v>2586</v>
      </c>
      <c r="C172" s="38">
        <v>0</v>
      </c>
    </row>
    <row r="173" spans="1:3" x14ac:dyDescent="0.25">
      <c r="A173" s="38" t="s">
        <v>2748</v>
      </c>
      <c r="B173" s="38" t="s">
        <v>2586</v>
      </c>
      <c r="C173" s="38">
        <v>0</v>
      </c>
    </row>
    <row r="174" spans="1:3" x14ac:dyDescent="0.25">
      <c r="A174" s="38" t="s">
        <v>2749</v>
      </c>
      <c r="B174" s="38" t="s">
        <v>2586</v>
      </c>
      <c r="C174" s="38">
        <v>0</v>
      </c>
    </row>
    <row r="175" spans="1:3" x14ac:dyDescent="0.25">
      <c r="A175" s="38" t="s">
        <v>2750</v>
      </c>
      <c r="B175" s="38" t="s">
        <v>2586</v>
      </c>
      <c r="C175" s="38">
        <v>0</v>
      </c>
    </row>
    <row r="176" spans="1:3" x14ac:dyDescent="0.25">
      <c r="A176" s="38" t="s">
        <v>2751</v>
      </c>
      <c r="B176" s="38" t="s">
        <v>2586</v>
      </c>
      <c r="C176" s="38">
        <v>0</v>
      </c>
    </row>
    <row r="177" spans="1:3" x14ac:dyDescent="0.25">
      <c r="A177" s="38" t="s">
        <v>2752</v>
      </c>
      <c r="B177" s="38" t="s">
        <v>2586</v>
      </c>
      <c r="C177" s="38">
        <v>0</v>
      </c>
    </row>
    <row r="178" spans="1:3" x14ac:dyDescent="0.25">
      <c r="A178" s="38" t="s">
        <v>2753</v>
      </c>
      <c r="B178" s="38" t="s">
        <v>2586</v>
      </c>
      <c r="C178" s="38">
        <v>0</v>
      </c>
    </row>
    <row r="179" spans="1:3" x14ac:dyDescent="0.25">
      <c r="A179" s="38" t="s">
        <v>2754</v>
      </c>
      <c r="B179" s="38" t="s">
        <v>2586</v>
      </c>
      <c r="C179" s="38">
        <v>0</v>
      </c>
    </row>
    <row r="180" spans="1:3" x14ac:dyDescent="0.25">
      <c r="A180" s="38" t="s">
        <v>2755</v>
      </c>
      <c r="B180" s="38" t="s">
        <v>2586</v>
      </c>
      <c r="C180" s="38">
        <v>0</v>
      </c>
    </row>
    <row r="181" spans="1:3" x14ac:dyDescent="0.25">
      <c r="A181" s="38" t="s">
        <v>2756</v>
      </c>
      <c r="B181" s="38" t="s">
        <v>2586</v>
      </c>
      <c r="C181" s="38">
        <v>0</v>
      </c>
    </row>
    <row r="182" spans="1:3" x14ac:dyDescent="0.25">
      <c r="A182" s="38" t="s">
        <v>2757</v>
      </c>
      <c r="B182" s="38" t="s">
        <v>2586</v>
      </c>
      <c r="C182" s="38">
        <v>0</v>
      </c>
    </row>
    <row r="183" spans="1:3" x14ac:dyDescent="0.25">
      <c r="A183" s="38" t="s">
        <v>2758</v>
      </c>
      <c r="B183" s="38" t="s">
        <v>2586</v>
      </c>
      <c r="C183" s="38">
        <v>0</v>
      </c>
    </row>
    <row r="184" spans="1:3" x14ac:dyDescent="0.25">
      <c r="A184" s="38" t="s">
        <v>2759</v>
      </c>
      <c r="B184" s="38" t="s">
        <v>2586</v>
      </c>
      <c r="C184" s="38">
        <v>0</v>
      </c>
    </row>
    <row r="185" spans="1:3" x14ac:dyDescent="0.25">
      <c r="A185" s="38" t="s">
        <v>2760</v>
      </c>
      <c r="B185" s="38" t="s">
        <v>2586</v>
      </c>
      <c r="C185" s="38">
        <v>0</v>
      </c>
    </row>
    <row r="186" spans="1:3" x14ac:dyDescent="0.25">
      <c r="A186" s="38" t="s">
        <v>2761</v>
      </c>
      <c r="B186" s="38" t="s">
        <v>2586</v>
      </c>
      <c r="C186" s="38">
        <v>0</v>
      </c>
    </row>
    <row r="187" spans="1:3" x14ac:dyDescent="0.25">
      <c r="A187" s="38" t="s">
        <v>2762</v>
      </c>
      <c r="B187" s="38" t="s">
        <v>2586</v>
      </c>
      <c r="C187" s="38">
        <v>0</v>
      </c>
    </row>
    <row r="188" spans="1:3" x14ac:dyDescent="0.25">
      <c r="A188" s="38" t="s">
        <v>2763</v>
      </c>
      <c r="B188" s="38" t="s">
        <v>2586</v>
      </c>
      <c r="C188" s="38">
        <v>0</v>
      </c>
    </row>
    <row r="189" spans="1:3" x14ac:dyDescent="0.25">
      <c r="A189" s="38" t="s">
        <v>2764</v>
      </c>
      <c r="B189" s="38" t="s">
        <v>2586</v>
      </c>
      <c r="C189" s="38">
        <v>0</v>
      </c>
    </row>
    <row r="190" spans="1:3" x14ac:dyDescent="0.25">
      <c r="A190" s="38" t="s">
        <v>2765</v>
      </c>
      <c r="B190" s="38" t="s">
        <v>2586</v>
      </c>
      <c r="C190" s="38">
        <v>0</v>
      </c>
    </row>
    <row r="191" spans="1:3" x14ac:dyDescent="0.25">
      <c r="A191" s="38" t="s">
        <v>2766</v>
      </c>
      <c r="B191" s="38" t="s">
        <v>2586</v>
      </c>
      <c r="C191" s="38">
        <v>0</v>
      </c>
    </row>
    <row r="192" spans="1:3" x14ac:dyDescent="0.25">
      <c r="A192" s="38" t="s">
        <v>2767</v>
      </c>
      <c r="B192" s="38" t="s">
        <v>2586</v>
      </c>
      <c r="C192" s="38">
        <v>0</v>
      </c>
    </row>
    <row r="193" spans="1:3" x14ac:dyDescent="0.25">
      <c r="A193" s="38" t="s">
        <v>2768</v>
      </c>
      <c r="B193" s="38" t="s">
        <v>2586</v>
      </c>
      <c r="C193" s="38">
        <v>0</v>
      </c>
    </row>
    <row r="194" spans="1:3" x14ac:dyDescent="0.25">
      <c r="A194" s="38" t="s">
        <v>2769</v>
      </c>
      <c r="B194" s="38" t="s">
        <v>2586</v>
      </c>
      <c r="C194" s="38">
        <v>0</v>
      </c>
    </row>
    <row r="195" spans="1:3" x14ac:dyDescent="0.25">
      <c r="A195" s="38" t="s">
        <v>2770</v>
      </c>
      <c r="B195" s="38" t="s">
        <v>2586</v>
      </c>
      <c r="C195" s="38">
        <v>0</v>
      </c>
    </row>
    <row r="196" spans="1:3" x14ac:dyDescent="0.25">
      <c r="A196" s="38" t="s">
        <v>2771</v>
      </c>
      <c r="B196" s="38" t="s">
        <v>2586</v>
      </c>
      <c r="C196" s="38">
        <v>0</v>
      </c>
    </row>
    <row r="197" spans="1:3" x14ac:dyDescent="0.25">
      <c r="A197" s="38" t="s">
        <v>2772</v>
      </c>
      <c r="B197" s="38" t="s">
        <v>2586</v>
      </c>
      <c r="C197" s="38">
        <v>0</v>
      </c>
    </row>
    <row r="198" spans="1:3" x14ac:dyDescent="0.25">
      <c r="A198" s="38" t="s">
        <v>2773</v>
      </c>
      <c r="B198" s="38" t="s">
        <v>2586</v>
      </c>
      <c r="C198" s="38">
        <v>0</v>
      </c>
    </row>
    <row r="199" spans="1:3" x14ac:dyDescent="0.25">
      <c r="A199" s="38" t="s">
        <v>2774</v>
      </c>
      <c r="B199" s="38" t="s">
        <v>2586</v>
      </c>
      <c r="C199" s="38">
        <v>0</v>
      </c>
    </row>
    <row r="200" spans="1:3" x14ac:dyDescent="0.25">
      <c r="A200" s="38" t="s">
        <v>2775</v>
      </c>
      <c r="B200" s="38" t="s">
        <v>2586</v>
      </c>
      <c r="C200" s="38">
        <v>0</v>
      </c>
    </row>
    <row r="201" spans="1:3" x14ac:dyDescent="0.25">
      <c r="A201" s="38" t="s">
        <v>2776</v>
      </c>
      <c r="B201" s="38" t="s">
        <v>2586</v>
      </c>
      <c r="C201" s="38">
        <v>0</v>
      </c>
    </row>
    <row r="202" spans="1:3" x14ac:dyDescent="0.25">
      <c r="A202" s="38" t="s">
        <v>2777</v>
      </c>
      <c r="B202" s="38" t="s">
        <v>2586</v>
      </c>
      <c r="C202" s="38">
        <v>0</v>
      </c>
    </row>
    <row r="203" spans="1:3" x14ac:dyDescent="0.25">
      <c r="A203" s="38" t="s">
        <v>2778</v>
      </c>
      <c r="B203" s="38" t="s">
        <v>2586</v>
      </c>
      <c r="C203" s="38">
        <v>0</v>
      </c>
    </row>
    <row r="204" spans="1:3" x14ac:dyDescent="0.25">
      <c r="A204" s="38" t="s">
        <v>2779</v>
      </c>
      <c r="B204" s="38" t="s">
        <v>2586</v>
      </c>
      <c r="C204" s="38">
        <v>0</v>
      </c>
    </row>
    <row r="205" spans="1:3" x14ac:dyDescent="0.25">
      <c r="A205" s="38" t="s">
        <v>2780</v>
      </c>
      <c r="B205" s="38" t="s">
        <v>2586</v>
      </c>
      <c r="C205" s="38">
        <v>0</v>
      </c>
    </row>
    <row r="206" spans="1:3" x14ac:dyDescent="0.25">
      <c r="A206" s="38" t="s">
        <v>2781</v>
      </c>
      <c r="B206" s="38" t="s">
        <v>2586</v>
      </c>
      <c r="C206" s="38">
        <v>0</v>
      </c>
    </row>
    <row r="207" spans="1:3" x14ac:dyDescent="0.25">
      <c r="A207" s="38" t="s">
        <v>2782</v>
      </c>
      <c r="B207" s="38" t="s">
        <v>2586</v>
      </c>
      <c r="C207" s="38">
        <v>0</v>
      </c>
    </row>
    <row r="208" spans="1:3" x14ac:dyDescent="0.25">
      <c r="A208" s="38" t="s">
        <v>2783</v>
      </c>
      <c r="B208" s="38" t="s">
        <v>2586</v>
      </c>
      <c r="C208" s="38">
        <v>0</v>
      </c>
    </row>
    <row r="209" spans="1:3" x14ac:dyDescent="0.25">
      <c r="A209" s="38" t="s">
        <v>2784</v>
      </c>
      <c r="B209" s="38" t="s">
        <v>2586</v>
      </c>
      <c r="C209" s="38">
        <v>0</v>
      </c>
    </row>
    <row r="210" spans="1:3" x14ac:dyDescent="0.25">
      <c r="A210" s="38" t="s">
        <v>2785</v>
      </c>
      <c r="B210" s="38" t="s">
        <v>2586</v>
      </c>
      <c r="C210" s="38">
        <v>0</v>
      </c>
    </row>
    <row r="211" spans="1:3" x14ac:dyDescent="0.25">
      <c r="A211" s="38" t="s">
        <v>2786</v>
      </c>
      <c r="B211" s="38" t="s">
        <v>2586</v>
      </c>
      <c r="C211" s="38">
        <v>0</v>
      </c>
    </row>
    <row r="212" spans="1:3" x14ac:dyDescent="0.25">
      <c r="A212" s="38" t="s">
        <v>2787</v>
      </c>
      <c r="B212" s="38" t="s">
        <v>2586</v>
      </c>
      <c r="C212" s="38">
        <v>0</v>
      </c>
    </row>
    <row r="213" spans="1:3" x14ac:dyDescent="0.25">
      <c r="A213" s="38" t="s">
        <v>2788</v>
      </c>
      <c r="B213" s="38" t="s">
        <v>2586</v>
      </c>
      <c r="C213" s="38">
        <v>0</v>
      </c>
    </row>
    <row r="214" spans="1:3" x14ac:dyDescent="0.25">
      <c r="A214" s="38" t="s">
        <v>2789</v>
      </c>
      <c r="B214" s="38" t="s">
        <v>2586</v>
      </c>
      <c r="C214" s="38">
        <v>0</v>
      </c>
    </row>
    <row r="215" spans="1:3" x14ac:dyDescent="0.25">
      <c r="A215" s="38" t="s">
        <v>2790</v>
      </c>
      <c r="B215" s="38" t="s">
        <v>2586</v>
      </c>
      <c r="C215" s="38">
        <v>0</v>
      </c>
    </row>
    <row r="216" spans="1:3" x14ac:dyDescent="0.25">
      <c r="A216" s="38" t="s">
        <v>2791</v>
      </c>
      <c r="B216" s="38" t="s">
        <v>2586</v>
      </c>
      <c r="C216" s="38">
        <v>0</v>
      </c>
    </row>
    <row r="217" spans="1:3" x14ac:dyDescent="0.25">
      <c r="A217" s="38" t="s">
        <v>2792</v>
      </c>
      <c r="B217" s="38" t="s">
        <v>2586</v>
      </c>
      <c r="C217" s="38">
        <v>0</v>
      </c>
    </row>
    <row r="218" spans="1:3" x14ac:dyDescent="0.25">
      <c r="A218" s="38" t="s">
        <v>2793</v>
      </c>
      <c r="B218" s="38" t="s">
        <v>2586</v>
      </c>
      <c r="C218" s="38">
        <v>0</v>
      </c>
    </row>
    <row r="219" spans="1:3" x14ac:dyDescent="0.25">
      <c r="A219" s="38" t="s">
        <v>2794</v>
      </c>
      <c r="B219" s="38" t="s">
        <v>2586</v>
      </c>
      <c r="C219" s="38">
        <v>0</v>
      </c>
    </row>
    <row r="220" spans="1:3" x14ac:dyDescent="0.25">
      <c r="A220" s="38" t="s">
        <v>2795</v>
      </c>
      <c r="B220" s="38" t="s">
        <v>2586</v>
      </c>
      <c r="C220" s="38">
        <v>0</v>
      </c>
    </row>
    <row r="221" spans="1:3" x14ac:dyDescent="0.25">
      <c r="A221" s="38" t="s">
        <v>2796</v>
      </c>
      <c r="B221" s="38" t="s">
        <v>2586</v>
      </c>
      <c r="C221" s="38">
        <v>0</v>
      </c>
    </row>
    <row r="222" spans="1:3" x14ac:dyDescent="0.25">
      <c r="A222" s="38" t="s">
        <v>2797</v>
      </c>
      <c r="B222" s="38" t="s">
        <v>2586</v>
      </c>
      <c r="C222" s="38">
        <v>0</v>
      </c>
    </row>
    <row r="223" spans="1:3" x14ac:dyDescent="0.25">
      <c r="A223" s="38" t="s">
        <v>2798</v>
      </c>
      <c r="B223" s="38" t="s">
        <v>2586</v>
      </c>
      <c r="C223" s="38">
        <v>0</v>
      </c>
    </row>
    <row r="224" spans="1:3" x14ac:dyDescent="0.25">
      <c r="A224" s="38" t="s">
        <v>2799</v>
      </c>
      <c r="B224" s="38" t="s">
        <v>2586</v>
      </c>
      <c r="C224" s="38">
        <v>0</v>
      </c>
    </row>
    <row r="225" spans="1:3" x14ac:dyDescent="0.25">
      <c r="A225" s="38" t="s">
        <v>2800</v>
      </c>
      <c r="B225" s="38" t="s">
        <v>2586</v>
      </c>
      <c r="C225" s="38">
        <v>0</v>
      </c>
    </row>
    <row r="226" spans="1:3" x14ac:dyDescent="0.25">
      <c r="A226" s="38" t="s">
        <v>2801</v>
      </c>
      <c r="B226" s="38" t="s">
        <v>2586</v>
      </c>
      <c r="C226" s="38">
        <v>0</v>
      </c>
    </row>
    <row r="227" spans="1:3" x14ac:dyDescent="0.25">
      <c r="A227" s="38" t="s">
        <v>2802</v>
      </c>
      <c r="B227" s="38" t="s">
        <v>2586</v>
      </c>
      <c r="C227" s="38">
        <v>0</v>
      </c>
    </row>
    <row r="228" spans="1:3" x14ac:dyDescent="0.25">
      <c r="A228" s="38" t="s">
        <v>2803</v>
      </c>
      <c r="B228" s="38" t="s">
        <v>2586</v>
      </c>
      <c r="C228" s="38">
        <v>0</v>
      </c>
    </row>
    <row r="229" spans="1:3" x14ac:dyDescent="0.25">
      <c r="A229" s="38" t="s">
        <v>2804</v>
      </c>
      <c r="B229" s="38" t="s">
        <v>2586</v>
      </c>
      <c r="C229" s="38">
        <v>0</v>
      </c>
    </row>
    <row r="230" spans="1:3" x14ac:dyDescent="0.25">
      <c r="A230" s="38" t="s">
        <v>2805</v>
      </c>
      <c r="B230" s="38" t="s">
        <v>2586</v>
      </c>
      <c r="C230" s="38">
        <v>0</v>
      </c>
    </row>
    <row r="231" spans="1:3" x14ac:dyDescent="0.25">
      <c r="A231" s="38" t="s">
        <v>2806</v>
      </c>
      <c r="B231" s="38" t="s">
        <v>2586</v>
      </c>
      <c r="C231" s="38">
        <v>0</v>
      </c>
    </row>
    <row r="232" spans="1:3" x14ac:dyDescent="0.25">
      <c r="A232" s="38" t="s">
        <v>2807</v>
      </c>
      <c r="B232" s="38" t="s">
        <v>2586</v>
      </c>
      <c r="C232" s="38">
        <v>0</v>
      </c>
    </row>
    <row r="233" spans="1:3" x14ac:dyDescent="0.25">
      <c r="A233" s="38" t="s">
        <v>2808</v>
      </c>
      <c r="B233" s="38" t="s">
        <v>2586</v>
      </c>
      <c r="C233" s="38">
        <v>0</v>
      </c>
    </row>
    <row r="234" spans="1:3" x14ac:dyDescent="0.25">
      <c r="A234" s="38" t="s">
        <v>2809</v>
      </c>
      <c r="B234" s="38" t="s">
        <v>2586</v>
      </c>
      <c r="C234" s="38">
        <v>0</v>
      </c>
    </row>
    <row r="235" spans="1:3" x14ac:dyDescent="0.25">
      <c r="A235" s="38" t="s">
        <v>2309</v>
      </c>
      <c r="B235" s="38" t="s">
        <v>2586</v>
      </c>
      <c r="C235" s="38">
        <v>0</v>
      </c>
    </row>
    <row r="236" spans="1:3" x14ac:dyDescent="0.25">
      <c r="A236" s="38" t="s">
        <v>2495</v>
      </c>
      <c r="B236" s="38" t="s">
        <v>2586</v>
      </c>
      <c r="C236" s="38">
        <v>0</v>
      </c>
    </row>
    <row r="237" spans="1:3" x14ac:dyDescent="0.25">
      <c r="A237" s="38" t="s">
        <v>2335</v>
      </c>
      <c r="B237" s="38" t="s">
        <v>2586</v>
      </c>
      <c r="C237" s="38">
        <v>0</v>
      </c>
    </row>
    <row r="238" spans="1:3" x14ac:dyDescent="0.25">
      <c r="A238" s="38" t="s">
        <v>2338</v>
      </c>
      <c r="B238" s="38" t="s">
        <v>2586</v>
      </c>
      <c r="C238" s="38">
        <v>0</v>
      </c>
    </row>
    <row r="239" spans="1:3" x14ac:dyDescent="0.25">
      <c r="A239" s="38" t="s">
        <v>2540</v>
      </c>
      <c r="B239" s="38" t="s">
        <v>2586</v>
      </c>
      <c r="C239" s="38">
        <v>0</v>
      </c>
    </row>
    <row r="240" spans="1:3" x14ac:dyDescent="0.25">
      <c r="A240" s="38" t="s">
        <v>2810</v>
      </c>
      <c r="B240" s="38" t="s">
        <v>2586</v>
      </c>
      <c r="C240" s="38">
        <v>0</v>
      </c>
    </row>
    <row r="241" spans="1:3" x14ac:dyDescent="0.25">
      <c r="A241" s="38" t="s">
        <v>2505</v>
      </c>
      <c r="B241" s="38" t="s">
        <v>2586</v>
      </c>
      <c r="C241" s="38">
        <v>0</v>
      </c>
    </row>
    <row r="242" spans="1:3" x14ac:dyDescent="0.25">
      <c r="A242" s="38" t="s">
        <v>2356</v>
      </c>
      <c r="B242" s="38" t="s">
        <v>2586</v>
      </c>
      <c r="C242" s="38">
        <v>0</v>
      </c>
    </row>
    <row r="243" spans="1:3" x14ac:dyDescent="0.25">
      <c r="A243" s="38" t="s">
        <v>2360</v>
      </c>
      <c r="B243" s="38" t="s">
        <v>2586</v>
      </c>
      <c r="C243" s="38">
        <v>0</v>
      </c>
    </row>
    <row r="244" spans="1:3" x14ac:dyDescent="0.25">
      <c r="A244" s="38" t="s">
        <v>2811</v>
      </c>
      <c r="B244" s="38" t="s">
        <v>2586</v>
      </c>
      <c r="C244" s="38">
        <v>0</v>
      </c>
    </row>
    <row r="245" spans="1:3" x14ac:dyDescent="0.25">
      <c r="A245" s="38" t="s">
        <v>2544</v>
      </c>
      <c r="B245" s="38" t="s">
        <v>2586</v>
      </c>
      <c r="C245" s="38">
        <v>0</v>
      </c>
    </row>
    <row r="246" spans="1:3" x14ac:dyDescent="0.25">
      <c r="A246" s="38" t="s">
        <v>2812</v>
      </c>
      <c r="B246" s="38" t="s">
        <v>2586</v>
      </c>
      <c r="C246" s="38">
        <v>0</v>
      </c>
    </row>
    <row r="247" spans="1:3" x14ac:dyDescent="0.25">
      <c r="A247" s="38" t="s">
        <v>2813</v>
      </c>
      <c r="B247" s="38" t="s">
        <v>2586</v>
      </c>
      <c r="C247" s="38">
        <v>0</v>
      </c>
    </row>
    <row r="248" spans="1:3" x14ac:dyDescent="0.25">
      <c r="A248" s="38" t="s">
        <v>2814</v>
      </c>
      <c r="B248" s="38" t="s">
        <v>2586</v>
      </c>
      <c r="C248" s="38">
        <v>0</v>
      </c>
    </row>
    <row r="249" spans="1:3" x14ac:dyDescent="0.25">
      <c r="A249" s="38" t="s">
        <v>2382</v>
      </c>
      <c r="B249" s="38" t="s">
        <v>2586</v>
      </c>
      <c r="C249" s="38">
        <v>0</v>
      </c>
    </row>
    <row r="250" spans="1:3" x14ac:dyDescent="0.25">
      <c r="A250" s="38" t="s">
        <v>2384</v>
      </c>
      <c r="B250" s="38" t="s">
        <v>2586</v>
      </c>
      <c r="C250" s="38">
        <v>0</v>
      </c>
    </row>
    <row r="251" spans="1:3" x14ac:dyDescent="0.25">
      <c r="A251" s="38" t="s">
        <v>2469</v>
      </c>
      <c r="B251" s="38" t="s">
        <v>2586</v>
      </c>
      <c r="C251" s="38">
        <v>0</v>
      </c>
    </row>
    <row r="252" spans="1:3" x14ac:dyDescent="0.25">
      <c r="A252" s="38" t="s">
        <v>2393</v>
      </c>
      <c r="B252" s="38" t="s">
        <v>2586</v>
      </c>
      <c r="C252" s="38">
        <v>0</v>
      </c>
    </row>
    <row r="253" spans="1:3" x14ac:dyDescent="0.25">
      <c r="A253" s="38" t="s">
        <v>2414</v>
      </c>
      <c r="B253" s="38" t="s">
        <v>2586</v>
      </c>
      <c r="C253" s="38">
        <v>0</v>
      </c>
    </row>
    <row r="254" spans="1:3" x14ac:dyDescent="0.25">
      <c r="A254" s="38" t="s">
        <v>2815</v>
      </c>
      <c r="B254" s="38" t="s">
        <v>2586</v>
      </c>
      <c r="C254" s="38">
        <v>0</v>
      </c>
    </row>
    <row r="255" spans="1:3" x14ac:dyDescent="0.25">
      <c r="A255" s="38" t="s">
        <v>2491</v>
      </c>
      <c r="B255" s="38" t="s">
        <v>2586</v>
      </c>
      <c r="C255" s="38">
        <v>0</v>
      </c>
    </row>
    <row r="256" spans="1:3" x14ac:dyDescent="0.25">
      <c r="A256" s="38" t="s">
        <v>2816</v>
      </c>
      <c r="B256" s="38" t="s">
        <v>2586</v>
      </c>
      <c r="C256" s="38">
        <v>0</v>
      </c>
    </row>
    <row r="257" spans="1:3" x14ac:dyDescent="0.25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75" x14ac:dyDescent="0.25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25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 x14ac:dyDescent="0.25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 x14ac:dyDescent="0.25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 x14ac:dyDescent="0.25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 x14ac:dyDescent="0.25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 x14ac:dyDescent="0.25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 x14ac:dyDescent="0.25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 x14ac:dyDescent="0.25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 x14ac:dyDescent="0.25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 x14ac:dyDescent="0.25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 x14ac:dyDescent="0.25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 x14ac:dyDescent="0.25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 x14ac:dyDescent="0.25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 x14ac:dyDescent="0.25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 x14ac:dyDescent="0.25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 x14ac:dyDescent="0.25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 x14ac:dyDescent="0.25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 x14ac:dyDescent="0.25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 x14ac:dyDescent="0.25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 x14ac:dyDescent="0.25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 x14ac:dyDescent="0.25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 x14ac:dyDescent="0.25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 x14ac:dyDescent="0.25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 x14ac:dyDescent="0.25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 x14ac:dyDescent="0.25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 x14ac:dyDescent="0.25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 x14ac:dyDescent="0.25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 x14ac:dyDescent="0.25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 x14ac:dyDescent="0.25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 x14ac:dyDescent="0.25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 x14ac:dyDescent="0.25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 x14ac:dyDescent="0.25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 x14ac:dyDescent="0.25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 x14ac:dyDescent="0.25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 x14ac:dyDescent="0.25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 x14ac:dyDescent="0.25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 x14ac:dyDescent="0.25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 x14ac:dyDescent="0.25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 x14ac:dyDescent="0.25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 x14ac:dyDescent="0.25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 x14ac:dyDescent="0.25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 x14ac:dyDescent="0.25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 x14ac:dyDescent="0.25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 x14ac:dyDescent="0.25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 x14ac:dyDescent="0.25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 x14ac:dyDescent="0.25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 x14ac:dyDescent="0.25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 x14ac:dyDescent="0.25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 x14ac:dyDescent="0.25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 x14ac:dyDescent="0.25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 x14ac:dyDescent="0.25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 x14ac:dyDescent="0.25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 x14ac:dyDescent="0.25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 x14ac:dyDescent="0.25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 x14ac:dyDescent="0.25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 x14ac:dyDescent="0.25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 x14ac:dyDescent="0.25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 x14ac:dyDescent="0.25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 x14ac:dyDescent="0.25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 x14ac:dyDescent="0.25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 x14ac:dyDescent="0.25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 x14ac:dyDescent="0.25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 x14ac:dyDescent="0.25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 x14ac:dyDescent="0.25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 x14ac:dyDescent="0.25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 x14ac:dyDescent="0.25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 x14ac:dyDescent="0.25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 x14ac:dyDescent="0.25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 x14ac:dyDescent="0.25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 x14ac:dyDescent="0.25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 x14ac:dyDescent="0.25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 x14ac:dyDescent="0.25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 x14ac:dyDescent="0.25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 x14ac:dyDescent="0.25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 x14ac:dyDescent="0.25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 x14ac:dyDescent="0.25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 x14ac:dyDescent="0.25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 x14ac:dyDescent="0.25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 x14ac:dyDescent="0.25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 x14ac:dyDescent="0.25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 x14ac:dyDescent="0.25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 x14ac:dyDescent="0.25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 x14ac:dyDescent="0.25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 x14ac:dyDescent="0.25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 x14ac:dyDescent="0.25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 x14ac:dyDescent="0.25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 x14ac:dyDescent="0.25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 x14ac:dyDescent="0.25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 x14ac:dyDescent="0.25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 x14ac:dyDescent="0.25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 x14ac:dyDescent="0.25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 x14ac:dyDescent="0.25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 x14ac:dyDescent="0.25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 x14ac:dyDescent="0.25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 x14ac:dyDescent="0.25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 x14ac:dyDescent="0.25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 x14ac:dyDescent="0.25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 x14ac:dyDescent="0.25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 x14ac:dyDescent="0.25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 x14ac:dyDescent="0.25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 x14ac:dyDescent="0.25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 x14ac:dyDescent="0.25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 x14ac:dyDescent="0.25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 x14ac:dyDescent="0.25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 x14ac:dyDescent="0.25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 x14ac:dyDescent="0.25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 x14ac:dyDescent="0.25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.5" x14ac:dyDescent="0.2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 x14ac:dyDescent="0.25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 x14ac:dyDescent="0.25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 x14ac:dyDescent="0.25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 x14ac:dyDescent="0.25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 x14ac:dyDescent="0.25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 x14ac:dyDescent="0.25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 x14ac:dyDescent="0.25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 x14ac:dyDescent="0.25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 x14ac:dyDescent="0.25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 x14ac:dyDescent="0.25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 x14ac:dyDescent="0.25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 x14ac:dyDescent="0.25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 x14ac:dyDescent="0.25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 x14ac:dyDescent="0.25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 x14ac:dyDescent="0.25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 x14ac:dyDescent="0.25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 x14ac:dyDescent="0.25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 x14ac:dyDescent="0.25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 x14ac:dyDescent="0.25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 x14ac:dyDescent="0.25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 x14ac:dyDescent="0.25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 x14ac:dyDescent="0.25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 x14ac:dyDescent="0.25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 x14ac:dyDescent="0.25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 x14ac:dyDescent="0.25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 x14ac:dyDescent="0.25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 x14ac:dyDescent="0.25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 x14ac:dyDescent="0.25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 x14ac:dyDescent="0.25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 x14ac:dyDescent="0.25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 x14ac:dyDescent="0.25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 x14ac:dyDescent="0.25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 x14ac:dyDescent="0.25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 x14ac:dyDescent="0.25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 x14ac:dyDescent="0.25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 x14ac:dyDescent="0.25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 x14ac:dyDescent="0.25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 x14ac:dyDescent="0.25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 x14ac:dyDescent="0.25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 x14ac:dyDescent="0.25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 x14ac:dyDescent="0.25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 x14ac:dyDescent="0.25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 x14ac:dyDescent="0.25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 x14ac:dyDescent="0.25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 x14ac:dyDescent="0.25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 x14ac:dyDescent="0.25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 x14ac:dyDescent="0.25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 x14ac:dyDescent="0.25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 x14ac:dyDescent="0.25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 x14ac:dyDescent="0.25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 x14ac:dyDescent="0.25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 x14ac:dyDescent="0.25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 x14ac:dyDescent="0.25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 x14ac:dyDescent="0.25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 x14ac:dyDescent="0.25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 x14ac:dyDescent="0.25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 x14ac:dyDescent="0.25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 x14ac:dyDescent="0.25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 x14ac:dyDescent="0.25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 x14ac:dyDescent="0.25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 x14ac:dyDescent="0.25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 x14ac:dyDescent="0.25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 x14ac:dyDescent="0.25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 x14ac:dyDescent="0.25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 x14ac:dyDescent="0.25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 x14ac:dyDescent="0.25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 x14ac:dyDescent="0.25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 x14ac:dyDescent="0.25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 x14ac:dyDescent="0.25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 x14ac:dyDescent="0.25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 x14ac:dyDescent="0.25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 x14ac:dyDescent="0.25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 x14ac:dyDescent="0.25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 x14ac:dyDescent="0.25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 x14ac:dyDescent="0.25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 x14ac:dyDescent="0.25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 x14ac:dyDescent="0.25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 x14ac:dyDescent="0.25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 x14ac:dyDescent="0.25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 x14ac:dyDescent="0.25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 x14ac:dyDescent="0.25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 x14ac:dyDescent="0.25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 x14ac:dyDescent="0.25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 x14ac:dyDescent="0.25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 x14ac:dyDescent="0.25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 x14ac:dyDescent="0.25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 x14ac:dyDescent="0.25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 x14ac:dyDescent="0.25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 x14ac:dyDescent="0.25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 x14ac:dyDescent="0.25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 x14ac:dyDescent="0.25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 x14ac:dyDescent="0.25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 x14ac:dyDescent="0.25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 x14ac:dyDescent="0.25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 x14ac:dyDescent="0.25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 x14ac:dyDescent="0.25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 x14ac:dyDescent="0.25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 x14ac:dyDescent="0.25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 x14ac:dyDescent="0.25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 x14ac:dyDescent="0.25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 x14ac:dyDescent="0.25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 x14ac:dyDescent="0.25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 x14ac:dyDescent="0.25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 x14ac:dyDescent="0.25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 x14ac:dyDescent="0.25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 x14ac:dyDescent="0.25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 x14ac:dyDescent="0.25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.5" x14ac:dyDescent="0.2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 x14ac:dyDescent="0.25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 x14ac:dyDescent="0.25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 x14ac:dyDescent="0.25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 x14ac:dyDescent="0.25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 x14ac:dyDescent="0.25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 x14ac:dyDescent="0.25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 x14ac:dyDescent="0.25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 x14ac:dyDescent="0.25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 x14ac:dyDescent="0.25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 x14ac:dyDescent="0.25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.5" x14ac:dyDescent="0.2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 x14ac:dyDescent="0.25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 x14ac:dyDescent="0.25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 x14ac:dyDescent="0.25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 x14ac:dyDescent="0.25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 x14ac:dyDescent="0.25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 x14ac:dyDescent="0.25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 x14ac:dyDescent="0.25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 x14ac:dyDescent="0.25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 x14ac:dyDescent="0.25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 x14ac:dyDescent="0.25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 x14ac:dyDescent="0.25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 x14ac:dyDescent="0.25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 x14ac:dyDescent="0.25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 x14ac:dyDescent="0.25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 x14ac:dyDescent="0.25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 x14ac:dyDescent="0.25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 x14ac:dyDescent="0.25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 x14ac:dyDescent="0.25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 x14ac:dyDescent="0.25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 x14ac:dyDescent="0.25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 x14ac:dyDescent="0.25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 x14ac:dyDescent="0.25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 x14ac:dyDescent="0.25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 x14ac:dyDescent="0.25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 x14ac:dyDescent="0.25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 x14ac:dyDescent="0.25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 x14ac:dyDescent="0.25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 x14ac:dyDescent="0.25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 x14ac:dyDescent="0.25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 x14ac:dyDescent="0.25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 x14ac:dyDescent="0.25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 x14ac:dyDescent="0.25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 x14ac:dyDescent="0.25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 x14ac:dyDescent="0.25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 x14ac:dyDescent="0.25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 x14ac:dyDescent="0.25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 x14ac:dyDescent="0.25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 x14ac:dyDescent="0.25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 x14ac:dyDescent="0.25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 x14ac:dyDescent="0.25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 x14ac:dyDescent="0.25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 x14ac:dyDescent="0.25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 x14ac:dyDescent="0.25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 x14ac:dyDescent="0.25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 x14ac:dyDescent="0.25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 x14ac:dyDescent="0.25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 x14ac:dyDescent="0.25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 x14ac:dyDescent="0.25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 x14ac:dyDescent="0.25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 x14ac:dyDescent="0.25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 x14ac:dyDescent="0.25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 x14ac:dyDescent="0.25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 x14ac:dyDescent="0.25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 x14ac:dyDescent="0.25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 x14ac:dyDescent="0.25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 x14ac:dyDescent="0.25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 x14ac:dyDescent="0.25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 x14ac:dyDescent="0.25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 x14ac:dyDescent="0.25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 x14ac:dyDescent="0.25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 x14ac:dyDescent="0.25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 x14ac:dyDescent="0.25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 x14ac:dyDescent="0.25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 x14ac:dyDescent="0.25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 x14ac:dyDescent="0.25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 x14ac:dyDescent="0.25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 x14ac:dyDescent="0.25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 x14ac:dyDescent="0.25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 x14ac:dyDescent="0.25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 x14ac:dyDescent="0.25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 x14ac:dyDescent="0.25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 x14ac:dyDescent="0.25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 x14ac:dyDescent="0.25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 x14ac:dyDescent="0.25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 x14ac:dyDescent="0.25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 x14ac:dyDescent="0.25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 x14ac:dyDescent="0.25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 x14ac:dyDescent="0.25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 x14ac:dyDescent="0.25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 x14ac:dyDescent="0.25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 x14ac:dyDescent="0.25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 x14ac:dyDescent="0.25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 x14ac:dyDescent="0.25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 x14ac:dyDescent="0.25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 x14ac:dyDescent="0.25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 x14ac:dyDescent="0.25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 x14ac:dyDescent="0.25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 x14ac:dyDescent="0.25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 x14ac:dyDescent="0.25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 x14ac:dyDescent="0.25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 x14ac:dyDescent="0.25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 x14ac:dyDescent="0.25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 x14ac:dyDescent="0.25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 x14ac:dyDescent="0.25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 x14ac:dyDescent="0.25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 x14ac:dyDescent="0.25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 x14ac:dyDescent="0.25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 x14ac:dyDescent="0.25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 x14ac:dyDescent="0.25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 x14ac:dyDescent="0.25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 x14ac:dyDescent="0.25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 x14ac:dyDescent="0.25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 x14ac:dyDescent="0.25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 x14ac:dyDescent="0.25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 x14ac:dyDescent="0.25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 x14ac:dyDescent="0.25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 x14ac:dyDescent="0.25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 x14ac:dyDescent="0.25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 x14ac:dyDescent="0.25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 x14ac:dyDescent="0.25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 x14ac:dyDescent="0.25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 x14ac:dyDescent="0.25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 x14ac:dyDescent="0.25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 x14ac:dyDescent="0.25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 x14ac:dyDescent="0.25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 x14ac:dyDescent="0.25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 x14ac:dyDescent="0.25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 x14ac:dyDescent="0.25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 x14ac:dyDescent="0.25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 x14ac:dyDescent="0.25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 x14ac:dyDescent="0.25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 x14ac:dyDescent="0.25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 x14ac:dyDescent="0.25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 x14ac:dyDescent="0.25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 x14ac:dyDescent="0.25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 x14ac:dyDescent="0.25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 x14ac:dyDescent="0.25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 x14ac:dyDescent="0.25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 x14ac:dyDescent="0.25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 x14ac:dyDescent="0.25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 x14ac:dyDescent="0.25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 x14ac:dyDescent="0.25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 x14ac:dyDescent="0.25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 x14ac:dyDescent="0.25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 x14ac:dyDescent="0.25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 x14ac:dyDescent="0.25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 x14ac:dyDescent="0.25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 x14ac:dyDescent="0.25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 x14ac:dyDescent="0.25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 x14ac:dyDescent="0.25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 x14ac:dyDescent="0.25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 x14ac:dyDescent="0.25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 x14ac:dyDescent="0.25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 x14ac:dyDescent="0.25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 x14ac:dyDescent="0.25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 x14ac:dyDescent="0.25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 x14ac:dyDescent="0.25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 x14ac:dyDescent="0.25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 x14ac:dyDescent="0.25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 x14ac:dyDescent="0.25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 x14ac:dyDescent="0.25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 x14ac:dyDescent="0.25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 x14ac:dyDescent="0.25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 x14ac:dyDescent="0.25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 x14ac:dyDescent="0.25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 x14ac:dyDescent="0.25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 x14ac:dyDescent="0.25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 x14ac:dyDescent="0.25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 x14ac:dyDescent="0.25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 x14ac:dyDescent="0.25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 x14ac:dyDescent="0.25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 x14ac:dyDescent="0.25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 x14ac:dyDescent="0.25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 x14ac:dyDescent="0.25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 x14ac:dyDescent="0.25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 x14ac:dyDescent="0.25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 x14ac:dyDescent="0.25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 x14ac:dyDescent="0.25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 x14ac:dyDescent="0.25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 x14ac:dyDescent="0.25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 x14ac:dyDescent="0.25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 x14ac:dyDescent="0.25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 x14ac:dyDescent="0.25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 x14ac:dyDescent="0.25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 x14ac:dyDescent="0.25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 x14ac:dyDescent="0.25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 x14ac:dyDescent="0.25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 x14ac:dyDescent="0.25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 x14ac:dyDescent="0.25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 x14ac:dyDescent="0.25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 x14ac:dyDescent="0.25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 x14ac:dyDescent="0.25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 x14ac:dyDescent="0.25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 x14ac:dyDescent="0.25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 x14ac:dyDescent="0.25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 x14ac:dyDescent="0.25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 x14ac:dyDescent="0.25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 x14ac:dyDescent="0.25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 x14ac:dyDescent="0.25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 x14ac:dyDescent="0.25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 x14ac:dyDescent="0.25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 x14ac:dyDescent="0.25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 x14ac:dyDescent="0.25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 x14ac:dyDescent="0.25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 x14ac:dyDescent="0.25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 x14ac:dyDescent="0.25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 x14ac:dyDescent="0.25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 x14ac:dyDescent="0.25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 x14ac:dyDescent="0.25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 x14ac:dyDescent="0.25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 x14ac:dyDescent="0.25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 x14ac:dyDescent="0.25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 x14ac:dyDescent="0.25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 x14ac:dyDescent="0.25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 x14ac:dyDescent="0.25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 x14ac:dyDescent="0.25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 x14ac:dyDescent="0.25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 x14ac:dyDescent="0.25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 x14ac:dyDescent="0.25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 x14ac:dyDescent="0.25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 x14ac:dyDescent="0.25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 x14ac:dyDescent="0.25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 x14ac:dyDescent="0.25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 x14ac:dyDescent="0.25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 x14ac:dyDescent="0.25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 x14ac:dyDescent="0.25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 x14ac:dyDescent="0.25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 x14ac:dyDescent="0.25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 x14ac:dyDescent="0.25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 x14ac:dyDescent="0.25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 x14ac:dyDescent="0.25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 x14ac:dyDescent="0.25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 x14ac:dyDescent="0.25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 x14ac:dyDescent="0.25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 x14ac:dyDescent="0.25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 x14ac:dyDescent="0.25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 x14ac:dyDescent="0.25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 x14ac:dyDescent="0.25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 x14ac:dyDescent="0.25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 x14ac:dyDescent="0.25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 x14ac:dyDescent="0.25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 x14ac:dyDescent="0.25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 x14ac:dyDescent="0.25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 x14ac:dyDescent="0.25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 x14ac:dyDescent="0.25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 x14ac:dyDescent="0.25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 x14ac:dyDescent="0.25">
      <c r="A235" s="65" t="s">
        <v>5</v>
      </c>
      <c r="B235" s="65" t="s">
        <v>5161</v>
      </c>
      <c r="C235" s="82"/>
      <c r="D235" s="65"/>
    </row>
    <row r="236" spans="1:4" x14ac:dyDescent="0.25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13</Value>
      <Value>12</Value>
      <Value>5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SharedWithUsers xmlns="ecee21f5-12cb-452b-b59a-5ba5b0ac5fe6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KeywordTaxHTField xmlns="ecee21f5-12cb-452b-b59a-5ba5b0ac5fe6">
      <Terms xmlns="http://schemas.microsoft.com/office/infopath/2007/PartnerControls"/>
    </TaxKeywordTaxHTField>
    <lcf76f155ced4ddcb4097134ff3c332f xmlns="9b7da2ab-d9c1-4a4f-82ea-503c68494d34">
      <Terms xmlns="http://schemas.microsoft.com/office/infopath/2007/PartnerControls"/>
    </lcf76f155ced4ddcb4097134ff3c332f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ecee21f5-12cb-452b-b59a-5ba5b0ac5fe6" xsi:nil="true"/>
    <_dlc_DocId xmlns="ecee21f5-12cb-452b-b59a-5ba5b0ac5fe6">2KSRRTCQMFN2-289590088-9525</_dlc_DocId>
    <_dlc_DocIdPersistId xmlns="ecee21f5-12cb-452b-b59a-5ba5b0ac5fe6">false</_dlc_DocIdPersistId>
    <_dlc_DocIdUrl xmlns="ecee21f5-12cb-452b-b59a-5ba5b0ac5fe6">
      <Url>https://unicef.sharepoint.com/teams/LBY-Collab/_layouts/15/DocIdRedir.aspx?ID=2KSRRTCQMFN2-289590088-9525</Url>
      <Description>2KSRRTCQMFN2-289590088-9525</Description>
    </_dlc_DocIdUrl>
    <MediaLengthInSeconds xmlns="9b7da2ab-d9c1-4a4f-82ea-503c68494d3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941AC252CE89404BBF18F0F310D72661" ma:contentTypeVersion="30" ma:contentTypeDescription="Create a new document." ma:contentTypeScope="" ma:versionID="bf7538cb5f2585703e7ce6d8e20ad301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ecee21f5-12cb-452b-b59a-5ba5b0ac5fe6" xmlns:ns5="9b7da2ab-d9c1-4a4f-82ea-503c68494d34" xmlns:ns6="http://schemas.microsoft.com/sharepoint/v4" targetNamespace="http://schemas.microsoft.com/office/2006/metadata/properties" ma:root="true" ma:fieldsID="567c1aecbbc6a22796632fa588a62d6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ecee21f5-12cb-452b-b59a-5ba5b0ac5fe6"/>
    <xsd:import namespace="9b7da2ab-d9c1-4a4f-82ea-503c68494d34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5:MediaLengthInSeconds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36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7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033;#Libya-2580|54ed1e46-a2f1-4bd0-ac0c-6d6095a70702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7890edc6-51f3-4899-babc-160fb5380c52}" ma:internalName="TaxCatchAllLabel" ma:readOnly="true" ma:showField="CatchAllDataLabel" ma:web="ecee21f5-12cb-452b-b59a-5ba5b0ac5f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7890edc6-51f3-4899-babc-160fb5380c52}" ma:internalName="TaxCatchAll" ma:showField="CatchAllData" ma:web="ecee21f5-12cb-452b-b59a-5ba5b0ac5f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ee21f5-12cb-452b-b59a-5ba5b0ac5fe6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38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3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42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da2ab-d9c1-4a4f-82ea-503c68494d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4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4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9" nillable="true" ma:displayName="Location" ma:internalName="MediaServiceLocation" ma:readOnly="true">
      <xsd:simpleType>
        <xsd:restriction base="dms:Text"/>
      </xsd:simpleType>
    </xsd:element>
    <xsd:element name="MediaLengthInSeconds" ma:index="5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2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5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7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2AEEF8D-4830-4F64-ACAA-7B60E32BC53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20C4CCB-6537-42F2-A0AA-73667E102453}">
  <ds:schemaRefs>
    <ds:schemaRef ds:uri="83548fdd-1ad4-4c3b-84de-9e8732a038f0"/>
    <ds:schemaRef ds:uri="http://schemas.microsoft.com/office/2006/documentManagement/types"/>
    <ds:schemaRef ds:uri="7ad0f253-7f54-43d5-a500-e10b8b5e0dcb"/>
    <ds:schemaRef ds:uri="http://schemas.microsoft.com/sharepoint.v3"/>
    <ds:schemaRef ds:uri="http://purl.org/dc/elements/1.1/"/>
    <ds:schemaRef ds:uri="http://purl.org/dc/terms/"/>
    <ds:schemaRef ds:uri="http://schemas.microsoft.com/office/infopath/2007/PartnerControls"/>
    <ds:schemaRef ds:uri="http://schemas.microsoft.com/sharepoint/v3"/>
    <ds:schemaRef ds:uri="http://schemas.microsoft.com/sharepoint/v4"/>
    <ds:schemaRef ds:uri="http://schemas.openxmlformats.org/package/2006/metadata/core-properties"/>
    <ds:schemaRef ds:uri="http://purl.org/dc/dcmitype/"/>
    <ds:schemaRef ds:uri="ca283e0b-db31-4043-a2ef-b80661bf084a"/>
    <ds:schemaRef ds:uri="http://schemas.microsoft.com/office/2006/metadata/properties"/>
    <ds:schemaRef ds:uri="http://www.w3.org/XML/1998/namespace"/>
    <ds:schemaRef ds:uri="ecee21f5-12cb-452b-b59a-5ba5b0ac5fe6"/>
    <ds:schemaRef ds:uri="9b7da2ab-d9c1-4a4f-82ea-503c68494d34"/>
  </ds:schemaRefs>
</ds:datastoreItem>
</file>

<file path=customXml/itemProps3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960AABF-3938-436F-805D-2A3C97D04A8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CB88F331-C305-4836-8F0C-3D69D6D68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ecee21f5-12cb-452b-b59a-5ba5b0ac5fe6"/>
    <ds:schemaRef ds:uri="9b7da2ab-d9c1-4a4f-82ea-503c68494d34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4498170A-8C3D-4A1E-9DE4-6587BEA04680}">
  <ds:schemaRefs>
    <ds:schemaRef ds:uri="http://schemas.microsoft.com/office/2006/metadata/customXsn"/>
  </ds:schemaRefs>
</ds:datastoreItem>
</file>

<file path=customXml/itemProps7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Ali ElSheikh</cp:lastModifiedBy>
  <cp:revision/>
  <dcterms:created xsi:type="dcterms:W3CDTF">2015-02-23T15:31:05Z</dcterms:created>
  <dcterms:modified xsi:type="dcterms:W3CDTF">2024-08-06T13:47:12Z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0x0101009BA85F8052A6DA4FA3E31FF9F74C697000941AC252CE89404BBF18F0F310D72661</vt:lpwstr>
  </property>
  <property fmtid="{D5CDD505-2E9C-101B-9397-08002B2CF9AE}" pid="3" name="_dlc_DocIdItemGuid">
    <vt:lpwstr>b9156546-d4e1-46ec-9d03-d71b737fcd18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5;#n/a|62fe7219-0ec3-42ac-964d-70ae5d8291bb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13;#Global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12;#Internal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MediaServiceImageTags">
    <vt:lpwstr/>
  </property>
  <property fmtid="{D5CDD505-2E9C-101B-9397-08002B2CF9AE}" pid="23" name="CriticalForLongTermRetention">
    <vt:lpwstr/>
  </property>
</Properties>
</file>