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0"/>
  <workbookPr/>
  <mc:AlternateContent xmlns:mc="http://schemas.openxmlformats.org/markup-compatibility/2006">
    <mc:Choice Requires="x15">
      <x15ac:absPath xmlns:x15ac="http://schemas.microsoft.com/office/spreadsheetml/2010/11/ac" url="https://wmoomm-my.sharepoint.com/personal/oadjemi_wmo_int/Documents/Desktop/"/>
    </mc:Choice>
  </mc:AlternateContent>
  <xr:revisionPtr revIDLastSave="16" documentId="8_{E7556213-B07C-47EF-885F-056CB97DABB4}" xr6:coauthVersionLast="47" xr6:coauthVersionMax="47" xr10:uidLastSave="{ABDAE9E7-AE97-4255-95EB-8DE81FCFA4BE}"/>
  <bookViews>
    <workbookView xWindow="160" yWindow="1540" windowWidth="14370" windowHeight="8000" firstSheet="1" activeTab="1" xr2:uid="{00000000-000D-0000-FFFF-FFFF00000000}"/>
  </bookViews>
  <sheets>
    <sheet name="Mandatory Pre-qualification " sheetId="2" r:id="rId1"/>
    <sheet name="Scored Evaluation Criteria" sheetId="6" r:id="rId2"/>
  </sheets>
  <definedNames>
    <definedName name="_xlnm.Print_Area" localSheetId="1">'Scored Evaluation Criteria'!$B$4:$X$78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1" i="6" l="1"/>
  <c r="W29" i="6"/>
  <c r="T29" i="6"/>
  <c r="Q29" i="6"/>
  <c r="N29" i="6"/>
  <c r="K29" i="6"/>
  <c r="CE28" i="6"/>
  <c r="CB28" i="6"/>
  <c r="BY28" i="6"/>
  <c r="BV28" i="6"/>
  <c r="BS28" i="6"/>
  <c r="BP28" i="6"/>
  <c r="BM28" i="6"/>
  <c r="BJ28" i="6"/>
  <c r="BG28" i="6"/>
  <c r="BD28" i="6"/>
  <c r="BA28" i="6"/>
  <c r="AX28" i="6"/>
  <c r="AU28" i="6"/>
  <c r="AR28" i="6"/>
  <c r="AO28" i="6"/>
  <c r="AL28" i="6"/>
  <c r="AI28" i="6"/>
  <c r="AF28" i="6"/>
  <c r="AC28" i="6"/>
  <c r="Z28" i="6"/>
  <c r="W28" i="6"/>
  <c r="T28" i="6"/>
  <c r="Q28" i="6"/>
  <c r="N28" i="6"/>
  <c r="K28" i="6"/>
  <c r="H42" i="6"/>
  <c r="G78" i="6"/>
  <c r="D78" i="6"/>
  <c r="G77" i="6"/>
  <c r="D77" i="6"/>
  <c r="G76" i="6"/>
  <c r="D76" i="6"/>
  <c r="G75" i="6"/>
  <c r="D75" i="6"/>
  <c r="G74" i="6"/>
  <c r="D74" i="6"/>
  <c r="G73" i="6"/>
  <c r="D73" i="6"/>
  <c r="G72" i="6"/>
  <c r="D72" i="6"/>
  <c r="G71" i="6"/>
  <c r="D71" i="6"/>
  <c r="G70" i="6"/>
  <c r="D70" i="6"/>
  <c r="G69" i="6"/>
  <c r="D69" i="6"/>
  <c r="G68" i="6"/>
  <c r="D68" i="6"/>
  <c r="G67" i="6"/>
  <c r="D67" i="6"/>
  <c r="G66" i="6"/>
  <c r="D66" i="6"/>
  <c r="G65" i="6"/>
  <c r="D65" i="6"/>
  <c r="G64" i="6"/>
  <c r="D64" i="6"/>
  <c r="G63" i="6"/>
  <c r="D63" i="6"/>
  <c r="G62" i="6"/>
  <c r="D62" i="6"/>
  <c r="G61" i="6"/>
  <c r="D61" i="6"/>
  <c r="G60" i="6"/>
  <c r="D60" i="6"/>
  <c r="G59" i="6"/>
  <c r="D59" i="6"/>
  <c r="J58" i="6"/>
  <c r="H58" i="6"/>
  <c r="I58" i="6" s="1"/>
  <c r="G58" i="6"/>
  <c r="D58" i="6"/>
  <c r="J57" i="6"/>
  <c r="H57" i="6"/>
  <c r="I57" i="6" s="1"/>
  <c r="G57" i="6"/>
  <c r="D57" i="6"/>
  <c r="J56" i="6"/>
  <c r="H56" i="6"/>
  <c r="I56" i="6" s="1"/>
  <c r="D56" i="6"/>
  <c r="J55" i="6"/>
  <c r="H55" i="6"/>
  <c r="I55" i="6" s="1"/>
  <c r="D55" i="6"/>
  <c r="J54" i="6"/>
  <c r="H54" i="6"/>
  <c r="I54" i="6" s="1"/>
  <c r="D54" i="6"/>
  <c r="CE45" i="6"/>
  <c r="CE46" i="6" s="1"/>
  <c r="CB45" i="6"/>
  <c r="H77" i="6" s="1"/>
  <c r="I77" i="6" s="1"/>
  <c r="BY45" i="6"/>
  <c r="H76" i="6" s="1"/>
  <c r="I76" i="6" s="1"/>
  <c r="BV45" i="6"/>
  <c r="BV46" i="6" s="1"/>
  <c r="BS45" i="6"/>
  <c r="BS46" i="6" s="1"/>
  <c r="BP45" i="6"/>
  <c r="H73" i="6" s="1"/>
  <c r="I73" i="6" s="1"/>
  <c r="BM45" i="6"/>
  <c r="H72" i="6" s="1"/>
  <c r="I72" i="6" s="1"/>
  <c r="BJ45" i="6"/>
  <c r="H71" i="6" s="1"/>
  <c r="I71" i="6" s="1"/>
  <c r="BG45" i="6"/>
  <c r="BG46" i="6" s="1"/>
  <c r="BD45" i="6"/>
  <c r="H69" i="6" s="1"/>
  <c r="I69" i="6" s="1"/>
  <c r="BA45" i="6"/>
  <c r="H68" i="6" s="1"/>
  <c r="I68" i="6" s="1"/>
  <c r="AX45" i="6"/>
  <c r="H67" i="6" s="1"/>
  <c r="I67" i="6" s="1"/>
  <c r="AU45" i="6"/>
  <c r="AU46" i="6" s="1"/>
  <c r="AR45" i="6"/>
  <c r="H65" i="6" s="1"/>
  <c r="I65" i="6" s="1"/>
  <c r="AO45" i="6"/>
  <c r="H64" i="6" s="1"/>
  <c r="I64" i="6" s="1"/>
  <c r="AL45" i="6"/>
  <c r="H63" i="6" s="1"/>
  <c r="I63" i="6" s="1"/>
  <c r="AI45" i="6"/>
  <c r="AI46" i="6" s="1"/>
  <c r="AF45" i="6"/>
  <c r="H61" i="6" s="1"/>
  <c r="I61" i="6" s="1"/>
  <c r="AC45" i="6"/>
  <c r="H60" i="6" s="1"/>
  <c r="I60" i="6" s="1"/>
  <c r="Z45" i="6"/>
  <c r="Z46" i="6" s="1"/>
  <c r="CD42" i="6"/>
  <c r="CA42" i="6"/>
  <c r="BX42" i="6"/>
  <c r="BU42" i="6"/>
  <c r="BR42" i="6"/>
  <c r="BO42" i="6"/>
  <c r="BL42" i="6"/>
  <c r="BI42" i="6"/>
  <c r="BF42" i="6"/>
  <c r="BC42" i="6"/>
  <c r="AZ42" i="6"/>
  <c r="AW42" i="6"/>
  <c r="AT42" i="6"/>
  <c r="AQ42" i="6"/>
  <c r="AN42" i="6"/>
  <c r="AK42" i="6"/>
  <c r="AH42" i="6"/>
  <c r="AE42" i="6"/>
  <c r="AB42" i="6"/>
  <c r="Y42" i="6"/>
  <c r="V42" i="6"/>
  <c r="S42" i="6"/>
  <c r="P42" i="6"/>
  <c r="M42" i="6"/>
  <c r="J42" i="6"/>
  <c r="CE40" i="6"/>
  <c r="CB40" i="6"/>
  <c r="BY40" i="6"/>
  <c r="BV40" i="6"/>
  <c r="BS40" i="6"/>
  <c r="BP40" i="6"/>
  <c r="BM40" i="6"/>
  <c r="BJ40" i="6"/>
  <c r="BG40" i="6"/>
  <c r="BD40" i="6"/>
  <c r="BA40" i="6"/>
  <c r="AX40" i="6"/>
  <c r="AU40" i="6"/>
  <c r="AR40" i="6"/>
  <c r="AO40" i="6"/>
  <c r="AL40" i="6"/>
  <c r="AI40" i="6"/>
  <c r="AF40" i="6"/>
  <c r="AC40" i="6"/>
  <c r="Z40" i="6"/>
  <c r="W40" i="6"/>
  <c r="T40" i="6"/>
  <c r="Q40" i="6"/>
  <c r="N40" i="6"/>
  <c r="K40" i="6"/>
  <c r="CE39" i="6"/>
  <c r="CB39" i="6"/>
  <c r="BY39" i="6"/>
  <c r="BV39" i="6"/>
  <c r="BS39" i="6"/>
  <c r="BP39" i="6"/>
  <c r="BM39" i="6"/>
  <c r="BJ39" i="6"/>
  <c r="BG39" i="6"/>
  <c r="BD39" i="6"/>
  <c r="BA39" i="6"/>
  <c r="AX39" i="6"/>
  <c r="AU39" i="6"/>
  <c r="AR39" i="6"/>
  <c r="AO39" i="6"/>
  <c r="AL39" i="6"/>
  <c r="AI39" i="6"/>
  <c r="AF39" i="6"/>
  <c r="AC39" i="6"/>
  <c r="Z39" i="6"/>
  <c r="W39" i="6"/>
  <c r="T39" i="6"/>
  <c r="Q39" i="6"/>
  <c r="N39" i="6"/>
  <c r="K39" i="6"/>
  <c r="CE30" i="6"/>
  <c r="CB30" i="6"/>
  <c r="BY30" i="6"/>
  <c r="BV30" i="6"/>
  <c r="BS30" i="6"/>
  <c r="BP30" i="6"/>
  <c r="BM30" i="6"/>
  <c r="BJ30" i="6"/>
  <c r="BG30" i="6"/>
  <c r="BD30" i="6"/>
  <c r="BA30" i="6"/>
  <c r="AX30" i="6"/>
  <c r="AU30" i="6"/>
  <c r="AR30" i="6"/>
  <c r="AO30" i="6"/>
  <c r="AL30" i="6"/>
  <c r="AI30" i="6"/>
  <c r="AF30" i="6"/>
  <c r="AC30" i="6"/>
  <c r="Z30" i="6"/>
  <c r="W30" i="6"/>
  <c r="T30" i="6"/>
  <c r="Q30" i="6"/>
  <c r="N30" i="6"/>
  <c r="K30" i="6"/>
  <c r="Z42" i="6" l="1"/>
  <c r="E59" i="6" s="1"/>
  <c r="AX42" i="6"/>
  <c r="E67" i="6" s="1"/>
  <c r="AF42" i="6"/>
  <c r="E61" i="6" s="1"/>
  <c r="BV42" i="6"/>
  <c r="E75" i="6" s="1"/>
  <c r="BD42" i="6"/>
  <c r="BD43" i="6" s="1"/>
  <c r="CB42" i="6"/>
  <c r="CB43" i="6" s="1"/>
  <c r="K42" i="6"/>
  <c r="K43" i="6" s="1"/>
  <c r="AI42" i="6"/>
  <c r="E62" i="6" s="1"/>
  <c r="BG42" i="6"/>
  <c r="BG43" i="6" s="1"/>
  <c r="BG47" i="6" s="1"/>
  <c r="J70" i="6" s="1"/>
  <c r="CE42" i="6"/>
  <c r="E78" i="6" s="1"/>
  <c r="BM42" i="6"/>
  <c r="BM43" i="6" s="1"/>
  <c r="AL42" i="6"/>
  <c r="E63" i="6" s="1"/>
  <c r="AR42" i="6"/>
  <c r="E65" i="6" s="1"/>
  <c r="AL46" i="6"/>
  <c r="W42" i="6"/>
  <c r="E58" i="6" s="1"/>
  <c r="AU42" i="6"/>
  <c r="E66" i="6" s="1"/>
  <c r="BS42" i="6"/>
  <c r="E74" i="6" s="1"/>
  <c r="BJ46" i="6"/>
  <c r="AO42" i="6"/>
  <c r="E64" i="6" s="1"/>
  <c r="BJ42" i="6"/>
  <c r="BJ43" i="6" s="1"/>
  <c r="T42" i="6"/>
  <c r="E57" i="6" s="1"/>
  <c r="Q42" i="6"/>
  <c r="E56" i="6" s="1"/>
  <c r="N42" i="6"/>
  <c r="N43" i="6" s="1"/>
  <c r="BP42" i="6"/>
  <c r="E73" i="6" s="1"/>
  <c r="AC42" i="6"/>
  <c r="AC43" i="6" s="1"/>
  <c r="BA42" i="6"/>
  <c r="BA43" i="6" s="1"/>
  <c r="BY42" i="6"/>
  <c r="BY43" i="6" s="1"/>
  <c r="AL43" i="6"/>
  <c r="AO46" i="6"/>
  <c r="BM46" i="6"/>
  <c r="H66" i="6"/>
  <c r="I66" i="6" s="1"/>
  <c r="H74" i="6"/>
  <c r="I74" i="6" s="1"/>
  <c r="H59" i="6"/>
  <c r="I59" i="6" s="1"/>
  <c r="H75" i="6"/>
  <c r="I75" i="6" s="1"/>
  <c r="AR46" i="6"/>
  <c r="BP46" i="6"/>
  <c r="AX46" i="6"/>
  <c r="AC46" i="6"/>
  <c r="BA46" i="6"/>
  <c r="BY46" i="6"/>
  <c r="H62" i="6"/>
  <c r="I62" i="6" s="1"/>
  <c r="H70" i="6"/>
  <c r="I70" i="6" s="1"/>
  <c r="H78" i="6"/>
  <c r="I78" i="6" s="1"/>
  <c r="AF46" i="6"/>
  <c r="BD46" i="6"/>
  <c r="CB46" i="6"/>
  <c r="E69" i="6" l="1"/>
  <c r="E54" i="6"/>
  <c r="E71" i="6"/>
  <c r="AR43" i="6"/>
  <c r="AR47" i="6" s="1"/>
  <c r="J65" i="6" s="1"/>
  <c r="BV43" i="6"/>
  <c r="BV47" i="6" s="1"/>
  <c r="J75" i="6" s="1"/>
  <c r="AX43" i="6"/>
  <c r="AX47" i="6" s="1"/>
  <c r="J67" i="6" s="1"/>
  <c r="CE43" i="6"/>
  <c r="CE47" i="6" s="1"/>
  <c r="J78" i="6" s="1"/>
  <c r="E70" i="6"/>
  <c r="AI43" i="6"/>
  <c r="AI47" i="6" s="1"/>
  <c r="J62" i="6" s="1"/>
  <c r="T43" i="6"/>
  <c r="Z43" i="6"/>
  <c r="Z47" i="6" s="1"/>
  <c r="J59" i="6" s="1"/>
  <c r="BS43" i="6"/>
  <c r="BS47" i="6" s="1"/>
  <c r="J74" i="6" s="1"/>
  <c r="BJ47" i="6"/>
  <c r="J71" i="6" s="1"/>
  <c r="AF43" i="6"/>
  <c r="AF47" i="6" s="1"/>
  <c r="J61" i="6" s="1"/>
  <c r="AU43" i="6"/>
  <c r="AU47" i="6" s="1"/>
  <c r="J66" i="6" s="1"/>
  <c r="E77" i="6"/>
  <c r="W43" i="6"/>
  <c r="E55" i="6"/>
  <c r="AL47" i="6"/>
  <c r="J63" i="6" s="1"/>
  <c r="E76" i="6"/>
  <c r="E72" i="6"/>
  <c r="E68" i="6"/>
  <c r="AO43" i="6"/>
  <c r="AO47" i="6" s="1"/>
  <c r="J64" i="6" s="1"/>
  <c r="E60" i="6"/>
  <c r="BP43" i="6"/>
  <c r="BP47" i="6" s="1"/>
  <c r="J73" i="6" s="1"/>
  <c r="BY47" i="6"/>
  <c r="J76" i="6" s="1"/>
  <c r="BM47" i="6"/>
  <c r="J72" i="6" s="1"/>
  <c r="Q43" i="6"/>
  <c r="BA47" i="6"/>
  <c r="J68" i="6" s="1"/>
  <c r="CB47" i="6"/>
  <c r="J77" i="6" s="1"/>
  <c r="AC47" i="6"/>
  <c r="J60" i="6" s="1"/>
  <c r="BD47" i="6"/>
  <c r="J69" i="6" s="1"/>
  <c r="F68" i="6" l="1"/>
  <c r="F66" i="6"/>
  <c r="F73" i="6"/>
  <c r="F67" i="6"/>
  <c r="F63" i="6"/>
  <c r="F71" i="6"/>
  <c r="F65" i="6"/>
  <c r="F72" i="6"/>
  <c r="F76" i="6"/>
  <c r="F74" i="6"/>
  <c r="F70" i="6"/>
  <c r="F61" i="6"/>
  <c r="F62" i="6"/>
  <c r="F59" i="6"/>
  <c r="F75" i="6"/>
  <c r="F57" i="6"/>
  <c r="F69" i="6"/>
  <c r="F78" i="6"/>
  <c r="F60" i="6"/>
  <c r="F77" i="6"/>
  <c r="F64" i="6"/>
  <c r="F58" i="6"/>
  <c r="F55" i="6"/>
  <c r="F54" i="6"/>
  <c r="F56" i="6"/>
</calcChain>
</file>

<file path=xl/sharedStrings.xml><?xml version="1.0" encoding="utf-8"?>
<sst xmlns="http://schemas.openxmlformats.org/spreadsheetml/2006/main" count="248" uniqueCount="87">
  <si>
    <t xml:space="preserve">RFQ 2425-24 Support to the Group on Earth Observations for 
the Delivery of Media Engagement Activities &amp; Op-ed Workshop </t>
  </si>
  <si>
    <t>Mandatory Criteria (pls mark with Pass or Fail)</t>
  </si>
  <si>
    <t>Mandatory Pre-qualification formal criteria (pass/fail)</t>
  </si>
  <si>
    <t>Yes/No</t>
  </si>
  <si>
    <t>Documentray Proof (page number of proposal)</t>
  </si>
  <si>
    <t>Vendor 2</t>
  </si>
  <si>
    <t>Vendor 3</t>
  </si>
  <si>
    <t>Vendor 4</t>
  </si>
  <si>
    <t>Vendor 5</t>
  </si>
  <si>
    <t>Vendor 6</t>
  </si>
  <si>
    <t>Quotation is valid for at least 90 days</t>
  </si>
  <si>
    <t xml:space="preserve">Acceptance of the WMO General Conditions of Contracts (any alternative wording to the sample contract must be clearly articulated and will be taken into consideration as part of the evaluation process); </t>
  </si>
  <si>
    <t xml:space="preserve">Submission of proof of experience with a minimum of three years of business experience (capacity resources and relevant expertise to handle the project; demonstrate a good track record in delivering similar services) with at least 2 references; </t>
  </si>
  <si>
    <t xml:space="preserve">Submission of Certificate of Incorporation, displaying the bidder is legally registered entity; </t>
  </si>
  <si>
    <t xml:space="preserve">The bidder is not suspended, nor otherwise identified as ineligible by any UN Organization, the World Bank Group or any other International Organization; </t>
  </si>
  <si>
    <t xml:space="preserve">The bidder has read and fully accepts the UN supplier code of conduct </t>
  </si>
  <si>
    <t xml:space="preserve">EVALUATION CRITERION IS AS FOLLOWS: </t>
  </si>
  <si>
    <t>%</t>
  </si>
  <si>
    <t>Understanding of WMO Requirements</t>
  </si>
  <si>
    <t>Facilitator/Trainer Experience</t>
  </si>
  <si>
    <t>Contractor’s Experience and Profile</t>
  </si>
  <si>
    <t>WEIGHT OF EACH SUB-CRITERION</t>
  </si>
  <si>
    <t>Each sub-criterion will be evaluated with raw scores between 1 (lowest) to 10 (highest) points using the below chart plus a short justification/narration.</t>
  </si>
  <si>
    <t>Score</t>
  </si>
  <si>
    <t>Adjective</t>
  </si>
  <si>
    <t xml:space="preserve">Description </t>
  </si>
  <si>
    <t>Exceptional/Blue</t>
  </si>
  <si>
    <t>Exceeds specified performance or capability in a beneficial way to the WMO; high probability of success; no significant weakness noted.</t>
  </si>
  <si>
    <t>Acceptable/Green</t>
  </si>
  <si>
    <t>Meets requirement/standard; good probability of success, weaknesses can be readily corrected.</t>
  </si>
  <si>
    <t>Recoverable</t>
  </si>
  <si>
    <t>Fails to meet some requirements/standards; average probability of success, many deficiencies, but correctable</t>
  </si>
  <si>
    <t>Unacceptable</t>
  </si>
  <si>
    <t>Fails to meet a minimum requirement; requires a major revision to the proposal to make it acceptable</t>
  </si>
  <si>
    <r>
      <rPr>
        <b/>
        <sz val="10"/>
        <color rgb="FF000000"/>
        <rFont val="Calibri"/>
        <family val="2"/>
        <scheme val="minor"/>
      </rPr>
      <t>MINIMUM SCORE</t>
    </r>
    <r>
      <rPr>
        <sz val="10"/>
        <color rgb="FF000000"/>
        <rFont val="Calibri"/>
        <family val="2"/>
        <scheme val="minor"/>
      </rPr>
      <t xml:space="preserve">: Bidders that receive weighted score less than 70 pts (70% of the maximum weighted score) shall be considered technically unacceptable.  </t>
    </r>
  </si>
  <si>
    <r>
      <t>MAXIMUM SCORE:</t>
    </r>
    <r>
      <rPr>
        <sz val="10"/>
        <rFont val="Calibri"/>
        <family val="2"/>
        <scheme val="minor"/>
      </rPr>
      <t xml:space="preserve"> The maximum raw score is </t>
    </r>
    <r>
      <rPr>
        <sz val="10"/>
        <color rgb="FFFF0000"/>
        <rFont val="Calibri"/>
        <family val="2"/>
        <scheme val="minor"/>
      </rPr>
      <t>90</t>
    </r>
    <r>
      <rPr>
        <sz val="10"/>
        <rFont val="Calibri"/>
        <family val="2"/>
        <scheme val="minor"/>
      </rPr>
      <t xml:space="preserve"> points, maximum weighted score is 100 points. </t>
    </r>
  </si>
  <si>
    <t>WEIGHT OF TECHNICAL PROPOSAL = 70%</t>
  </si>
  <si>
    <t>WEIGHT OF FINANCIAL PROPOAL = 30%</t>
  </si>
  <si>
    <t>Vendor 1</t>
  </si>
  <si>
    <t>Vendor  5</t>
  </si>
  <si>
    <t>Raw Score</t>
  </si>
  <si>
    <t>Weighted</t>
  </si>
  <si>
    <t>Justification for score / Reference point</t>
  </si>
  <si>
    <t>A</t>
  </si>
  <si>
    <t>B</t>
  </si>
  <si>
    <t>C</t>
  </si>
  <si>
    <t>AxBxCX10</t>
  </si>
  <si>
    <t>AxBxCX11</t>
  </si>
  <si>
    <t>AxBxCX12</t>
  </si>
  <si>
    <t>AxBxCX13</t>
  </si>
  <si>
    <t>AxBxCX14</t>
  </si>
  <si>
    <t xml:space="preserve">1.     UNDERSTANDING OF WMO REQUIREMENTS </t>
  </si>
  <si>
    <t>1.1</t>
  </si>
  <si>
    <t xml:space="preserve">Delivers a solution that fully meets the ToRs and addresses the GEO business needs. </t>
  </si>
  <si>
    <t>1.2</t>
  </si>
  <si>
    <t xml:space="preserve">Demonstrates how key issues will be managed in accordance with proven work methodologies; </t>
  </si>
  <si>
    <t>1.3</t>
  </si>
  <si>
    <t xml:space="preserve">Has the capacity  to undertake the assignment within the timeframes required and adequate resourcing to ensure reliable delivery of services; </t>
  </si>
  <si>
    <t>2.       FACILITATOR/TRAINER EXPERIENCE</t>
  </si>
  <si>
    <t>Does the service provider have a clear and effective proposed process and approach for helping develop op-eds?</t>
  </si>
  <si>
    <t>Does the service provider have a robust strategy for ensuring that op-eds are published in a high number of media outlets and effectively reach global audiences in various languages?</t>
  </si>
  <si>
    <t xml:space="preserve">Does the service provider have expertise and experience in developing and publishing strong op-eds on complex topics? </t>
  </si>
  <si>
    <t>Have they demonstrated a track record of delivering provocative op-eds?</t>
  </si>
  <si>
    <t>2.5</t>
  </si>
  <si>
    <t>Can the service provider deliver an intensive 1.5-day training session effectively, engaging participants with practical examples and exercises, and combining theoretical knowledge with practical exercises?</t>
  </si>
  <si>
    <t>2.6</t>
  </si>
  <si>
    <t>Does the service provider have a strong approach for assessing participants' op-ed writing skills, providing tailored support, and offering take-home recommendations after the workshop?</t>
  </si>
  <si>
    <t xml:space="preserve">3.         CONTRACTOR’S EXPERIENCE AND PROFILE </t>
  </si>
  <si>
    <t>3.1</t>
  </si>
  <si>
    <t>Capacity, resources, and experience in similar projects</t>
  </si>
  <si>
    <t>3.2</t>
  </si>
  <si>
    <t xml:space="preserve">Degree of quality of 2 recent references of similar projects </t>
  </si>
  <si>
    <t>3.3</t>
  </si>
  <si>
    <t>Compliance with the sustainable requirements</t>
  </si>
  <si>
    <t>TOTAL WEIGHTED SCORE (all weighted scores below 70 are disqualified)</t>
  </si>
  <si>
    <t>WEIGHTED TECHNICAL SCORE (70%)</t>
  </si>
  <si>
    <t>PRICE BID / QUOTE AMOUNT</t>
  </si>
  <si>
    <t xml:space="preserve">PRO RATED SCORE </t>
  </si>
  <si>
    <t>WEIGHTED FINANCIAL SCORE (30%)</t>
  </si>
  <si>
    <t>TOTAL TECHNICAL AND FINANCIAL WEIGHTED SCORE</t>
  </si>
  <si>
    <t>Vendor</t>
  </si>
  <si>
    <t>Technical Score</t>
  </si>
  <si>
    <t>Technical Ranking</t>
  </si>
  <si>
    <t>Financial Offer (CHF)</t>
  </si>
  <si>
    <t>Financial score</t>
  </si>
  <si>
    <t>Financial ranking</t>
  </si>
  <si>
    <t>Total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</si>
</sst>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0.0"/>
    <numFmt numFmtId="165" formatCode="0.0%"/>
  </numFmts>
  <fonts count="20">
    <font>
      <sz val="10"/>
      <name val="Arial"/>
      <family val="2"/>
    </font>
    <font>
      <sz val="11"/>
      <color theme="1"/>
      <name val="Calibri"/>
      <family val="2"/>
      <scheme val="minor"/>
    </font>
    <font>
      <sz val="12"/>
      <name val="Arial"/>
      <family val="2"/>
    </font>
    <font>
      <b/>
      <sz val="12"/>
      <name val="Arial"/>
      <family val="2"/>
    </font>
    <font>
      <sz val="10"/>
      <name val="Arial"/>
      <family val="2"/>
    </font>
    <font>
      <b/>
      <sz val="10"/>
      <name val="Arial"/>
      <family val="2"/>
    </font>
    <font>
      <sz val="10"/>
      <name val="Calibri"/>
      <family val="2"/>
      <scheme val="minor"/>
    </font>
    <font>
      <b/>
      <sz val="10"/>
      <name val="Calibri"/>
      <family val="2"/>
      <scheme val="minor"/>
    </font>
    <font>
      <u/>
      <sz val="10"/>
      <color theme="10"/>
      <name val="Arial"/>
      <family val="2"/>
    </font>
    <font>
      <sz val="11"/>
      <color rgb="FF006100"/>
      <name val="Calibri"/>
      <family val="2"/>
      <scheme val="minor"/>
    </font>
    <font>
      <sz val="12"/>
      <color indexed="10"/>
      <name val="Arial"/>
      <family val="2"/>
    </font>
    <font>
      <b/>
      <sz val="10"/>
      <color rgb="FF000000"/>
      <name val="Calibri"/>
      <family val="2"/>
      <scheme val="minor"/>
    </font>
    <font>
      <sz val="10"/>
      <color rgb="FF000000"/>
      <name val="Calibri"/>
      <family val="2"/>
      <scheme val="minor"/>
    </font>
    <font>
      <sz val="10"/>
      <color rgb="FFFF0000"/>
      <name val="Calibri"/>
      <family val="2"/>
      <scheme val="minor"/>
    </font>
    <font>
      <b/>
      <sz val="10"/>
      <color rgb="FFFF0000"/>
      <name val="Calibri"/>
      <family val="2"/>
      <scheme val="minor"/>
    </font>
    <font>
      <b/>
      <sz val="12"/>
      <color rgb="FFFF0000"/>
      <name val="Arial"/>
      <family val="2"/>
    </font>
    <font>
      <sz val="12"/>
      <color rgb="FFFF0000"/>
      <name val="Arial"/>
      <family val="2"/>
    </font>
    <font>
      <b/>
      <sz val="10"/>
      <color theme="1"/>
      <name val="Calibri"/>
      <family val="2"/>
      <scheme val="minor"/>
    </font>
    <font>
      <b/>
      <sz val="11"/>
      <name val="Verdana"/>
      <family val="2"/>
    </font>
    <font>
      <b/>
      <sz val="11"/>
      <name val="Verdana"/>
    </font>
  </fonts>
  <fills count="16">
    <fill>
      <patternFill patternType="none"/>
    </fill>
    <fill>
      <patternFill patternType="gray125"/>
    </fill>
    <fill>
      <patternFill patternType="solid">
        <fgColor theme="3" tint="0.79998168889431442"/>
        <bgColor indexed="64"/>
      </patternFill>
    </fill>
    <fill>
      <patternFill patternType="solid">
        <fgColor rgb="FFC6EFCE"/>
      </patternFill>
    </fill>
    <fill>
      <patternFill patternType="solid">
        <fgColor theme="8" tint="0.59999389629810485"/>
        <bgColor indexed="65"/>
      </patternFill>
    </fill>
    <fill>
      <patternFill patternType="solid">
        <fgColor theme="2" tint="-0.249977111117893"/>
        <bgColor indexed="64"/>
      </patternFill>
    </fill>
    <fill>
      <patternFill patternType="solid">
        <fgColor theme="3" tint="0.39997558519241921"/>
        <bgColor indexed="64"/>
      </patternFill>
    </fill>
    <fill>
      <patternFill patternType="solid">
        <fgColor rgb="FF00B050"/>
        <bgColor indexed="64"/>
      </patternFill>
    </fill>
    <fill>
      <patternFill patternType="solid">
        <fgColor rgb="FFFFFF00"/>
        <bgColor indexed="64"/>
      </patternFill>
    </fill>
    <fill>
      <patternFill patternType="solid">
        <fgColor rgb="FFFF0000"/>
        <bgColor indexed="64"/>
      </patternFill>
    </fill>
    <fill>
      <patternFill patternType="solid">
        <fgColor theme="6"/>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theme="3" tint="0.59999389629810485"/>
        <bgColor indexed="64"/>
      </patternFill>
    </fill>
    <fill>
      <patternFill patternType="solid">
        <fgColor theme="4" tint="0.39997558519241921"/>
        <bgColor indexed="64"/>
      </patternFill>
    </fill>
    <fill>
      <patternFill patternType="solid">
        <fgColor rgb="FFFFFFFF"/>
        <bgColor rgb="FF000000"/>
      </patternFill>
    </fill>
  </fills>
  <borders count="1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s>
  <cellStyleXfs count="5">
    <xf numFmtId="0" fontId="0" fillId="0" borderId="0"/>
    <xf numFmtId="43" fontId="4" fillId="0" borderId="0" applyFont="0" applyFill="0" applyBorder="0" applyAlignment="0" applyProtection="0"/>
    <xf numFmtId="0" fontId="8" fillId="0" borderId="0" applyNumberFormat="0" applyFill="0" applyBorder="0" applyAlignment="0" applyProtection="0"/>
    <xf numFmtId="0" fontId="9" fillId="3" borderId="0" applyNumberFormat="0" applyBorder="0" applyAlignment="0" applyProtection="0"/>
    <xf numFmtId="0" fontId="1" fillId="4" borderId="0" applyNumberFormat="0" applyBorder="0" applyAlignment="0" applyProtection="0"/>
  </cellStyleXfs>
  <cellXfs count="235">
    <xf numFmtId="0" fontId="0" fillId="0" borderId="0" xfId="0"/>
    <xf numFmtId="0" fontId="7" fillId="0" borderId="0" xfId="0" applyFont="1" applyAlignment="1">
      <alignment vertical="center"/>
    </xf>
    <xf numFmtId="0" fontId="6" fillId="0" borderId="0" xfId="0" applyFont="1" applyAlignment="1">
      <alignment vertical="center"/>
    </xf>
    <xf numFmtId="0" fontId="2" fillId="0" borderId="0" xfId="0" applyFont="1" applyAlignment="1">
      <alignment vertical="center"/>
    </xf>
    <xf numFmtId="0" fontId="0" fillId="0" borderId="0" xfId="0" applyAlignment="1">
      <alignment vertical="center"/>
    </xf>
    <xf numFmtId="0" fontId="7" fillId="2" borderId="1"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0" xfId="0" applyAlignment="1">
      <alignment vertical="center" wrapText="1"/>
    </xf>
    <xf numFmtId="0" fontId="6" fillId="0" borderId="1" xfId="0" applyFont="1" applyBorder="1" applyAlignment="1">
      <alignment vertical="center"/>
    </xf>
    <xf numFmtId="0" fontId="6" fillId="0" borderId="1" xfId="0" applyFont="1" applyBorder="1" applyAlignment="1">
      <alignment vertical="center" wrapText="1"/>
    </xf>
    <xf numFmtId="0" fontId="5"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xf numFmtId="0" fontId="7" fillId="0" borderId="0" xfId="0" applyFont="1" applyAlignment="1">
      <alignment horizontal="center" vertical="center"/>
    </xf>
    <xf numFmtId="0" fontId="8" fillId="0" borderId="1" xfId="2" applyBorder="1" applyAlignment="1">
      <alignment vertical="center"/>
    </xf>
    <xf numFmtId="0" fontId="7" fillId="5" borderId="0" xfId="0" applyFont="1" applyFill="1" applyAlignment="1" applyProtection="1">
      <alignment vertical="center"/>
      <protection locked="0"/>
    </xf>
    <xf numFmtId="0" fontId="6" fillId="5" borderId="0" xfId="0" applyFont="1" applyFill="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applyProtection="1">
      <alignment horizontal="right" vertical="center"/>
      <protection locked="0"/>
    </xf>
    <xf numFmtId="0" fontId="7" fillId="0" borderId="0" xfId="0" applyFont="1" applyAlignment="1" applyProtection="1">
      <alignment vertical="center"/>
      <protection locked="0"/>
    </xf>
    <xf numFmtId="0" fontId="6" fillId="0" borderId="0" xfId="0" applyFont="1" applyAlignment="1" applyProtection="1">
      <alignment vertical="center"/>
      <protection locked="0"/>
    </xf>
    <xf numFmtId="0" fontId="6" fillId="0" borderId="0" xfId="0" applyFont="1" applyAlignment="1">
      <alignment horizontal="center" vertical="center"/>
    </xf>
    <xf numFmtId="0" fontId="6" fillId="0" borderId="1" xfId="0" applyFont="1" applyBorder="1" applyAlignment="1" applyProtection="1">
      <alignment horizontal="center" vertical="center" wrapText="1"/>
      <protection locked="0"/>
    </xf>
    <xf numFmtId="2" fontId="2" fillId="0" borderId="2" xfId="0" applyNumberFormat="1" applyFont="1" applyBorder="1" applyAlignment="1">
      <alignment horizontal="right" vertical="center" wrapText="1"/>
    </xf>
    <xf numFmtId="0" fontId="2" fillId="0" borderId="0" xfId="0" applyFont="1" applyAlignment="1" applyProtection="1">
      <alignment vertical="center" wrapText="1"/>
      <protection locked="0"/>
    </xf>
    <xf numFmtId="2" fontId="6" fillId="0" borderId="1" xfId="0" applyNumberFormat="1" applyFont="1" applyBorder="1" applyAlignment="1">
      <alignment horizontal="center" vertical="center" wrapText="1"/>
    </xf>
    <xf numFmtId="0" fontId="7" fillId="0" borderId="3"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4" xfId="0" applyFont="1" applyBorder="1" applyAlignment="1" applyProtection="1">
      <alignment horizontal="left" vertical="center"/>
      <protection locked="0"/>
    </xf>
    <xf numFmtId="0" fontId="3" fillId="0" borderId="0" xfId="0" applyFont="1" applyAlignment="1" applyProtection="1">
      <alignment horizontal="left" vertical="center"/>
      <protection locked="0"/>
    </xf>
    <xf numFmtId="164" fontId="2" fillId="0" borderId="0" xfId="0" applyNumberFormat="1" applyFont="1" applyAlignment="1">
      <alignment vertical="center"/>
    </xf>
    <xf numFmtId="0" fontId="3" fillId="0" borderId="0" xfId="0" applyFont="1" applyAlignment="1" applyProtection="1">
      <alignment vertical="center"/>
      <protection locked="0"/>
    </xf>
    <xf numFmtId="0" fontId="7" fillId="5" borderId="1" xfId="0" applyFont="1" applyFill="1" applyBorder="1" applyAlignment="1" applyProtection="1">
      <alignment vertical="center"/>
      <protection locked="0"/>
    </xf>
    <xf numFmtId="0" fontId="7" fillId="5" borderId="1" xfId="0" applyFont="1" applyFill="1" applyBorder="1" applyAlignment="1" applyProtection="1">
      <alignment horizontal="center" vertical="center"/>
      <protection locked="0"/>
    </xf>
    <xf numFmtId="0" fontId="3" fillId="0" borderId="0" xfId="0" applyFont="1" applyAlignment="1">
      <alignment vertical="center"/>
    </xf>
    <xf numFmtId="0" fontId="6" fillId="6" borderId="1" xfId="0" applyFont="1" applyFill="1" applyBorder="1" applyAlignment="1" applyProtection="1">
      <alignment horizontal="center" vertical="center" wrapText="1"/>
      <protection locked="0"/>
    </xf>
    <xf numFmtId="0" fontId="6" fillId="0" borderId="1" xfId="0" applyFont="1" applyBorder="1" applyAlignment="1" applyProtection="1">
      <alignment horizontal="left" vertical="center" wrapText="1"/>
      <protection locked="0"/>
    </xf>
    <xf numFmtId="0" fontId="10" fillId="0" borderId="0" xfId="0" applyFont="1" applyAlignment="1" applyProtection="1">
      <alignment vertical="center" wrapText="1"/>
      <protection locked="0"/>
    </xf>
    <xf numFmtId="0" fontId="10" fillId="0" borderId="0" xfId="0" applyFont="1" applyAlignment="1">
      <alignment vertical="center" wrapText="1"/>
    </xf>
    <xf numFmtId="0" fontId="6" fillId="0" borderId="1" xfId="0" applyFont="1" applyBorder="1" applyAlignment="1" applyProtection="1">
      <alignment horizontal="center" vertical="center"/>
      <protection locked="0"/>
    </xf>
    <xf numFmtId="0" fontId="6" fillId="7" borderId="1" xfId="0" applyFont="1" applyFill="1" applyBorder="1" applyAlignment="1" applyProtection="1">
      <alignment horizontal="center" vertical="center"/>
      <protection locked="0"/>
    </xf>
    <xf numFmtId="0" fontId="10" fillId="0" borderId="0" xfId="0" applyFont="1" applyAlignment="1" applyProtection="1">
      <alignment vertical="center"/>
      <protection locked="0"/>
    </xf>
    <xf numFmtId="0" fontId="6" fillId="8" borderId="1" xfId="0" applyFont="1" applyFill="1" applyBorder="1" applyAlignment="1" applyProtection="1">
      <alignment horizontal="center" vertical="center"/>
      <protection locked="0"/>
    </xf>
    <xf numFmtId="0" fontId="2" fillId="0" borderId="0" xfId="0" applyFont="1" applyAlignment="1">
      <alignment vertical="center" wrapText="1"/>
    </xf>
    <xf numFmtId="0" fontId="6" fillId="9" borderId="1" xfId="0" applyFont="1" applyFill="1"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pplyProtection="1">
      <alignment horizontal="left" vertical="center" wrapText="1"/>
      <protection locked="0"/>
    </xf>
    <xf numFmtId="0" fontId="7" fillId="0" borderId="1" xfId="0" applyFont="1" applyBorder="1" applyAlignment="1">
      <alignment horizontal="center" vertical="center"/>
    </xf>
    <xf numFmtId="0" fontId="14" fillId="10" borderId="1" xfId="0" applyFont="1" applyFill="1" applyBorder="1" applyAlignment="1" applyProtection="1">
      <alignment horizontal="center" vertical="center"/>
      <protection locked="0"/>
    </xf>
    <xf numFmtId="0" fontId="7" fillId="10" borderId="1" xfId="0" applyFont="1" applyFill="1" applyBorder="1" applyAlignment="1" applyProtection="1">
      <alignment horizontal="center" vertical="center"/>
      <protection locked="0"/>
    </xf>
    <xf numFmtId="0" fontId="14" fillId="11" borderId="1" xfId="0" applyFont="1" applyFill="1" applyBorder="1" applyAlignment="1" applyProtection="1">
      <alignment horizontal="center" vertical="center"/>
      <protection locked="0"/>
    </xf>
    <xf numFmtId="0" fontId="7" fillId="11" borderId="1" xfId="0" applyFont="1" applyFill="1" applyBorder="1" applyAlignment="1" applyProtection="1">
      <alignment horizontal="center" vertical="center"/>
      <protection locked="0"/>
    </xf>
    <xf numFmtId="0" fontId="14" fillId="12" borderId="1" xfId="0" applyFont="1" applyFill="1" applyBorder="1" applyAlignment="1" applyProtection="1">
      <alignment horizontal="center" vertical="center"/>
      <protection locked="0"/>
    </xf>
    <xf numFmtId="0" fontId="7" fillId="12" borderId="1" xfId="0" applyFont="1" applyFill="1" applyBorder="1" applyAlignment="1" applyProtection="1">
      <alignment horizontal="center" vertical="center"/>
      <protection locked="0"/>
    </xf>
    <xf numFmtId="0" fontId="14" fillId="13" borderId="1" xfId="0" applyFont="1" applyFill="1" applyBorder="1" applyAlignment="1" applyProtection="1">
      <alignment horizontal="center" vertical="center"/>
      <protection locked="0"/>
    </xf>
    <xf numFmtId="0" fontId="7" fillId="13" borderId="1" xfId="0" applyFont="1" applyFill="1" applyBorder="1" applyAlignment="1" applyProtection="1">
      <alignment horizontal="center" vertical="center"/>
      <protection locked="0"/>
    </xf>
    <xf numFmtId="0" fontId="15" fillId="10" borderId="1" xfId="0" applyFont="1" applyFill="1" applyBorder="1" applyAlignment="1" applyProtection="1">
      <alignment horizontal="center" vertical="center"/>
      <protection locked="0"/>
    </xf>
    <xf numFmtId="0" fontId="3" fillId="10" borderId="1" xfId="0" applyFont="1" applyFill="1" applyBorder="1" applyAlignment="1" applyProtection="1">
      <alignment horizontal="center" vertical="center"/>
      <protection locked="0"/>
    </xf>
    <xf numFmtId="0" fontId="15" fillId="11" borderId="1" xfId="0" applyFont="1" applyFill="1" applyBorder="1" applyAlignment="1" applyProtection="1">
      <alignment horizontal="center" vertical="center"/>
      <protection locked="0"/>
    </xf>
    <xf numFmtId="0" fontId="3" fillId="11" borderId="1" xfId="0" applyFont="1" applyFill="1" applyBorder="1" applyAlignment="1" applyProtection="1">
      <alignment horizontal="center" vertical="center"/>
      <protection locked="0"/>
    </xf>
    <xf numFmtId="0" fontId="15" fillId="12" borderId="1" xfId="0" applyFont="1" applyFill="1" applyBorder="1" applyAlignment="1" applyProtection="1">
      <alignment horizontal="center" vertical="center"/>
      <protection locked="0"/>
    </xf>
    <xf numFmtId="0" fontId="3" fillId="12" borderId="1" xfId="0" applyFont="1" applyFill="1" applyBorder="1" applyAlignment="1" applyProtection="1">
      <alignment horizontal="center" vertical="center"/>
      <protection locked="0"/>
    </xf>
    <xf numFmtId="165" fontId="7" fillId="5"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1" fontId="6" fillId="0" borderId="1" xfId="0" applyNumberFormat="1" applyFont="1" applyBorder="1" applyAlignment="1" applyProtection="1">
      <alignment horizontal="center" vertical="center"/>
      <protection locked="0"/>
    </xf>
    <xf numFmtId="1" fontId="2" fillId="0" borderId="1" xfId="0" applyNumberFormat="1"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9" fontId="6" fillId="0" borderId="1" xfId="0" applyNumberFormat="1" applyFont="1" applyBorder="1" applyAlignment="1">
      <alignment horizontal="center" vertical="center" wrapText="1"/>
    </xf>
    <xf numFmtId="1" fontId="13" fillId="0" borderId="1" xfId="0" applyNumberFormat="1" applyFont="1" applyBorder="1" applyAlignment="1" applyProtection="1">
      <alignment horizontal="center" vertical="center"/>
      <protection locked="0"/>
    </xf>
    <xf numFmtId="2" fontId="6" fillId="0" borderId="1" xfId="0" applyNumberFormat="1" applyFont="1" applyBorder="1" applyAlignment="1" applyProtection="1">
      <alignment horizontal="center" vertical="center" wrapText="1"/>
      <protection locked="0"/>
    </xf>
    <xf numFmtId="2" fontId="6" fillId="0" borderId="1" xfId="0" applyNumberFormat="1" applyFont="1" applyBorder="1" applyAlignment="1" applyProtection="1">
      <alignment horizontal="left" vertical="center"/>
      <protection locked="0"/>
    </xf>
    <xf numFmtId="1" fontId="16" fillId="0" borderId="1" xfId="0" applyNumberFormat="1" applyFont="1" applyBorder="1" applyAlignment="1" applyProtection="1">
      <alignment horizontal="center" vertical="center"/>
      <protection locked="0"/>
    </xf>
    <xf numFmtId="2" fontId="2" fillId="0" borderId="1" xfId="0" applyNumberFormat="1" applyFont="1" applyBorder="1" applyAlignment="1" applyProtection="1">
      <alignment horizontal="center" vertical="center" wrapText="1"/>
      <protection locked="0"/>
    </xf>
    <xf numFmtId="2" fontId="2" fillId="0" borderId="1" xfId="0" applyNumberFormat="1" applyFont="1" applyBorder="1" applyAlignment="1" applyProtection="1">
      <alignment horizontal="left" vertical="center"/>
      <protection locked="0"/>
    </xf>
    <xf numFmtId="9" fontId="6" fillId="0" borderId="1" xfId="0" applyNumberFormat="1" applyFont="1" applyBorder="1" applyAlignment="1">
      <alignment vertical="center"/>
    </xf>
    <xf numFmtId="0" fontId="6" fillId="0" borderId="1" xfId="0" applyFont="1" applyBorder="1" applyAlignment="1" applyProtection="1">
      <alignment horizontal="right" vertical="center"/>
      <protection locked="0"/>
    </xf>
    <xf numFmtId="0" fontId="2" fillId="0" borderId="1" xfId="0" applyFont="1" applyBorder="1" applyAlignment="1" applyProtection="1">
      <alignment horizontal="right" vertical="center"/>
      <protection locked="0"/>
    </xf>
    <xf numFmtId="0" fontId="6" fillId="0" borderId="7" xfId="0" applyFont="1" applyBorder="1" applyAlignment="1" applyProtection="1">
      <alignment horizontal="center" vertical="center"/>
      <protection locked="0"/>
    </xf>
    <xf numFmtId="165" fontId="6" fillId="0" borderId="7" xfId="0" applyNumberFormat="1" applyFont="1" applyBorder="1" applyAlignment="1">
      <alignment horizontal="center" vertical="center"/>
    </xf>
    <xf numFmtId="0" fontId="0" fillId="0" borderId="1" xfId="0" applyBorder="1" applyAlignment="1">
      <alignment horizontal="center" vertical="center"/>
    </xf>
    <xf numFmtId="1" fontId="13" fillId="0" borderId="1" xfId="0" applyNumberFormat="1" applyFont="1" applyBorder="1" applyAlignment="1" applyProtection="1">
      <alignment horizontal="center" vertical="center" wrapText="1"/>
      <protection locked="0"/>
    </xf>
    <xf numFmtId="1" fontId="16" fillId="0" borderId="1" xfId="0" applyNumberFormat="1" applyFont="1" applyBorder="1" applyAlignment="1" applyProtection="1">
      <alignment horizontal="center" vertical="center" wrapText="1"/>
      <protection locked="0"/>
    </xf>
    <xf numFmtId="165" fontId="6" fillId="0" borderId="1" xfId="0" applyNumberFormat="1" applyFont="1" applyBorder="1" applyAlignment="1">
      <alignment horizontal="center" vertical="center"/>
    </xf>
    <xf numFmtId="0" fontId="6" fillId="0" borderId="6" xfId="0" applyFont="1" applyBorder="1" applyAlignment="1">
      <alignment horizontal="left" vertical="center" wrapText="1"/>
    </xf>
    <xf numFmtId="0" fontId="6" fillId="0" borderId="9" xfId="0" applyFont="1" applyBorder="1" applyAlignment="1" applyProtection="1">
      <alignment horizontal="center" vertical="center"/>
      <protection locked="0"/>
    </xf>
    <xf numFmtId="165" fontId="6" fillId="0" borderId="9" xfId="0" applyNumberFormat="1" applyFont="1" applyBorder="1" applyAlignment="1">
      <alignment horizontal="center" vertical="center" wrapText="1"/>
    </xf>
    <xf numFmtId="2" fontId="6" fillId="0" borderId="9" xfId="0" applyNumberFormat="1" applyFont="1" applyBorder="1" applyAlignment="1" applyProtection="1">
      <alignment vertical="center"/>
      <protection locked="0"/>
    </xf>
    <xf numFmtId="1" fontId="13" fillId="0" borderId="9" xfId="0" applyNumberFormat="1" applyFont="1" applyBorder="1" applyAlignment="1" applyProtection="1">
      <alignment horizontal="center" vertical="center" wrapText="1"/>
      <protection locked="0"/>
    </xf>
    <xf numFmtId="2" fontId="6" fillId="0" borderId="9" xfId="0" applyNumberFormat="1" applyFont="1" applyBorder="1" applyAlignment="1" applyProtection="1">
      <alignment horizontal="center" vertical="center" wrapText="1"/>
      <protection locked="0"/>
    </xf>
    <xf numFmtId="1" fontId="16" fillId="0" borderId="9" xfId="0" applyNumberFormat="1" applyFont="1" applyBorder="1" applyAlignment="1" applyProtection="1">
      <alignment horizontal="center" vertical="center" wrapText="1"/>
      <protection locked="0"/>
    </xf>
    <xf numFmtId="2" fontId="2" fillId="0" borderId="9" xfId="0" applyNumberFormat="1" applyFont="1" applyBorder="1" applyAlignment="1" applyProtection="1">
      <alignment horizontal="center" vertical="center" wrapText="1"/>
      <protection locked="0"/>
    </xf>
    <xf numFmtId="2" fontId="2" fillId="0" borderId="9" xfId="0" applyNumberFormat="1" applyFont="1" applyBorder="1" applyAlignment="1" applyProtection="1">
      <alignment vertical="center"/>
      <protection locked="0"/>
    </xf>
    <xf numFmtId="165" fontId="6" fillId="0" borderId="1" xfId="0" applyNumberFormat="1" applyFont="1" applyBorder="1" applyAlignment="1">
      <alignment horizontal="center" vertical="center" wrapText="1"/>
    </xf>
    <xf numFmtId="2" fontId="6" fillId="0" borderId="1" xfId="0" applyNumberFormat="1" applyFont="1" applyBorder="1" applyAlignment="1" applyProtection="1">
      <alignment vertical="center"/>
      <protection locked="0"/>
    </xf>
    <xf numFmtId="2" fontId="2" fillId="0" borderId="1" xfId="0" applyNumberFormat="1" applyFont="1" applyBorder="1" applyAlignment="1" applyProtection="1">
      <alignment vertical="center"/>
      <protection locked="0"/>
    </xf>
    <xf numFmtId="0" fontId="7" fillId="5" borderId="9" xfId="0" applyFont="1" applyFill="1" applyBorder="1" applyAlignment="1" applyProtection="1">
      <alignment vertical="center"/>
      <protection locked="0"/>
    </xf>
    <xf numFmtId="0" fontId="7" fillId="5" borderId="10" xfId="0" applyFont="1" applyFill="1" applyBorder="1" applyAlignment="1" applyProtection="1">
      <alignment vertical="center"/>
      <protection locked="0"/>
    </xf>
    <xf numFmtId="0" fontId="7" fillId="5" borderId="11" xfId="0" applyFont="1" applyFill="1" applyBorder="1" applyAlignment="1" applyProtection="1">
      <alignment vertical="center"/>
      <protection locked="0"/>
    </xf>
    <xf numFmtId="165" fontId="7" fillId="5" borderId="12" xfId="0" applyNumberFormat="1" applyFont="1" applyFill="1" applyBorder="1" applyAlignment="1">
      <alignment horizontal="center" vertical="center" wrapText="1"/>
    </xf>
    <xf numFmtId="165" fontId="7" fillId="0" borderId="12" xfId="0" applyNumberFormat="1" applyFont="1" applyBorder="1" applyAlignment="1">
      <alignment horizontal="center" vertical="center" wrapText="1"/>
    </xf>
    <xf numFmtId="2" fontId="7" fillId="0" borderId="9" xfId="0" applyNumberFormat="1" applyFont="1" applyBorder="1" applyAlignment="1" applyProtection="1">
      <alignment horizontal="center" vertical="center" wrapText="1"/>
      <protection locked="0"/>
    </xf>
    <xf numFmtId="2" fontId="3" fillId="0" borderId="9" xfId="0" applyNumberFormat="1" applyFont="1" applyBorder="1" applyAlignment="1" applyProtection="1">
      <alignment horizontal="center" vertical="center" wrapText="1"/>
      <protection locked="0"/>
    </xf>
    <xf numFmtId="0" fontId="7" fillId="14" borderId="1" xfId="0" applyFont="1" applyFill="1" applyBorder="1" applyAlignment="1" applyProtection="1">
      <alignment vertical="center"/>
      <protection locked="0"/>
    </xf>
    <xf numFmtId="0" fontId="7" fillId="14" borderId="9" xfId="0" applyFont="1" applyFill="1" applyBorder="1" applyAlignment="1" applyProtection="1">
      <alignment vertical="center"/>
      <protection locked="0"/>
    </xf>
    <xf numFmtId="0" fontId="6" fillId="0" borderId="9" xfId="0" applyFont="1" applyBorder="1" applyAlignment="1" applyProtection="1">
      <alignment vertical="center"/>
      <protection locked="0"/>
    </xf>
    <xf numFmtId="0" fontId="6" fillId="0" borderId="9" xfId="0" applyFont="1" applyBorder="1" applyAlignment="1">
      <alignment vertical="center"/>
    </xf>
    <xf numFmtId="0" fontId="7" fillId="0" borderId="1" xfId="0" applyFont="1" applyBorder="1" applyAlignment="1" applyProtection="1">
      <alignment horizontal="center" vertical="center"/>
      <protection locked="0"/>
    </xf>
    <xf numFmtId="2" fontId="7" fillId="0" borderId="1" xfId="0" applyNumberFormat="1" applyFont="1" applyBorder="1" applyAlignment="1" applyProtection="1">
      <alignment horizontal="center" vertical="center"/>
      <protection locked="0"/>
    </xf>
    <xf numFmtId="0" fontId="14" fillId="0" borderId="1" xfId="0" applyFont="1" applyBorder="1" applyAlignment="1" applyProtection="1">
      <alignment horizontal="left" vertical="center"/>
      <protection locked="0"/>
    </xf>
    <xf numFmtId="0" fontId="3" fillId="0" borderId="1" xfId="0" applyFont="1" applyBorder="1" applyAlignment="1" applyProtection="1">
      <alignment horizontal="center" vertical="center"/>
      <protection locked="0"/>
    </xf>
    <xf numFmtId="2" fontId="3" fillId="0" borderId="1" xfId="0" applyNumberFormat="1" applyFont="1" applyBorder="1" applyAlignment="1" applyProtection="1">
      <alignment horizontal="center" vertical="center"/>
      <protection locked="0"/>
    </xf>
    <xf numFmtId="0" fontId="15" fillId="0" borderId="1" xfId="0" applyFont="1" applyBorder="1" applyAlignment="1" applyProtection="1">
      <alignment horizontal="left" vertical="center"/>
      <protection locked="0"/>
    </xf>
    <xf numFmtId="0" fontId="6" fillId="0" borderId="1" xfId="0" applyFont="1" applyBorder="1" applyAlignment="1" applyProtection="1">
      <alignment vertical="center"/>
      <protection locked="0"/>
    </xf>
    <xf numFmtId="43" fontId="14" fillId="0" borderId="1" xfId="1" applyFont="1" applyBorder="1" applyAlignment="1" applyProtection="1">
      <alignment horizontal="center" vertical="center"/>
      <protection locked="0"/>
    </xf>
    <xf numFmtId="43" fontId="13" fillId="0" borderId="1" xfId="1" applyFont="1" applyBorder="1" applyAlignment="1" applyProtection="1">
      <alignment horizontal="center" vertical="center"/>
      <protection locked="0"/>
    </xf>
    <xf numFmtId="0" fontId="2" fillId="0" borderId="1" xfId="0" applyFont="1" applyBorder="1" applyAlignment="1" applyProtection="1">
      <alignment vertical="center"/>
      <protection locked="0"/>
    </xf>
    <xf numFmtId="43" fontId="16" fillId="0" borderId="1" xfId="1" applyFont="1" applyBorder="1" applyAlignment="1" applyProtection="1">
      <alignment horizontal="center" vertical="center"/>
      <protection locked="0"/>
    </xf>
    <xf numFmtId="43" fontId="6" fillId="0" borderId="1" xfId="1" applyFont="1" applyBorder="1" applyAlignment="1" applyProtection="1">
      <alignment horizontal="center" vertical="center"/>
      <protection locked="0"/>
    </xf>
    <xf numFmtId="2" fontId="6" fillId="0" borderId="1" xfId="0" applyNumberFormat="1" applyFont="1" applyBorder="1" applyAlignment="1" applyProtection="1">
      <alignment horizontal="center" vertical="center"/>
      <protection locked="0"/>
    </xf>
    <xf numFmtId="43" fontId="6" fillId="0" borderId="1" xfId="0" applyNumberFormat="1" applyFont="1" applyBorder="1" applyAlignment="1" applyProtection="1">
      <alignment horizontal="center" vertical="center"/>
      <protection locked="0"/>
    </xf>
    <xf numFmtId="43" fontId="2" fillId="0" borderId="1" xfId="0" applyNumberFormat="1" applyFont="1" applyBorder="1" applyAlignment="1" applyProtection="1">
      <alignment horizontal="center" vertical="center"/>
      <protection locked="0"/>
    </xf>
    <xf numFmtId="2" fontId="2" fillId="0" borderId="1" xfId="0" applyNumberFormat="1" applyFont="1" applyBorder="1" applyAlignment="1" applyProtection="1">
      <alignment horizontal="center" vertical="center"/>
      <protection locked="0"/>
    </xf>
    <xf numFmtId="0" fontId="7" fillId="0" borderId="6" xfId="0" applyFont="1" applyBorder="1" applyAlignment="1" applyProtection="1">
      <alignment vertical="center" wrapText="1"/>
      <protection locked="0"/>
    </xf>
    <xf numFmtId="0" fontId="7" fillId="0" borderId="1" xfId="0" applyFont="1" applyBorder="1" applyAlignment="1">
      <alignment vertical="center" wrapText="1"/>
    </xf>
    <xf numFmtId="0" fontId="7" fillId="0" borderId="1" xfId="0" applyFont="1" applyBorder="1" applyAlignment="1" applyProtection="1">
      <alignment vertical="center" wrapText="1"/>
      <protection locked="0"/>
    </xf>
    <xf numFmtId="2" fontId="7" fillId="0" borderId="1" xfId="0" applyNumberFormat="1" applyFont="1" applyBorder="1" applyAlignment="1" applyProtection="1">
      <alignment horizontal="center" vertical="center" wrapText="1"/>
      <protection locked="0"/>
    </xf>
    <xf numFmtId="1" fontId="6" fillId="0" borderId="1" xfId="0" applyNumberFormat="1" applyFont="1" applyBorder="1" applyAlignment="1" applyProtection="1">
      <alignment horizontal="center" vertical="center" wrapText="1"/>
      <protection locked="0"/>
    </xf>
    <xf numFmtId="0" fontId="3" fillId="0" borderId="1" xfId="0" applyFont="1" applyBorder="1" applyAlignment="1" applyProtection="1">
      <alignment vertical="center" wrapText="1"/>
      <protection locked="0"/>
    </xf>
    <xf numFmtId="2" fontId="3" fillId="0" borderId="1" xfId="0" applyNumberFormat="1" applyFont="1" applyBorder="1" applyAlignment="1" applyProtection="1">
      <alignment horizontal="center" vertical="center" wrapText="1"/>
      <protection locked="0"/>
    </xf>
    <xf numFmtId="1" fontId="2" fillId="0" borderId="1" xfId="0" applyNumberFormat="1" applyFont="1" applyBorder="1" applyAlignment="1" applyProtection="1">
      <alignment horizontal="center" vertical="center" wrapText="1"/>
      <protection locked="0"/>
    </xf>
    <xf numFmtId="2" fontId="2" fillId="0" borderId="0" xfId="0" applyNumberFormat="1" applyFont="1" applyAlignment="1" applyProtection="1">
      <alignment vertical="center"/>
      <protection locked="0"/>
    </xf>
    <xf numFmtId="0" fontId="15" fillId="0" borderId="0" xfId="0" applyFont="1" applyAlignment="1" applyProtection="1">
      <alignment vertical="center"/>
      <protection locked="0"/>
    </xf>
    <xf numFmtId="164" fontId="15" fillId="0" borderId="0" xfId="0" applyNumberFormat="1" applyFont="1" applyAlignment="1">
      <alignment vertical="center"/>
    </xf>
    <xf numFmtId="0" fontId="15" fillId="0" borderId="0" xfId="0" applyFont="1" applyAlignment="1" applyProtection="1">
      <alignment horizontal="right" vertical="center"/>
      <protection locked="0"/>
    </xf>
    <xf numFmtId="164" fontId="15" fillId="0" borderId="0" xfId="0" applyNumberFormat="1" applyFont="1" applyAlignment="1" applyProtection="1">
      <alignment vertical="center"/>
      <protection locked="0"/>
    </xf>
    <xf numFmtId="0" fontId="15" fillId="0" borderId="0" xfId="0" applyFont="1" applyAlignment="1">
      <alignment vertical="center"/>
    </xf>
    <xf numFmtId="0" fontId="15" fillId="0" borderId="0" xfId="0" applyFont="1" applyAlignment="1">
      <alignment horizontal="right" vertical="center"/>
    </xf>
    <xf numFmtId="43" fontId="15" fillId="0" borderId="0" xfId="1" applyFont="1" applyBorder="1" applyAlignment="1" applyProtection="1">
      <alignment horizontal="center" vertical="center"/>
      <protection locked="0"/>
    </xf>
    <xf numFmtId="43" fontId="16" fillId="0" borderId="0" xfId="1" applyFont="1" applyBorder="1" applyAlignment="1" applyProtection="1">
      <alignment horizontal="center" vertical="center"/>
      <protection locked="0"/>
    </xf>
    <xf numFmtId="2" fontId="2" fillId="0" borderId="0" xfId="0" applyNumberFormat="1" applyFont="1" applyAlignment="1">
      <alignment vertical="center"/>
    </xf>
    <xf numFmtId="0" fontId="17" fillId="0" borderId="0" xfId="4" applyFont="1" applyFill="1" applyBorder="1" applyAlignment="1" applyProtection="1">
      <alignment vertical="center"/>
      <protection locked="0"/>
    </xf>
    <xf numFmtId="0" fontId="17" fillId="0" borderId="0" xfId="4" applyFont="1" applyFill="1" applyBorder="1" applyAlignment="1" applyProtection="1">
      <alignment horizontal="right" vertical="center"/>
      <protection locked="0"/>
    </xf>
    <xf numFmtId="0" fontId="17" fillId="0" borderId="0" xfId="4" applyFont="1" applyFill="1" applyBorder="1" applyAlignment="1" applyProtection="1">
      <alignment horizontal="right" vertical="center"/>
    </xf>
    <xf numFmtId="0" fontId="17" fillId="0" borderId="0" xfId="4" applyFont="1" applyFill="1" applyBorder="1" applyAlignment="1" applyProtection="1">
      <alignment vertical="center"/>
    </xf>
    <xf numFmtId="0" fontId="6" fillId="0" borderId="0" xfId="0" applyFont="1" applyAlignment="1" applyProtection="1">
      <alignment horizontal="right" vertical="center"/>
      <protection locked="0"/>
    </xf>
    <xf numFmtId="2" fontId="6" fillId="0" borderId="0" xfId="0" applyNumberFormat="1" applyFont="1" applyAlignment="1" applyProtection="1">
      <alignment vertical="center"/>
      <protection locked="0"/>
    </xf>
    <xf numFmtId="2" fontId="6" fillId="0" borderId="0" xfId="0" applyNumberFormat="1" applyFont="1" applyAlignment="1">
      <alignment horizontal="right" vertical="center"/>
    </xf>
    <xf numFmtId="2" fontId="6" fillId="0" borderId="0" xfId="0" applyNumberFormat="1" applyFont="1" applyAlignment="1" applyProtection="1">
      <alignment horizontal="right" vertical="center"/>
      <protection locked="0"/>
    </xf>
    <xf numFmtId="0" fontId="6" fillId="0" borderId="0" xfId="0" applyFont="1" applyAlignment="1">
      <alignment horizontal="right" vertical="center"/>
    </xf>
    <xf numFmtId="0" fontId="2" fillId="0" borderId="0" xfId="0" applyFont="1" applyAlignment="1">
      <alignment horizontal="right" vertical="center"/>
    </xf>
    <xf numFmtId="0" fontId="6" fillId="0" borderId="5" xfId="0" applyFont="1" applyBorder="1" applyAlignment="1" applyProtection="1">
      <alignment horizontal="center" vertical="center"/>
      <protection locked="0"/>
    </xf>
    <xf numFmtId="1" fontId="2" fillId="0" borderId="0" xfId="0" applyNumberFormat="1" applyFont="1" applyAlignment="1" applyProtection="1">
      <alignment vertical="center"/>
      <protection locked="0"/>
    </xf>
    <xf numFmtId="0" fontId="18" fillId="15" borderId="13" xfId="0" applyFont="1" applyFill="1" applyBorder="1" applyAlignment="1">
      <alignment horizontal="center" vertical="center" wrapText="1"/>
    </xf>
    <xf numFmtId="0" fontId="18" fillId="15" borderId="14" xfId="0" applyFont="1" applyFill="1" applyBorder="1" applyAlignment="1">
      <alignment horizontal="center" vertical="center" wrapText="1"/>
    </xf>
    <xf numFmtId="0" fontId="18" fillId="15" borderId="15" xfId="0" applyFont="1" applyFill="1" applyBorder="1" applyAlignment="1">
      <alignment horizontal="center" vertical="center" wrapText="1"/>
    </xf>
    <xf numFmtId="0" fontId="19" fillId="15" borderId="13" xfId="0" applyFont="1" applyFill="1" applyBorder="1" applyAlignment="1">
      <alignment horizontal="center" vertical="center" wrapText="1"/>
    </xf>
    <xf numFmtId="0" fontId="19" fillId="15" borderId="14" xfId="0" applyFont="1" applyFill="1" applyBorder="1" applyAlignment="1">
      <alignment horizontal="center" vertical="center" wrapText="1"/>
    </xf>
    <xf numFmtId="0" fontId="19" fillId="15" borderId="15" xfId="0" applyFont="1" applyFill="1" applyBorder="1" applyAlignment="1">
      <alignment horizontal="center" vertical="center" wrapText="1"/>
    </xf>
    <xf numFmtId="0" fontId="0" fillId="0" borderId="16" xfId="0" applyBorder="1" applyAlignment="1">
      <alignment horizontal="center"/>
    </xf>
    <xf numFmtId="0" fontId="7" fillId="14" borderId="5" xfId="0" applyFont="1" applyFill="1" applyBorder="1" applyAlignment="1" applyProtection="1">
      <alignment horizontal="left" vertical="center"/>
      <protection locked="0"/>
    </xf>
    <xf numFmtId="0" fontId="7" fillId="14" borderId="6" xfId="0" applyFont="1" applyFill="1" applyBorder="1" applyAlignment="1" applyProtection="1">
      <alignment horizontal="left" vertical="center"/>
      <protection locked="0"/>
    </xf>
    <xf numFmtId="0" fontId="7" fillId="14" borderId="2" xfId="0" applyFont="1" applyFill="1" applyBorder="1" applyAlignment="1" applyProtection="1">
      <alignment horizontal="left" vertical="center"/>
      <protection locked="0"/>
    </xf>
    <xf numFmtId="0" fontId="7" fillId="14" borderId="5" xfId="0" applyFont="1" applyFill="1" applyBorder="1" applyAlignment="1" applyProtection="1">
      <alignment horizontal="left" vertical="center" wrapText="1"/>
      <protection locked="0"/>
    </xf>
    <xf numFmtId="0" fontId="7" fillId="14" borderId="6" xfId="0" applyFont="1" applyFill="1" applyBorder="1" applyAlignment="1" applyProtection="1">
      <alignment horizontal="left" vertical="center" wrapText="1"/>
      <protection locked="0"/>
    </xf>
    <xf numFmtId="0" fontId="6" fillId="0" borderId="1" xfId="0" applyFont="1" applyBorder="1" applyAlignment="1">
      <alignment horizontal="left" vertical="center" wrapText="1"/>
    </xf>
    <xf numFmtId="0" fontId="6" fillId="0" borderId="5" xfId="0" applyFont="1" applyBorder="1" applyAlignment="1" applyProtection="1">
      <alignment horizontal="left" vertical="center"/>
      <protection locked="0"/>
    </xf>
    <xf numFmtId="0" fontId="6" fillId="0" borderId="6" xfId="0" applyFont="1" applyBorder="1" applyAlignment="1" applyProtection="1">
      <alignment horizontal="left" vertical="center"/>
      <protection locked="0"/>
    </xf>
    <xf numFmtId="0" fontId="6" fillId="0" borderId="2" xfId="0" applyFont="1" applyBorder="1" applyAlignment="1" applyProtection="1">
      <alignment horizontal="left" vertical="center"/>
      <protection locked="0"/>
    </xf>
    <xf numFmtId="0" fontId="7" fillId="5" borderId="5" xfId="0" applyFont="1" applyFill="1" applyBorder="1" applyAlignment="1">
      <alignment horizontal="left" vertical="center" wrapText="1"/>
    </xf>
    <xf numFmtId="0" fontId="7" fillId="5" borderId="6" xfId="0" applyFont="1" applyFill="1" applyBorder="1" applyAlignment="1">
      <alignment horizontal="left" vertical="center" wrapText="1"/>
    </xf>
    <xf numFmtId="0" fontId="7" fillId="5" borderId="2" xfId="0" applyFont="1" applyFill="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2" xfId="0" applyFont="1" applyBorder="1" applyAlignment="1">
      <alignment horizontal="left" vertical="center" wrapText="1"/>
    </xf>
    <xf numFmtId="0" fontId="7" fillId="5" borderId="1" xfId="0" applyFont="1" applyFill="1" applyBorder="1" applyAlignment="1">
      <alignment horizontal="left" vertical="center" wrapText="1"/>
    </xf>
    <xf numFmtId="0" fontId="6" fillId="0" borderId="1" xfId="0" applyFont="1" applyBorder="1" applyAlignment="1" applyProtection="1">
      <alignment horizontal="left" vertical="center" wrapText="1"/>
      <protection locked="0"/>
    </xf>
    <xf numFmtId="0" fontId="7" fillId="5" borderId="3" xfId="0" applyFont="1" applyFill="1" applyBorder="1" applyAlignment="1" applyProtection="1">
      <alignment horizontal="left" vertical="center"/>
      <protection locked="0"/>
    </xf>
    <xf numFmtId="0" fontId="7" fillId="5" borderId="0" xfId="0" applyFont="1" applyFill="1" applyAlignment="1" applyProtection="1">
      <alignment horizontal="left" vertical="center"/>
      <protection locked="0"/>
    </xf>
    <xf numFmtId="0" fontId="7" fillId="5" borderId="4" xfId="0" applyFont="1" applyFill="1" applyBorder="1" applyAlignment="1" applyProtection="1">
      <alignment horizontal="left" vertical="center"/>
      <protection locked="0"/>
    </xf>
    <xf numFmtId="0" fontId="6" fillId="0" borderId="3" xfId="0" applyFont="1" applyBorder="1" applyAlignment="1" applyProtection="1">
      <alignment horizontal="left" vertical="center" wrapText="1"/>
      <protection locked="0"/>
    </xf>
    <xf numFmtId="0" fontId="6" fillId="0" borderId="0" xfId="0" applyFont="1" applyAlignment="1" applyProtection="1">
      <alignment horizontal="left" vertical="center" wrapText="1"/>
      <protection locked="0"/>
    </xf>
    <xf numFmtId="0" fontId="6" fillId="0" borderId="4" xfId="0" applyFont="1" applyBorder="1" applyAlignment="1" applyProtection="1">
      <alignment horizontal="left" vertical="center" wrapText="1"/>
      <protection locked="0"/>
    </xf>
    <xf numFmtId="0" fontId="3" fillId="11" borderId="7" xfId="0" applyFont="1" applyFill="1" applyBorder="1" applyAlignment="1" applyProtection="1">
      <alignment horizontal="center" vertical="center"/>
      <protection locked="0"/>
    </xf>
    <xf numFmtId="0" fontId="3" fillId="11" borderId="8" xfId="0" applyFont="1" applyFill="1" applyBorder="1" applyAlignment="1" applyProtection="1">
      <alignment horizontal="center" vertical="center"/>
      <protection locked="0"/>
    </xf>
    <xf numFmtId="0" fontId="3" fillId="11" borderId="9" xfId="0" applyFont="1" applyFill="1" applyBorder="1" applyAlignment="1" applyProtection="1">
      <alignment horizontal="center" vertical="center"/>
      <protection locked="0"/>
    </xf>
    <xf numFmtId="0" fontId="2" fillId="0" borderId="0" xfId="0" applyFont="1" applyAlignment="1" applyProtection="1">
      <alignment horizontal="left" vertical="center" wrapText="1"/>
      <protection locked="0"/>
    </xf>
    <xf numFmtId="0" fontId="3" fillId="10" borderId="7" xfId="0" applyFont="1" applyFill="1" applyBorder="1" applyAlignment="1" applyProtection="1">
      <alignment horizontal="center" vertical="center"/>
      <protection locked="0"/>
    </xf>
    <xf numFmtId="0" fontId="3" fillId="10" borderId="8" xfId="0" applyFont="1" applyFill="1" applyBorder="1" applyAlignment="1" applyProtection="1">
      <alignment horizontal="center" vertical="center"/>
      <protection locked="0"/>
    </xf>
    <xf numFmtId="0" fontId="3" fillId="10" borderId="9" xfId="0" applyFont="1" applyFill="1" applyBorder="1" applyAlignment="1" applyProtection="1">
      <alignment horizontal="center" vertical="center"/>
      <protection locked="0"/>
    </xf>
    <xf numFmtId="0" fontId="3" fillId="12" borderId="7" xfId="0" applyFont="1" applyFill="1" applyBorder="1" applyAlignment="1" applyProtection="1">
      <alignment horizontal="center" vertical="center"/>
      <protection locked="0"/>
    </xf>
    <xf numFmtId="0" fontId="3" fillId="12" borderId="8" xfId="0" applyFont="1" applyFill="1" applyBorder="1" applyAlignment="1" applyProtection="1">
      <alignment horizontal="center" vertical="center"/>
      <protection locked="0"/>
    </xf>
    <xf numFmtId="0" fontId="3" fillId="12" borderId="9" xfId="0" applyFont="1" applyFill="1" applyBorder="1" applyAlignment="1" applyProtection="1">
      <alignment horizontal="center" vertical="center"/>
      <protection locked="0"/>
    </xf>
    <xf numFmtId="0" fontId="3" fillId="10" borderId="5" xfId="3" applyFont="1" applyFill="1" applyBorder="1" applyAlignment="1" applyProtection="1">
      <alignment horizontal="center" vertical="center"/>
      <protection locked="0"/>
    </xf>
    <xf numFmtId="0" fontId="3" fillId="10" borderId="6" xfId="3" applyFont="1" applyFill="1" applyBorder="1" applyAlignment="1" applyProtection="1">
      <alignment horizontal="center" vertical="center"/>
      <protection locked="0"/>
    </xf>
    <xf numFmtId="0" fontId="3" fillId="10" borderId="2" xfId="3" applyFont="1" applyFill="1" applyBorder="1" applyAlignment="1" applyProtection="1">
      <alignment horizontal="center" vertical="center"/>
      <protection locked="0"/>
    </xf>
    <xf numFmtId="0" fontId="7" fillId="10" borderId="7" xfId="0" applyFont="1" applyFill="1" applyBorder="1" applyAlignment="1" applyProtection="1">
      <alignment horizontal="center" vertical="center"/>
      <protection locked="0"/>
    </xf>
    <xf numFmtId="0" fontId="7" fillId="10" borderId="8" xfId="0" applyFont="1" applyFill="1" applyBorder="1" applyAlignment="1" applyProtection="1">
      <alignment horizontal="center" vertical="center"/>
      <protection locked="0"/>
    </xf>
    <xf numFmtId="0" fontId="7" fillId="10" borderId="9" xfId="0" applyFont="1" applyFill="1" applyBorder="1" applyAlignment="1" applyProtection="1">
      <alignment horizontal="center" vertical="center"/>
      <protection locked="0"/>
    </xf>
    <xf numFmtId="0" fontId="7" fillId="11" borderId="7" xfId="0" applyFont="1" applyFill="1" applyBorder="1" applyAlignment="1" applyProtection="1">
      <alignment horizontal="center" vertical="center"/>
      <protection locked="0"/>
    </xf>
    <xf numFmtId="0" fontId="7" fillId="11" borderId="8" xfId="0" applyFont="1" applyFill="1" applyBorder="1" applyAlignment="1" applyProtection="1">
      <alignment horizontal="center" vertical="center"/>
      <protection locked="0"/>
    </xf>
    <xf numFmtId="0" fontId="7" fillId="11" borderId="9" xfId="0" applyFont="1" applyFill="1" applyBorder="1" applyAlignment="1" applyProtection="1">
      <alignment horizontal="center" vertical="center"/>
      <protection locked="0"/>
    </xf>
    <xf numFmtId="0" fontId="7" fillId="12" borderId="7" xfId="0" applyFont="1" applyFill="1" applyBorder="1" applyAlignment="1" applyProtection="1">
      <alignment horizontal="center" vertical="center"/>
      <protection locked="0"/>
    </xf>
    <xf numFmtId="0" fontId="7" fillId="12" borderId="8" xfId="0" applyFont="1" applyFill="1" applyBorder="1" applyAlignment="1" applyProtection="1">
      <alignment horizontal="center" vertical="center"/>
      <protection locked="0"/>
    </xf>
    <xf numFmtId="0" fontId="7" fillId="12" borderId="9" xfId="0" applyFont="1" applyFill="1" applyBorder="1" applyAlignment="1" applyProtection="1">
      <alignment horizontal="center" vertical="center"/>
      <protection locked="0"/>
    </xf>
    <xf numFmtId="0" fontId="7" fillId="13" borderId="7" xfId="0" applyFont="1" applyFill="1" applyBorder="1" applyAlignment="1" applyProtection="1">
      <alignment horizontal="center" vertical="center"/>
      <protection locked="0"/>
    </xf>
    <xf numFmtId="0" fontId="7" fillId="13" borderId="8" xfId="0" applyFont="1" applyFill="1" applyBorder="1" applyAlignment="1" applyProtection="1">
      <alignment horizontal="center" vertical="center"/>
      <protection locked="0"/>
    </xf>
    <xf numFmtId="0" fontId="7" fillId="13" borderId="9" xfId="0" applyFont="1" applyFill="1" applyBorder="1" applyAlignment="1" applyProtection="1">
      <alignment horizontal="center" vertical="center"/>
      <protection locked="0"/>
    </xf>
    <xf numFmtId="0" fontId="7" fillId="13" borderId="5" xfId="3" applyFont="1" applyFill="1" applyBorder="1" applyAlignment="1" applyProtection="1">
      <alignment horizontal="center" vertical="center"/>
      <protection locked="0"/>
    </xf>
    <xf numFmtId="0" fontId="7" fillId="13" borderId="6" xfId="3" applyFont="1" applyFill="1" applyBorder="1" applyAlignment="1" applyProtection="1">
      <alignment horizontal="center" vertical="center"/>
      <protection locked="0"/>
    </xf>
    <xf numFmtId="0" fontId="7" fillId="13" borderId="2" xfId="3" applyFont="1" applyFill="1" applyBorder="1" applyAlignment="1" applyProtection="1">
      <alignment horizontal="center" vertical="center"/>
      <protection locked="0"/>
    </xf>
    <xf numFmtId="0" fontId="3" fillId="0" borderId="0" xfId="3" applyFont="1" applyFill="1" applyBorder="1" applyAlignment="1" applyProtection="1">
      <alignment horizontal="center" vertical="center"/>
      <protection locked="0"/>
    </xf>
    <xf numFmtId="0" fontId="7" fillId="5" borderId="0" xfId="0" applyFont="1" applyFill="1" applyAlignment="1" applyProtection="1">
      <alignment horizontal="center" vertical="center"/>
      <protection locked="0"/>
    </xf>
    <xf numFmtId="0" fontId="7" fillId="10" borderId="5" xfId="0" applyFont="1" applyFill="1" applyBorder="1" applyAlignment="1" applyProtection="1">
      <alignment horizontal="center" vertical="center"/>
      <protection locked="0"/>
    </xf>
    <xf numFmtId="0" fontId="7" fillId="10" borderId="6" xfId="0" applyFont="1" applyFill="1" applyBorder="1" applyAlignment="1" applyProtection="1">
      <alignment horizontal="center" vertical="center"/>
      <protection locked="0"/>
    </xf>
    <xf numFmtId="0" fontId="7" fillId="10" borderId="2" xfId="0" applyFont="1" applyFill="1" applyBorder="1" applyAlignment="1" applyProtection="1">
      <alignment horizontal="center" vertical="center"/>
      <protection locked="0"/>
    </xf>
    <xf numFmtId="0" fontId="7" fillId="11" borderId="5" xfId="3" applyFont="1" applyFill="1" applyBorder="1" applyAlignment="1" applyProtection="1">
      <alignment horizontal="center" vertical="center"/>
      <protection locked="0"/>
    </xf>
    <xf numFmtId="0" fontId="7" fillId="11" borderId="6" xfId="3" applyFont="1" applyFill="1" applyBorder="1" applyAlignment="1" applyProtection="1">
      <alignment horizontal="center" vertical="center"/>
      <protection locked="0"/>
    </xf>
    <xf numFmtId="0" fontId="7" fillId="11" borderId="2" xfId="3" applyFont="1" applyFill="1" applyBorder="1" applyAlignment="1" applyProtection="1">
      <alignment horizontal="center" vertical="center"/>
      <protection locked="0"/>
    </xf>
    <xf numFmtId="0" fontId="7" fillId="12" borderId="5" xfId="3" applyFont="1" applyFill="1" applyBorder="1" applyAlignment="1" applyProtection="1">
      <alignment horizontal="center" vertical="center"/>
      <protection locked="0"/>
    </xf>
    <xf numFmtId="0" fontId="7" fillId="12" borderId="6" xfId="3" applyFont="1" applyFill="1" applyBorder="1" applyAlignment="1" applyProtection="1">
      <alignment horizontal="center" vertical="center"/>
      <protection locked="0"/>
    </xf>
    <xf numFmtId="0" fontId="7" fillId="12" borderId="2" xfId="3" applyFont="1" applyFill="1" applyBorder="1" applyAlignment="1" applyProtection="1">
      <alignment horizontal="center" vertical="center"/>
      <protection locked="0"/>
    </xf>
    <xf numFmtId="0" fontId="7" fillId="10" borderId="5" xfId="3" applyFont="1" applyFill="1" applyBorder="1" applyAlignment="1" applyProtection="1">
      <alignment horizontal="center" vertical="center"/>
      <protection locked="0"/>
    </xf>
    <xf numFmtId="0" fontId="7" fillId="10" borderId="6" xfId="3" applyFont="1" applyFill="1" applyBorder="1" applyAlignment="1" applyProtection="1">
      <alignment horizontal="center" vertical="center"/>
      <protection locked="0"/>
    </xf>
    <xf numFmtId="0" fontId="7" fillId="10" borderId="2" xfId="3" applyFont="1" applyFill="1" applyBorder="1" applyAlignment="1" applyProtection="1">
      <alignment horizontal="center" vertical="center"/>
      <protection locked="0"/>
    </xf>
    <xf numFmtId="0" fontId="11" fillId="0" borderId="0" xfId="0" applyFont="1" applyAlignment="1" applyProtection="1">
      <alignment horizontal="left" vertical="center" wrapText="1"/>
      <protection locked="0"/>
    </xf>
    <xf numFmtId="0" fontId="7" fillId="0" borderId="0" xfId="0" applyFont="1" applyAlignment="1" applyProtection="1">
      <alignment horizontal="left" vertical="center" wrapText="1"/>
      <protection locked="0"/>
    </xf>
    <xf numFmtId="0" fontId="7" fillId="0" borderId="0" xfId="0" applyFont="1" applyAlignment="1" applyProtection="1">
      <alignment horizontal="left" vertical="center"/>
      <protection locked="0"/>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6" xfId="0" applyFont="1" applyFill="1" applyBorder="1" applyAlignment="1">
      <alignment horizontal="left" vertical="center" wrapText="1"/>
    </xf>
    <xf numFmtId="0" fontId="6" fillId="0" borderId="2" xfId="0" applyFont="1" applyFill="1" applyBorder="1" applyAlignment="1">
      <alignment horizontal="left" vertical="center" wrapText="1"/>
    </xf>
    <xf numFmtId="0" fontId="2" fillId="0" borderId="1" xfId="0" applyFont="1" applyFill="1" applyBorder="1" applyAlignment="1">
      <alignment vertical="center"/>
    </xf>
    <xf numFmtId="165" fontId="6" fillId="0" borderId="1" xfId="0" applyNumberFormat="1" applyFont="1" applyFill="1" applyBorder="1" applyAlignment="1">
      <alignment horizontal="center" vertical="center"/>
    </xf>
  </cellXfs>
  <cellStyles count="5">
    <cellStyle name="40% - Accent5" xfId="4" builtinId="47"/>
    <cellStyle name="Comma 2" xfId="1" xr:uid="{00000000-0005-0000-0000-000002000000}"/>
    <cellStyle name="Good" xfId="3" builtinId="26"/>
    <cellStyle name="Hyperlink" xfId="2" builtinId="8"/>
    <cellStyle name="Normal" xfId="0" builtinId="0"/>
  </cellStyles>
  <dxfs count="11">
    <dxf>
      <font>
        <strike val="0"/>
        <outline val="0"/>
        <shadow val="0"/>
        <u val="none"/>
        <vertAlign val="baseline"/>
        <sz val="10"/>
        <name val="Calibri"/>
        <scheme val="minor"/>
      </font>
      <numFmt numFmtId="2" formatCode="0.00"/>
      <alignment horizontal="right" vertical="center" textRotation="0" wrapText="0" indent="0" justifyLastLine="0" shrinkToFit="0" readingOrder="0"/>
      <protection locked="0" hidden="0"/>
    </dxf>
    <dxf>
      <font>
        <strike val="0"/>
        <outline val="0"/>
        <shadow val="0"/>
        <u val="none"/>
        <vertAlign val="baseline"/>
        <sz val="10"/>
        <name val="Calibri"/>
        <scheme val="minor"/>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scheme val="minor"/>
      </font>
      <numFmt numFmtId="2" formatCode="0.00"/>
      <alignment horizontal="right" vertical="center" textRotation="0" wrapText="0" indent="0" justifyLastLine="0" shrinkToFit="0" readingOrder="0"/>
      <protection locked="1" hidden="0"/>
    </dxf>
    <dxf>
      <font>
        <strike val="0"/>
        <outline val="0"/>
        <shadow val="0"/>
        <u val="none"/>
        <vertAlign val="baseline"/>
        <sz val="10"/>
        <name val="Calibri"/>
        <scheme val="minor"/>
      </font>
      <numFmt numFmtId="2" formatCode="0.00"/>
      <alignment vertical="center" textRotation="0" indent="0" justifyLastLine="0" shrinkToFit="0" readingOrder="0"/>
      <protection locked="0" hidden="0"/>
    </dxf>
    <dxf>
      <font>
        <strike val="0"/>
        <outline val="0"/>
        <shadow val="0"/>
        <u val="none"/>
        <vertAlign val="baseline"/>
        <sz val="10"/>
        <name val="Calibri"/>
        <scheme val="minor"/>
      </font>
      <numFmt numFmtId="0" formatCode="General"/>
      <alignment vertical="center" textRotation="0" indent="0" justifyLastLine="0" shrinkToFit="0" readingOrder="0"/>
      <protection locked="0" hidden="0"/>
    </dxf>
    <dxf>
      <font>
        <strike val="0"/>
        <outline val="0"/>
        <shadow val="0"/>
        <u val="none"/>
        <vertAlign val="baseline"/>
        <sz val="10"/>
        <name val="Calibri"/>
        <scheme val="minor"/>
      </font>
      <alignment vertical="center" textRotation="0" indent="0" justifyLastLine="0" shrinkToFit="0" readingOrder="0"/>
      <protection locked="0" hidden="0"/>
    </dxf>
    <dxf>
      <font>
        <strike val="0"/>
        <outline val="0"/>
        <shadow val="0"/>
        <u val="none"/>
        <vertAlign val="baseline"/>
        <sz val="10"/>
        <name val="Calibri"/>
        <scheme val="minor"/>
      </font>
      <alignment vertical="center" textRotation="0" indent="0" justifyLastLine="0" shrinkToFit="0" readingOrder="0"/>
      <protection locked="0" hidden="0"/>
    </dxf>
    <dxf>
      <font>
        <strike val="0"/>
        <outline val="0"/>
        <shadow val="0"/>
        <u val="none"/>
        <vertAlign val="baseline"/>
        <sz val="10"/>
        <name val="Calibri"/>
        <scheme val="minor"/>
      </font>
      <alignment horizontal="right" vertical="center" textRotation="0" wrapText="0" indent="0" justifyLastLine="0" shrinkToFit="0" readingOrder="0"/>
      <protection locked="0" hidden="0"/>
    </dxf>
    <dxf>
      <font>
        <b/>
        <i val="0"/>
        <strike val="0"/>
        <condense val="0"/>
        <extend val="0"/>
        <outline val="0"/>
        <shadow val="0"/>
        <u val="none"/>
        <vertAlign val="baseline"/>
        <sz val="10"/>
        <color theme="1"/>
        <name val="Calibri"/>
        <scheme val="minor"/>
      </font>
      <fill>
        <patternFill patternType="none">
          <fgColor indexed="64"/>
          <bgColor indexed="65"/>
        </patternFill>
      </fill>
      <alignment horizontal="right" vertical="center" textRotation="0" wrapText="0" indent="0" justifyLastLine="0" shrinkToFit="0" readingOrder="0"/>
      <protection locked="0" hidden="0"/>
    </dxf>
    <dxf>
      <fill>
        <patternFill>
          <bgColor rgb="FFC00000"/>
        </patternFill>
      </fill>
    </dxf>
    <dxf>
      <fill>
        <patternFill>
          <bgColor rgb="FFC0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172002</xdr:colOff>
      <xdr:row>0</xdr:row>
      <xdr:rowOff>182218</xdr:rowOff>
    </xdr:from>
    <xdr:to>
      <xdr:col>2</xdr:col>
      <xdr:colOff>191052</xdr:colOff>
      <xdr:row>0</xdr:row>
      <xdr:rowOff>1182343</xdr:rowOff>
    </xdr:to>
    <xdr:pic>
      <xdr:nvPicPr>
        <xdr:cNvPr id="4" name="Picture 1">
          <a:extLst>
            <a:ext uri="{FF2B5EF4-FFF2-40B4-BE49-F238E27FC236}">
              <a16:creationId xmlns:a16="http://schemas.microsoft.com/office/drawing/2014/main" id="{4A8CA4BB-8815-EA01-B7D0-AF528D0489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0602" y="182218"/>
          <a:ext cx="4953000" cy="996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220941</xdr:colOff>
      <xdr:row>0</xdr:row>
      <xdr:rowOff>145676</xdr:rowOff>
    </xdr:from>
    <xdr:to>
      <xdr:col>3</xdr:col>
      <xdr:colOff>3497541</xdr:colOff>
      <xdr:row>0</xdr:row>
      <xdr:rowOff>1145801</xdr:rowOff>
    </xdr:to>
    <xdr:pic>
      <xdr:nvPicPr>
        <xdr:cNvPr id="5" name="Picture 2">
          <a:extLst>
            <a:ext uri="{FF2B5EF4-FFF2-40B4-BE49-F238E27FC236}">
              <a16:creationId xmlns:a16="http://schemas.microsoft.com/office/drawing/2014/main" id="{381A210A-572A-417B-A875-CC3682E747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6059" y="145676"/>
          <a:ext cx="4959350" cy="996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E1A4548-2689-4E0A-B78D-0B28E352FC11}" name="Table1" displayName="Table1" ref="D53:J78" totalsRowShown="0" headerRowDxfId="8" dataDxfId="7" headerRowCellStyle="40% - Accent5">
  <autoFilter ref="D53:J78" xr:uid="{00000000-0009-0000-0100-000001000000}"/>
  <sortState xmlns:xlrd2="http://schemas.microsoft.com/office/spreadsheetml/2017/richdata2" ref="D54:J78">
    <sortCondition ref="D74:D99"/>
  </sortState>
  <tableColumns count="7">
    <tableColumn id="1" xr3:uid="{7096CC00-9D72-47D5-BE04-EC83DA644BD5}" name="Vendor" dataDxfId="6"/>
    <tableColumn id="2" xr3:uid="{80304E50-6D6F-4A7D-A739-8C382EA06979}" name="Technical Score" dataDxfId="5"/>
    <tableColumn id="3" xr3:uid="{EB372F4A-85D7-4076-ADB0-27C879812E2F}" name="Technical Ranking" dataDxfId="4">
      <calculatedColumnFormula>RANK(E54,$E$54:$E$78,0)</calculatedColumnFormula>
    </tableColumn>
    <tableColumn id="4" xr3:uid="{EFD26EB6-9B29-443A-BC8C-F2FA7D17A2A3}" name="Financial Offer (CHF)" dataDxfId="3"/>
    <tableColumn id="5" xr3:uid="{C5B595D6-9683-46D2-968B-AAABF78A411D}" name="Financial score" dataDxfId="2"/>
    <tableColumn id="6" xr3:uid="{F6702CA2-C0A3-44CD-B0D8-5221638A430F}" name="Financial ranking" dataDxfId="1">
      <calculatedColumnFormula>RANK(H54,$H$54:$H$78,0)</calculatedColumnFormula>
    </tableColumn>
    <tableColumn id="7" xr3:uid="{80229970-2387-47DC-8D70-AE04DEDF39E7}" name="Total scor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un.org/Depts/ptd/about-us/un-supplier-code-conduct" TargetMode="External"/></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W12"/>
  <sheetViews>
    <sheetView topLeftCell="A6" zoomScaleNormal="100" workbookViewId="0">
      <selection activeCell="AE7" sqref="AE7"/>
    </sheetView>
  </sheetViews>
  <sheetFormatPr defaultColWidth="8.7109375" defaultRowHeight="12.95"/>
  <cols>
    <col min="1" max="1" width="3.28515625" style="11" customWidth="1"/>
    <col min="2" max="2" width="74" style="4" bestFit="1" customWidth="1"/>
    <col min="3" max="3" width="11.42578125" style="4" bestFit="1" customWidth="1"/>
    <col min="4" max="4" width="18.7109375" style="4" customWidth="1"/>
    <col min="5" max="6" width="11.42578125" style="4" hidden="1" customWidth="1"/>
    <col min="7" max="7" width="0.28515625" style="4" hidden="1" customWidth="1"/>
    <col min="8" max="8" width="11.42578125" style="4" hidden="1" customWidth="1"/>
    <col min="9" max="9" width="14.5703125" style="4" hidden="1" customWidth="1"/>
    <col min="10" max="10" width="11.42578125" style="4" hidden="1" customWidth="1"/>
    <col min="11" max="11" width="15" style="4" hidden="1" customWidth="1"/>
    <col min="12" max="15" width="11.42578125" style="4" hidden="1" customWidth="1"/>
    <col min="16" max="16" width="13" style="4" hidden="1" customWidth="1"/>
    <col min="17" max="17" width="11.42578125" style="4" hidden="1" customWidth="1"/>
    <col min="18" max="18" width="13.42578125" style="4" hidden="1" customWidth="1"/>
    <col min="19" max="22" width="11.42578125" style="4" hidden="1" customWidth="1"/>
    <col min="23" max="23" width="14.7109375" style="4" hidden="1" customWidth="1"/>
    <col min="24" max="24" width="0" style="4" hidden="1" customWidth="1"/>
    <col min="25" max="16384" width="8.7109375" style="4"/>
  </cols>
  <sheetData>
    <row r="1" spans="1:23" ht="100.5" customHeight="1" thickBot="1">
      <c r="B1"/>
    </row>
    <row r="2" spans="1:23" ht="30" customHeight="1">
      <c r="B2" s="154" t="s">
        <v>0</v>
      </c>
      <c r="C2" s="155"/>
      <c r="D2" s="156"/>
    </row>
    <row r="3" spans="1:23" ht="14.1" customHeight="1">
      <c r="A3" s="4"/>
    </row>
    <row r="4" spans="1:23" ht="15.6">
      <c r="A4" s="12"/>
      <c r="B4" s="1" t="s">
        <v>1</v>
      </c>
      <c r="C4" s="2"/>
      <c r="D4" s="2"/>
      <c r="E4" s="3"/>
      <c r="F4" s="3"/>
      <c r="G4" s="3"/>
      <c r="H4" s="2"/>
      <c r="I4" s="2"/>
      <c r="J4" s="2"/>
      <c r="K4" s="2"/>
      <c r="L4" s="3"/>
      <c r="M4" s="3"/>
      <c r="N4" s="3"/>
      <c r="O4" s="2"/>
      <c r="P4" s="2"/>
      <c r="Q4" s="2"/>
      <c r="R4" s="2"/>
      <c r="S4" s="3"/>
      <c r="T4" s="3"/>
      <c r="U4" s="3"/>
      <c r="V4" s="2"/>
      <c r="W4" s="2"/>
    </row>
    <row r="5" spans="1:23" ht="15.6">
      <c r="A5" s="12"/>
      <c r="B5" s="2"/>
      <c r="C5" s="2"/>
      <c r="D5" s="2"/>
      <c r="E5" s="3"/>
      <c r="F5" s="3"/>
      <c r="G5" s="3"/>
      <c r="H5" s="2"/>
      <c r="I5" s="2"/>
      <c r="J5" s="2"/>
      <c r="K5" s="2"/>
      <c r="L5" s="3"/>
      <c r="M5" s="3"/>
      <c r="N5" s="3"/>
      <c r="O5" s="2"/>
      <c r="P5" s="2"/>
      <c r="Q5" s="2"/>
      <c r="R5" s="2"/>
      <c r="S5" s="3"/>
      <c r="T5" s="3"/>
      <c r="U5" s="3"/>
      <c r="V5" s="2"/>
      <c r="W5" s="2"/>
    </row>
    <row r="6" spans="1:23" s="8" customFormat="1" ht="65.45" customHeight="1">
      <c r="A6" s="13"/>
      <c r="B6" s="5" t="s">
        <v>2</v>
      </c>
      <c r="C6" s="6" t="s">
        <v>3</v>
      </c>
      <c r="D6" s="6" t="s">
        <v>4</v>
      </c>
      <c r="E6" s="7" t="s">
        <v>5</v>
      </c>
      <c r="F6" s="7" t="s">
        <v>6</v>
      </c>
      <c r="G6" s="7" t="s">
        <v>7</v>
      </c>
      <c r="H6" s="6" t="s">
        <v>5</v>
      </c>
      <c r="I6" s="6" t="s">
        <v>4</v>
      </c>
      <c r="J6" s="6" t="s">
        <v>6</v>
      </c>
      <c r="K6" s="6" t="s">
        <v>4</v>
      </c>
      <c r="L6" s="7" t="s">
        <v>5</v>
      </c>
      <c r="M6" s="7" t="s">
        <v>6</v>
      </c>
      <c r="N6" s="7" t="s">
        <v>7</v>
      </c>
      <c r="O6" s="6" t="s">
        <v>7</v>
      </c>
      <c r="P6" s="6" t="s">
        <v>4</v>
      </c>
      <c r="Q6" s="6" t="s">
        <v>8</v>
      </c>
      <c r="R6" s="6" t="s">
        <v>4</v>
      </c>
      <c r="S6" s="7" t="s">
        <v>5</v>
      </c>
      <c r="T6" s="7" t="s">
        <v>6</v>
      </c>
      <c r="U6" s="7" t="s">
        <v>7</v>
      </c>
      <c r="V6" s="6" t="s">
        <v>9</v>
      </c>
      <c r="W6" s="6" t="s">
        <v>4</v>
      </c>
    </row>
    <row r="7" spans="1:23" ht="24" customHeight="1">
      <c r="A7" s="14">
        <v>1</v>
      </c>
      <c r="B7" s="9" t="s">
        <v>10</v>
      </c>
      <c r="C7" s="9"/>
      <c r="D7" s="9"/>
      <c r="E7" s="3"/>
      <c r="F7" s="3"/>
      <c r="G7" s="3"/>
      <c r="H7" s="9"/>
      <c r="I7" s="9"/>
      <c r="J7" s="9"/>
      <c r="K7" s="9"/>
      <c r="L7" s="3"/>
      <c r="M7" s="3"/>
      <c r="N7" s="3"/>
      <c r="O7" s="9"/>
      <c r="P7" s="9"/>
      <c r="Q7" s="9"/>
      <c r="R7" s="9"/>
      <c r="S7" s="3"/>
      <c r="T7" s="3"/>
      <c r="U7" s="3"/>
      <c r="V7" s="9"/>
      <c r="W7" s="9"/>
    </row>
    <row r="8" spans="1:23" ht="67.150000000000006" customHeight="1">
      <c r="A8" s="11">
        <v>2</v>
      </c>
      <c r="B8" s="10" t="s">
        <v>11</v>
      </c>
      <c r="C8" s="9"/>
      <c r="D8" s="9"/>
      <c r="E8" s="3"/>
      <c r="F8" s="3"/>
      <c r="G8" s="3"/>
      <c r="H8" s="9"/>
      <c r="I8" s="9"/>
      <c r="J8" s="9"/>
      <c r="K8" s="9"/>
      <c r="L8" s="3"/>
      <c r="M8" s="3"/>
      <c r="N8" s="3"/>
      <c r="O8" s="9"/>
      <c r="P8" s="9"/>
      <c r="Q8" s="9"/>
      <c r="R8" s="9"/>
      <c r="S8" s="3"/>
      <c r="T8" s="3"/>
      <c r="U8" s="3"/>
      <c r="V8" s="9"/>
      <c r="W8" s="9"/>
    </row>
    <row r="9" spans="1:23" ht="71.45" customHeight="1">
      <c r="A9" s="14">
        <v>3</v>
      </c>
      <c r="B9" s="10" t="s">
        <v>12</v>
      </c>
      <c r="C9" s="9"/>
      <c r="D9" s="9"/>
      <c r="E9" s="3"/>
      <c r="F9" s="3"/>
      <c r="G9" s="3"/>
      <c r="H9" s="9"/>
      <c r="I9" s="9"/>
      <c r="J9" s="9"/>
      <c r="K9" s="9"/>
      <c r="L9" s="3"/>
      <c r="M9" s="3"/>
      <c r="N9" s="3"/>
      <c r="O9" s="9"/>
      <c r="P9" s="9"/>
      <c r="Q9" s="9"/>
      <c r="R9" s="9"/>
      <c r="S9" s="3"/>
      <c r="T9" s="3"/>
      <c r="U9" s="3"/>
      <c r="V9" s="9"/>
      <c r="W9" s="9"/>
    </row>
    <row r="10" spans="1:23" ht="39.6" customHeight="1">
      <c r="A10" s="14">
        <v>4</v>
      </c>
      <c r="B10" s="9" t="s">
        <v>13</v>
      </c>
      <c r="C10" s="9"/>
      <c r="D10" s="9"/>
      <c r="E10" s="3"/>
      <c r="F10" s="3"/>
      <c r="G10" s="3"/>
      <c r="H10" s="9"/>
      <c r="I10" s="9"/>
      <c r="J10" s="9"/>
      <c r="K10" s="9"/>
      <c r="L10" s="3"/>
      <c r="M10" s="3"/>
      <c r="N10" s="3"/>
      <c r="O10" s="9"/>
      <c r="P10" s="9"/>
      <c r="Q10" s="9"/>
      <c r="R10" s="9"/>
      <c r="S10" s="3"/>
      <c r="T10" s="3"/>
      <c r="U10" s="3"/>
      <c r="V10" s="9"/>
      <c r="W10" s="9"/>
    </row>
    <row r="11" spans="1:23" ht="50.45" customHeight="1">
      <c r="A11" s="11">
        <v>5</v>
      </c>
      <c r="B11" s="10" t="s">
        <v>14</v>
      </c>
      <c r="C11" s="9"/>
      <c r="D11" s="9"/>
      <c r="E11" s="3"/>
      <c r="F11" s="3"/>
      <c r="G11" s="3"/>
      <c r="H11" s="9"/>
      <c r="I11" s="9"/>
      <c r="J11" s="9"/>
      <c r="K11" s="9"/>
      <c r="L11" s="3"/>
      <c r="M11" s="3"/>
      <c r="N11" s="3"/>
      <c r="O11" s="9"/>
      <c r="P11" s="9"/>
      <c r="Q11" s="9"/>
      <c r="R11" s="9"/>
      <c r="S11" s="3"/>
      <c r="T11" s="3"/>
      <c r="U11" s="3"/>
      <c r="V11" s="9"/>
      <c r="W11" s="9"/>
    </row>
    <row r="12" spans="1:23" ht="25.15" customHeight="1">
      <c r="A12" s="11">
        <v>6</v>
      </c>
      <c r="B12" s="15" t="s">
        <v>15</v>
      </c>
      <c r="C12" s="9"/>
      <c r="D12" s="9"/>
      <c r="E12" s="3"/>
      <c r="F12" s="3"/>
      <c r="G12" s="3"/>
      <c r="H12" s="9"/>
      <c r="I12" s="9"/>
      <c r="J12" s="9"/>
      <c r="K12" s="9"/>
      <c r="L12" s="3"/>
      <c r="M12" s="3"/>
      <c r="N12" s="3"/>
      <c r="O12" s="9"/>
      <c r="P12" s="9"/>
      <c r="Q12" s="9"/>
      <c r="R12" s="9"/>
      <c r="S12" s="3"/>
      <c r="T12" s="3"/>
      <c r="U12" s="3"/>
      <c r="V12" s="9"/>
      <c r="W12" s="9"/>
    </row>
  </sheetData>
  <mergeCells count="1">
    <mergeCell ref="B2:D2"/>
  </mergeCells>
  <conditionalFormatting sqref="C1:W1 E2:W2 C4:W65518 B6">
    <cfRule type="containsText" dxfId="10" priority="24" stopIfTrue="1" operator="containsText" text="NO">
      <formula>NOT(ISERROR(SEARCH("NO",B1)))</formula>
    </cfRule>
  </conditionalFormatting>
  <hyperlinks>
    <hyperlink ref="B12" r:id="rId1" xr:uid="{96B4997D-C729-401E-822D-E6EFC700751D}"/>
  </hyperlinks>
  <pageMargins left="0.70866141732283472" right="0.70866141732283472" top="0.74803149606299213" bottom="0.74803149606299213" header="0.31496062992125984" footer="0.31496062992125984"/>
  <pageSetup orientation="landscape" r:id="rId2"/>
  <headerFooter>
    <oddHeader>&amp;L&amp;"Arial,Bold"&amp;F&amp;R&amp;"Arial,Bold"&amp;A</oddHeader>
    <oddFooter>&amp;RPage &amp;P / &amp;N</oddFooter>
  </headerFooter>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F0FD3-FD4C-4D4D-B8A8-E9602D078FB1}">
  <sheetPr>
    <tabColor rgb="FFFF0000"/>
  </sheetPr>
  <dimension ref="A1:CQ116"/>
  <sheetViews>
    <sheetView tabSelected="1" zoomScaleNormal="100" zoomScaleSheetLayoutView="75" workbookViewId="0">
      <selection activeCell="CK15" sqref="CK15"/>
    </sheetView>
  </sheetViews>
  <sheetFormatPr defaultColWidth="8.7109375" defaultRowHeight="15" customHeight="1" outlineLevelCol="1"/>
  <cols>
    <col min="1" max="1" width="8.7109375" style="18"/>
    <col min="2" max="2" width="5" style="18" customWidth="1"/>
    <col min="3" max="3" width="20.28515625" style="18" bestFit="1" customWidth="1"/>
    <col min="4" max="4" width="69.28515625" style="18" customWidth="1"/>
    <col min="5" max="5" width="10" style="18" hidden="1" customWidth="1"/>
    <col min="6" max="6" width="10.7109375" style="18" hidden="1" customWidth="1"/>
    <col min="7" max="7" width="30.7109375" style="18" hidden="1" customWidth="1"/>
    <col min="8" max="8" width="7.5703125" style="3" customWidth="1"/>
    <col min="9" max="9" width="7.7109375" style="3" customWidth="1"/>
    <col min="10" max="10" width="14.42578125" style="18" hidden="1" customWidth="1"/>
    <col min="11" max="11" width="10" style="19" hidden="1" customWidth="1"/>
    <col min="12" max="12" width="38.7109375" style="19" hidden="1" customWidth="1"/>
    <col min="13" max="13" width="13.28515625" style="18" hidden="1" customWidth="1"/>
    <col min="14" max="14" width="15.7109375" style="19" hidden="1" customWidth="1"/>
    <col min="15" max="15" width="33.5703125" style="19" hidden="1" customWidth="1"/>
    <col min="16" max="16" width="13.28515625" style="18" hidden="1" customWidth="1"/>
    <col min="17" max="17" width="13" style="19" hidden="1" customWidth="1"/>
    <col min="18" max="18" width="47.42578125" style="19" hidden="1" customWidth="1"/>
    <col min="19" max="19" width="13.28515625" style="18" hidden="1" customWidth="1"/>
    <col min="20" max="20" width="13" style="18" hidden="1" customWidth="1"/>
    <col min="21" max="21" width="47.42578125" style="18" hidden="1" customWidth="1"/>
    <col min="22" max="23" width="8.7109375" style="18" hidden="1" customWidth="1"/>
    <col min="24" max="24" width="57.7109375" style="18" hidden="1" customWidth="1"/>
    <col min="25" max="46" width="8.7109375" style="18" hidden="1" customWidth="1" outlineLevel="1"/>
    <col min="47" max="47" width="14.5703125" style="18" hidden="1" customWidth="1" outlineLevel="1"/>
    <col min="48" max="84" width="8.7109375" style="18" hidden="1" customWidth="1" outlineLevel="1"/>
    <col min="85" max="85" width="0" style="18" hidden="1" customWidth="1" collapsed="1"/>
    <col min="86" max="16384" width="8.7109375" style="18"/>
  </cols>
  <sheetData>
    <row r="1" spans="1:18" s="4" customFormat="1" ht="98.25" customHeight="1">
      <c r="A1" s="11"/>
      <c r="B1" s="160"/>
      <c r="C1" s="160"/>
      <c r="D1" s="160"/>
    </row>
    <row r="2" spans="1:18" s="4" customFormat="1" ht="29.25" customHeight="1">
      <c r="A2" s="11"/>
      <c r="B2" s="157" t="s">
        <v>0</v>
      </c>
      <c r="C2" s="158"/>
      <c r="D2" s="159"/>
    </row>
    <row r="3" spans="1:18" s="4" customFormat="1" ht="12.75" customHeight="1"/>
    <row r="4" spans="1:18" ht="15.6"/>
    <row r="5" spans="1:18" ht="15.6">
      <c r="B5" s="16" t="s">
        <v>16</v>
      </c>
      <c r="C5" s="17"/>
      <c r="D5" s="17"/>
    </row>
    <row r="6" spans="1:18" ht="15.6">
      <c r="B6" s="20"/>
      <c r="C6" s="21"/>
      <c r="D6" s="21"/>
      <c r="H6" s="22" t="s">
        <v>17</v>
      </c>
    </row>
    <row r="7" spans="1:18" ht="15" customHeight="1">
      <c r="B7" s="23">
        <v>1</v>
      </c>
      <c r="C7" s="177" t="s">
        <v>18</v>
      </c>
      <c r="D7" s="177"/>
      <c r="E7" s="24">
        <v>20</v>
      </c>
      <c r="F7" s="25"/>
      <c r="G7" s="25"/>
      <c r="H7" s="26">
        <v>60</v>
      </c>
    </row>
    <row r="8" spans="1:18" ht="15" customHeight="1">
      <c r="B8" s="23">
        <v>2</v>
      </c>
      <c r="C8" s="177" t="s">
        <v>19</v>
      </c>
      <c r="D8" s="177"/>
      <c r="E8" s="24">
        <v>60</v>
      </c>
      <c r="F8" s="25"/>
      <c r="G8" s="25"/>
      <c r="H8" s="26">
        <v>25</v>
      </c>
    </row>
    <row r="9" spans="1:18" ht="15" customHeight="1">
      <c r="B9" s="23">
        <v>3</v>
      </c>
      <c r="C9" s="177" t="s">
        <v>20</v>
      </c>
      <c r="D9" s="177"/>
      <c r="E9" s="24">
        <v>20</v>
      </c>
      <c r="F9" s="25"/>
      <c r="G9" s="25"/>
      <c r="H9" s="26">
        <v>15</v>
      </c>
    </row>
    <row r="10" spans="1:18" ht="15.6">
      <c r="B10" s="27"/>
      <c r="C10" s="28"/>
      <c r="D10" s="29"/>
      <c r="E10" s="30"/>
      <c r="F10" s="30"/>
      <c r="G10" s="30"/>
      <c r="H10" s="31"/>
    </row>
    <row r="11" spans="1:18" ht="15.6">
      <c r="B11" s="178" t="s">
        <v>21</v>
      </c>
      <c r="C11" s="179"/>
      <c r="D11" s="180"/>
      <c r="E11" s="32"/>
      <c r="F11" s="32"/>
      <c r="G11" s="32"/>
    </row>
    <row r="12" spans="1:18" ht="43.9" customHeight="1">
      <c r="B12" s="181" t="s">
        <v>22</v>
      </c>
      <c r="C12" s="182"/>
      <c r="D12" s="183"/>
      <c r="K12" s="18"/>
      <c r="L12" s="18"/>
    </row>
    <row r="13" spans="1:18" ht="19.5" customHeight="1">
      <c r="B13" s="33" t="s">
        <v>23</v>
      </c>
      <c r="C13" s="34" t="s">
        <v>24</v>
      </c>
      <c r="D13" s="34" t="s">
        <v>25</v>
      </c>
      <c r="E13" s="32"/>
      <c r="F13" s="32"/>
      <c r="G13" s="32"/>
      <c r="H13" s="35"/>
      <c r="I13" s="35"/>
      <c r="J13" s="32"/>
      <c r="K13" s="32"/>
      <c r="L13" s="32"/>
      <c r="M13" s="32"/>
      <c r="N13" s="32"/>
      <c r="O13" s="32"/>
      <c r="P13" s="32"/>
      <c r="Q13" s="32"/>
      <c r="R13" s="32"/>
    </row>
    <row r="14" spans="1:18" ht="35.450000000000003" customHeight="1">
      <c r="B14" s="23">
        <v>10</v>
      </c>
      <c r="C14" s="36" t="s">
        <v>26</v>
      </c>
      <c r="D14" s="37" t="s">
        <v>27</v>
      </c>
      <c r="E14" s="38"/>
      <c r="F14" s="38"/>
      <c r="G14" s="38"/>
      <c r="H14" s="39"/>
      <c r="I14" s="39"/>
      <c r="J14" s="38"/>
      <c r="K14" s="38"/>
      <c r="L14" s="38"/>
      <c r="M14" s="38"/>
      <c r="N14" s="38"/>
      <c r="O14" s="38"/>
      <c r="P14" s="38"/>
      <c r="Q14" s="38"/>
      <c r="R14" s="38"/>
    </row>
    <row r="15" spans="1:18" ht="34.15" customHeight="1">
      <c r="B15" s="40">
        <v>7</v>
      </c>
      <c r="C15" s="41" t="s">
        <v>28</v>
      </c>
      <c r="D15" s="37" t="s">
        <v>29</v>
      </c>
      <c r="E15" s="38"/>
      <c r="F15" s="38"/>
      <c r="G15" s="38"/>
      <c r="H15" s="39"/>
      <c r="I15" s="39"/>
      <c r="J15" s="38"/>
      <c r="K15" s="42"/>
      <c r="L15" s="42"/>
      <c r="M15" s="42"/>
      <c r="N15" s="42"/>
      <c r="O15" s="42"/>
      <c r="P15" s="42"/>
      <c r="Q15" s="42"/>
      <c r="R15" s="42"/>
    </row>
    <row r="16" spans="1:18" ht="33" customHeight="1">
      <c r="B16" s="40">
        <v>4</v>
      </c>
      <c r="C16" s="43" t="s">
        <v>30</v>
      </c>
      <c r="D16" s="37" t="s">
        <v>31</v>
      </c>
      <c r="E16" s="25"/>
      <c r="F16" s="25"/>
      <c r="G16" s="25"/>
      <c r="H16" s="44"/>
      <c r="I16" s="44"/>
      <c r="J16" s="25"/>
      <c r="K16" s="25"/>
      <c r="L16" s="18"/>
      <c r="N16" s="18"/>
      <c r="O16" s="18"/>
      <c r="Q16" s="18"/>
      <c r="R16" s="18"/>
    </row>
    <row r="17" spans="2:95" ht="33.6" customHeight="1">
      <c r="B17" s="40">
        <v>1</v>
      </c>
      <c r="C17" s="45" t="s">
        <v>32</v>
      </c>
      <c r="D17" s="37" t="s">
        <v>33</v>
      </c>
      <c r="E17" s="25"/>
      <c r="F17" s="25"/>
      <c r="G17" s="25"/>
      <c r="H17" s="44"/>
      <c r="I17" s="44"/>
      <c r="J17" s="25"/>
      <c r="K17" s="25"/>
      <c r="L17" s="18"/>
      <c r="N17" s="18"/>
      <c r="O17" s="18"/>
      <c r="Q17" s="18"/>
      <c r="R17" s="18"/>
    </row>
    <row r="18" spans="2:95" ht="41.45" customHeight="1">
      <c r="B18" s="226" t="s">
        <v>34</v>
      </c>
      <c r="C18" s="227"/>
      <c r="D18" s="227"/>
      <c r="E18" s="32"/>
      <c r="F18" s="32"/>
      <c r="G18" s="32"/>
      <c r="H18" s="32"/>
    </row>
    <row r="19" spans="2:95" s="46" customFormat="1" ht="24.6" customHeight="1">
      <c r="B19" s="228" t="s">
        <v>35</v>
      </c>
      <c r="C19" s="228"/>
      <c r="D19" s="228"/>
      <c r="H19" s="47"/>
      <c r="I19" s="47"/>
    </row>
    <row r="20" spans="2:95" ht="8.4499999999999993" customHeight="1">
      <c r="B20" s="20"/>
      <c r="C20" s="21"/>
      <c r="D20" s="21"/>
      <c r="J20" s="212"/>
      <c r="K20" s="212"/>
      <c r="L20" s="212"/>
      <c r="M20" s="212"/>
      <c r="N20" s="212"/>
      <c r="O20" s="212"/>
      <c r="P20" s="212"/>
      <c r="Q20" s="212"/>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row>
    <row r="21" spans="2:95" ht="15.6">
      <c r="B21" s="213" t="s">
        <v>36</v>
      </c>
      <c r="C21" s="213"/>
      <c r="D21" s="213"/>
    </row>
    <row r="22" spans="2:95" ht="15.75" customHeight="1">
      <c r="B22" s="213" t="s">
        <v>37</v>
      </c>
      <c r="C22" s="213"/>
      <c r="D22" s="213"/>
    </row>
    <row r="23" spans="2:95" ht="15.6" hidden="1">
      <c r="B23" s="187"/>
      <c r="C23" s="187"/>
      <c r="D23" s="187"/>
      <c r="E23" s="187"/>
      <c r="F23" s="187"/>
      <c r="G23" s="48"/>
      <c r="H23" s="49"/>
      <c r="I23" s="49"/>
      <c r="J23" s="214" t="s">
        <v>38</v>
      </c>
      <c r="K23" s="215"/>
      <c r="L23" s="216"/>
      <c r="M23" s="217" t="s">
        <v>5</v>
      </c>
      <c r="N23" s="218"/>
      <c r="O23" s="219"/>
      <c r="P23" s="220" t="s">
        <v>6</v>
      </c>
      <c r="Q23" s="221"/>
      <c r="R23" s="222"/>
      <c r="S23" s="223" t="s">
        <v>7</v>
      </c>
      <c r="T23" s="224"/>
      <c r="U23" s="225"/>
      <c r="V23" s="209" t="s">
        <v>39</v>
      </c>
      <c r="W23" s="210"/>
      <c r="X23" s="211"/>
      <c r="Y23" s="194">
        <v>6</v>
      </c>
      <c r="Z23" s="195"/>
      <c r="AA23" s="196"/>
      <c r="AB23" s="194">
        <v>7</v>
      </c>
      <c r="AC23" s="195"/>
      <c r="AD23" s="196"/>
      <c r="AE23" s="194">
        <v>8</v>
      </c>
      <c r="AF23" s="195"/>
      <c r="AG23" s="196"/>
      <c r="AH23" s="194">
        <v>9</v>
      </c>
      <c r="AI23" s="195"/>
      <c r="AJ23" s="196"/>
      <c r="AK23" s="194">
        <v>10</v>
      </c>
      <c r="AL23" s="195"/>
      <c r="AM23" s="196"/>
      <c r="AN23" s="194">
        <v>11</v>
      </c>
      <c r="AO23" s="195"/>
      <c r="AP23" s="196"/>
      <c r="AQ23" s="194">
        <v>12</v>
      </c>
      <c r="AR23" s="195"/>
      <c r="AS23" s="196"/>
      <c r="AT23" s="194">
        <v>13</v>
      </c>
      <c r="AU23" s="195"/>
      <c r="AV23" s="196"/>
      <c r="AW23" s="194">
        <v>14</v>
      </c>
      <c r="AX23" s="195"/>
      <c r="AY23" s="196"/>
      <c r="AZ23" s="194">
        <v>15</v>
      </c>
      <c r="BA23" s="195"/>
      <c r="BB23" s="196"/>
      <c r="BC23" s="194">
        <v>16</v>
      </c>
      <c r="BD23" s="195"/>
      <c r="BE23" s="196"/>
      <c r="BF23" s="194">
        <v>17</v>
      </c>
      <c r="BG23" s="195"/>
      <c r="BH23" s="196"/>
      <c r="BI23" s="194">
        <v>18</v>
      </c>
      <c r="BJ23" s="195"/>
      <c r="BK23" s="196"/>
      <c r="BL23" s="194">
        <v>19</v>
      </c>
      <c r="BM23" s="195"/>
      <c r="BN23" s="196"/>
      <c r="BO23" s="194">
        <v>20</v>
      </c>
      <c r="BP23" s="195"/>
      <c r="BQ23" s="196"/>
      <c r="BR23" s="194">
        <v>21</v>
      </c>
      <c r="BS23" s="195"/>
      <c r="BT23" s="196"/>
      <c r="BU23" s="194">
        <v>22</v>
      </c>
      <c r="BV23" s="195"/>
      <c r="BW23" s="196"/>
      <c r="BX23" s="194">
        <v>23</v>
      </c>
      <c r="BY23" s="195"/>
      <c r="BZ23" s="196"/>
      <c r="CA23" s="194">
        <v>24</v>
      </c>
      <c r="CB23" s="195"/>
      <c r="CC23" s="196"/>
      <c r="CD23" s="194">
        <v>25</v>
      </c>
      <c r="CE23" s="195"/>
      <c r="CF23" s="196"/>
    </row>
    <row r="24" spans="2:95" ht="15.6" hidden="1">
      <c r="B24" s="187"/>
      <c r="C24" s="187"/>
      <c r="D24" s="187"/>
      <c r="E24" s="187"/>
      <c r="F24" s="187"/>
      <c r="G24" s="48"/>
      <c r="H24" s="49" t="s">
        <v>17</v>
      </c>
      <c r="I24" s="49" t="s">
        <v>17</v>
      </c>
      <c r="J24" s="50" t="s">
        <v>40</v>
      </c>
      <c r="K24" s="51" t="s">
        <v>41</v>
      </c>
      <c r="L24" s="197" t="s">
        <v>42</v>
      </c>
      <c r="M24" s="52" t="s">
        <v>40</v>
      </c>
      <c r="N24" s="53" t="s">
        <v>41</v>
      </c>
      <c r="O24" s="200" t="s">
        <v>42</v>
      </c>
      <c r="P24" s="54" t="s">
        <v>40</v>
      </c>
      <c r="Q24" s="55" t="s">
        <v>41</v>
      </c>
      <c r="R24" s="203" t="s">
        <v>42</v>
      </c>
      <c r="S24" s="50" t="s">
        <v>40</v>
      </c>
      <c r="T24" s="51" t="s">
        <v>41</v>
      </c>
      <c r="U24" s="197" t="s">
        <v>42</v>
      </c>
      <c r="V24" s="56" t="s">
        <v>40</v>
      </c>
      <c r="W24" s="57" t="s">
        <v>41</v>
      </c>
      <c r="X24" s="206" t="s">
        <v>42</v>
      </c>
      <c r="Y24" s="58" t="s">
        <v>40</v>
      </c>
      <c r="Z24" s="59" t="s">
        <v>41</v>
      </c>
      <c r="AA24" s="188" t="s">
        <v>42</v>
      </c>
      <c r="AB24" s="60" t="s">
        <v>40</v>
      </c>
      <c r="AC24" s="61" t="s">
        <v>41</v>
      </c>
      <c r="AD24" s="184" t="s">
        <v>42</v>
      </c>
      <c r="AE24" s="62" t="s">
        <v>40</v>
      </c>
      <c r="AF24" s="63" t="s">
        <v>41</v>
      </c>
      <c r="AG24" s="191" t="s">
        <v>42</v>
      </c>
      <c r="AH24" s="58" t="s">
        <v>40</v>
      </c>
      <c r="AI24" s="59" t="s">
        <v>41</v>
      </c>
      <c r="AJ24" s="188" t="s">
        <v>42</v>
      </c>
      <c r="AK24" s="60" t="s">
        <v>40</v>
      </c>
      <c r="AL24" s="61" t="s">
        <v>41</v>
      </c>
      <c r="AM24" s="184" t="s">
        <v>42</v>
      </c>
      <c r="AN24" s="58" t="s">
        <v>40</v>
      </c>
      <c r="AO24" s="59" t="s">
        <v>41</v>
      </c>
      <c r="AP24" s="188" t="s">
        <v>42</v>
      </c>
      <c r="AQ24" s="60" t="s">
        <v>40</v>
      </c>
      <c r="AR24" s="61" t="s">
        <v>41</v>
      </c>
      <c r="AS24" s="184" t="s">
        <v>42</v>
      </c>
      <c r="AT24" s="62" t="s">
        <v>40</v>
      </c>
      <c r="AU24" s="63" t="s">
        <v>41</v>
      </c>
      <c r="AV24" s="191" t="s">
        <v>42</v>
      </c>
      <c r="AW24" s="58" t="s">
        <v>40</v>
      </c>
      <c r="AX24" s="59" t="s">
        <v>41</v>
      </c>
      <c r="AY24" s="188" t="s">
        <v>42</v>
      </c>
      <c r="AZ24" s="60" t="s">
        <v>40</v>
      </c>
      <c r="BA24" s="61" t="s">
        <v>41</v>
      </c>
      <c r="BB24" s="184" t="s">
        <v>42</v>
      </c>
      <c r="BC24" s="58" t="s">
        <v>40</v>
      </c>
      <c r="BD24" s="59" t="s">
        <v>41</v>
      </c>
      <c r="BE24" s="188" t="s">
        <v>42</v>
      </c>
      <c r="BF24" s="60" t="s">
        <v>40</v>
      </c>
      <c r="BG24" s="61" t="s">
        <v>41</v>
      </c>
      <c r="BH24" s="184" t="s">
        <v>42</v>
      </c>
      <c r="BI24" s="62" t="s">
        <v>40</v>
      </c>
      <c r="BJ24" s="63" t="s">
        <v>41</v>
      </c>
      <c r="BK24" s="191" t="s">
        <v>42</v>
      </c>
      <c r="BL24" s="58" t="s">
        <v>40</v>
      </c>
      <c r="BM24" s="59" t="s">
        <v>41</v>
      </c>
      <c r="BN24" s="188" t="s">
        <v>42</v>
      </c>
      <c r="BO24" s="60" t="s">
        <v>40</v>
      </c>
      <c r="BP24" s="61" t="s">
        <v>41</v>
      </c>
      <c r="BQ24" s="184" t="s">
        <v>42</v>
      </c>
      <c r="BR24" s="58" t="s">
        <v>40</v>
      </c>
      <c r="BS24" s="59" t="s">
        <v>41</v>
      </c>
      <c r="BT24" s="188" t="s">
        <v>42</v>
      </c>
      <c r="BU24" s="60" t="s">
        <v>40</v>
      </c>
      <c r="BV24" s="61" t="s">
        <v>41</v>
      </c>
      <c r="BW24" s="184" t="s">
        <v>42</v>
      </c>
      <c r="BX24" s="62" t="s">
        <v>40</v>
      </c>
      <c r="BY24" s="63" t="s">
        <v>41</v>
      </c>
      <c r="BZ24" s="191" t="s">
        <v>42</v>
      </c>
      <c r="CA24" s="58" t="s">
        <v>40</v>
      </c>
      <c r="CB24" s="59" t="s">
        <v>41</v>
      </c>
      <c r="CC24" s="188" t="s">
        <v>42</v>
      </c>
      <c r="CD24" s="60" t="s">
        <v>40</v>
      </c>
      <c r="CE24" s="61" t="s">
        <v>41</v>
      </c>
      <c r="CF24" s="184" t="s">
        <v>42</v>
      </c>
    </row>
    <row r="25" spans="2:95" ht="15.6" hidden="1">
      <c r="B25" s="187"/>
      <c r="C25" s="187"/>
      <c r="D25" s="187"/>
      <c r="E25" s="187"/>
      <c r="F25" s="187"/>
      <c r="G25" s="48"/>
      <c r="H25" s="49"/>
      <c r="I25" s="49"/>
      <c r="J25" s="51"/>
      <c r="K25" s="51" t="s">
        <v>23</v>
      </c>
      <c r="L25" s="198"/>
      <c r="M25" s="53"/>
      <c r="N25" s="53" t="s">
        <v>23</v>
      </c>
      <c r="O25" s="201"/>
      <c r="P25" s="55"/>
      <c r="Q25" s="55" t="s">
        <v>23</v>
      </c>
      <c r="R25" s="204"/>
      <c r="S25" s="51"/>
      <c r="T25" s="51" t="s">
        <v>23</v>
      </c>
      <c r="U25" s="198"/>
      <c r="V25" s="57"/>
      <c r="W25" s="57" t="s">
        <v>23</v>
      </c>
      <c r="X25" s="207"/>
      <c r="Y25" s="59"/>
      <c r="Z25" s="59" t="s">
        <v>23</v>
      </c>
      <c r="AA25" s="189"/>
      <c r="AB25" s="61"/>
      <c r="AC25" s="61" t="s">
        <v>23</v>
      </c>
      <c r="AD25" s="185"/>
      <c r="AE25" s="63"/>
      <c r="AF25" s="63" t="s">
        <v>23</v>
      </c>
      <c r="AG25" s="192"/>
      <c r="AH25" s="59"/>
      <c r="AI25" s="59" t="s">
        <v>23</v>
      </c>
      <c r="AJ25" s="189"/>
      <c r="AK25" s="61"/>
      <c r="AL25" s="61" t="s">
        <v>23</v>
      </c>
      <c r="AM25" s="185"/>
      <c r="AN25" s="59"/>
      <c r="AO25" s="59" t="s">
        <v>23</v>
      </c>
      <c r="AP25" s="189"/>
      <c r="AQ25" s="61"/>
      <c r="AR25" s="61" t="s">
        <v>23</v>
      </c>
      <c r="AS25" s="185"/>
      <c r="AT25" s="63"/>
      <c r="AU25" s="63" t="s">
        <v>23</v>
      </c>
      <c r="AV25" s="192"/>
      <c r="AW25" s="59"/>
      <c r="AX25" s="59" t="s">
        <v>23</v>
      </c>
      <c r="AY25" s="189"/>
      <c r="AZ25" s="61"/>
      <c r="BA25" s="61" t="s">
        <v>23</v>
      </c>
      <c r="BB25" s="185"/>
      <c r="BC25" s="59"/>
      <c r="BD25" s="59" t="s">
        <v>23</v>
      </c>
      <c r="BE25" s="189"/>
      <c r="BF25" s="61"/>
      <c r="BG25" s="61" t="s">
        <v>23</v>
      </c>
      <c r="BH25" s="185"/>
      <c r="BI25" s="63"/>
      <c r="BJ25" s="63" t="s">
        <v>23</v>
      </c>
      <c r="BK25" s="192"/>
      <c r="BL25" s="59"/>
      <c r="BM25" s="59" t="s">
        <v>23</v>
      </c>
      <c r="BN25" s="189"/>
      <c r="BO25" s="61"/>
      <c r="BP25" s="61" t="s">
        <v>23</v>
      </c>
      <c r="BQ25" s="185"/>
      <c r="BR25" s="59"/>
      <c r="BS25" s="59" t="s">
        <v>23</v>
      </c>
      <c r="BT25" s="189"/>
      <c r="BU25" s="61"/>
      <c r="BV25" s="61" t="s">
        <v>23</v>
      </c>
      <c r="BW25" s="185"/>
      <c r="BX25" s="63"/>
      <c r="BY25" s="63" t="s">
        <v>23</v>
      </c>
      <c r="BZ25" s="192"/>
      <c r="CA25" s="59"/>
      <c r="CB25" s="59" t="s">
        <v>23</v>
      </c>
      <c r="CC25" s="189"/>
      <c r="CD25" s="61"/>
      <c r="CE25" s="61" t="s">
        <v>23</v>
      </c>
      <c r="CF25" s="185"/>
    </row>
    <row r="26" spans="2:95" ht="15.6" hidden="1">
      <c r="B26" s="187"/>
      <c r="C26" s="187"/>
      <c r="D26" s="187"/>
      <c r="E26" s="187"/>
      <c r="F26" s="187"/>
      <c r="G26" s="48"/>
      <c r="H26" s="49" t="s">
        <v>43</v>
      </c>
      <c r="I26" s="49" t="s">
        <v>44</v>
      </c>
      <c r="J26" s="51" t="s">
        <v>45</v>
      </c>
      <c r="K26" s="51" t="s">
        <v>46</v>
      </c>
      <c r="L26" s="199"/>
      <c r="M26" s="53" t="s">
        <v>45</v>
      </c>
      <c r="N26" s="53" t="s">
        <v>46</v>
      </c>
      <c r="O26" s="202"/>
      <c r="P26" s="55" t="s">
        <v>45</v>
      </c>
      <c r="Q26" s="55" t="s">
        <v>46</v>
      </c>
      <c r="R26" s="205"/>
      <c r="S26" s="51" t="s">
        <v>45</v>
      </c>
      <c r="T26" s="51" t="s">
        <v>46</v>
      </c>
      <c r="U26" s="199"/>
      <c r="V26" s="57" t="s">
        <v>45</v>
      </c>
      <c r="W26" s="57" t="s">
        <v>46</v>
      </c>
      <c r="X26" s="208"/>
      <c r="Y26" s="59" t="s">
        <v>45</v>
      </c>
      <c r="Z26" s="59" t="s">
        <v>47</v>
      </c>
      <c r="AA26" s="190"/>
      <c r="AB26" s="61" t="s">
        <v>45</v>
      </c>
      <c r="AC26" s="61" t="s">
        <v>47</v>
      </c>
      <c r="AD26" s="186"/>
      <c r="AE26" s="63" t="s">
        <v>45</v>
      </c>
      <c r="AF26" s="63" t="s">
        <v>47</v>
      </c>
      <c r="AG26" s="193"/>
      <c r="AH26" s="59" t="s">
        <v>45</v>
      </c>
      <c r="AI26" s="59" t="s">
        <v>47</v>
      </c>
      <c r="AJ26" s="190"/>
      <c r="AK26" s="61" t="s">
        <v>45</v>
      </c>
      <c r="AL26" s="61" t="s">
        <v>47</v>
      </c>
      <c r="AM26" s="186"/>
      <c r="AN26" s="59" t="s">
        <v>45</v>
      </c>
      <c r="AO26" s="59" t="s">
        <v>48</v>
      </c>
      <c r="AP26" s="190"/>
      <c r="AQ26" s="61" t="s">
        <v>45</v>
      </c>
      <c r="AR26" s="61" t="s">
        <v>48</v>
      </c>
      <c r="AS26" s="186"/>
      <c r="AT26" s="63" t="s">
        <v>45</v>
      </c>
      <c r="AU26" s="63" t="s">
        <v>48</v>
      </c>
      <c r="AV26" s="193"/>
      <c r="AW26" s="59" t="s">
        <v>45</v>
      </c>
      <c r="AX26" s="59" t="s">
        <v>48</v>
      </c>
      <c r="AY26" s="190"/>
      <c r="AZ26" s="61" t="s">
        <v>45</v>
      </c>
      <c r="BA26" s="61" t="s">
        <v>48</v>
      </c>
      <c r="BB26" s="186"/>
      <c r="BC26" s="59" t="s">
        <v>45</v>
      </c>
      <c r="BD26" s="59" t="s">
        <v>49</v>
      </c>
      <c r="BE26" s="190"/>
      <c r="BF26" s="61" t="s">
        <v>45</v>
      </c>
      <c r="BG26" s="61" t="s">
        <v>49</v>
      </c>
      <c r="BH26" s="186"/>
      <c r="BI26" s="63" t="s">
        <v>45</v>
      </c>
      <c r="BJ26" s="63" t="s">
        <v>49</v>
      </c>
      <c r="BK26" s="193"/>
      <c r="BL26" s="59" t="s">
        <v>45</v>
      </c>
      <c r="BM26" s="59" t="s">
        <v>49</v>
      </c>
      <c r="BN26" s="190"/>
      <c r="BO26" s="61" t="s">
        <v>45</v>
      </c>
      <c r="BP26" s="61" t="s">
        <v>49</v>
      </c>
      <c r="BQ26" s="186"/>
      <c r="BR26" s="59" t="s">
        <v>45</v>
      </c>
      <c r="BS26" s="59" t="s">
        <v>50</v>
      </c>
      <c r="BT26" s="190"/>
      <c r="BU26" s="61" t="s">
        <v>45</v>
      </c>
      <c r="BV26" s="61" t="s">
        <v>50</v>
      </c>
      <c r="BW26" s="186"/>
      <c r="BX26" s="63" t="s">
        <v>45</v>
      </c>
      <c r="BY26" s="63" t="s">
        <v>50</v>
      </c>
      <c r="BZ26" s="193"/>
      <c r="CA26" s="59" t="s">
        <v>45</v>
      </c>
      <c r="CB26" s="59" t="s">
        <v>50</v>
      </c>
      <c r="CC26" s="190"/>
      <c r="CD26" s="61" t="s">
        <v>45</v>
      </c>
      <c r="CE26" s="61" t="s">
        <v>50</v>
      </c>
      <c r="CF26" s="186"/>
    </row>
    <row r="27" spans="2:95" ht="15.6">
      <c r="B27" s="170" t="s">
        <v>51</v>
      </c>
      <c r="C27" s="171"/>
      <c r="D27" s="171"/>
      <c r="E27" s="171"/>
      <c r="F27" s="171"/>
      <c r="G27" s="172"/>
      <c r="H27" s="64">
        <v>0.6</v>
      </c>
      <c r="I27" s="65"/>
      <c r="J27" s="66"/>
      <c r="K27" s="40"/>
      <c r="L27" s="40"/>
      <c r="M27" s="66"/>
      <c r="N27" s="40"/>
      <c r="O27" s="40"/>
      <c r="P27" s="66"/>
      <c r="Q27" s="40"/>
      <c r="R27" s="40"/>
      <c r="S27" s="66"/>
      <c r="T27" s="40"/>
      <c r="U27" s="40"/>
      <c r="V27" s="66"/>
      <c r="W27" s="40"/>
      <c r="X27" s="40"/>
      <c r="Y27" s="67"/>
      <c r="Z27" s="68"/>
      <c r="AA27" s="68"/>
      <c r="AB27" s="67"/>
      <c r="AC27" s="68"/>
      <c r="AD27" s="68"/>
      <c r="AE27" s="67"/>
      <c r="AF27" s="68"/>
      <c r="AG27" s="68"/>
      <c r="AH27" s="67"/>
      <c r="AI27" s="68"/>
      <c r="AJ27" s="68"/>
      <c r="AK27" s="67"/>
      <c r="AL27" s="68"/>
      <c r="AM27" s="68"/>
      <c r="AN27" s="67"/>
      <c r="AO27" s="68"/>
      <c r="AP27" s="68"/>
      <c r="AQ27" s="67"/>
      <c r="AR27" s="68"/>
      <c r="AS27" s="68"/>
      <c r="AT27" s="67"/>
      <c r="AU27" s="68"/>
      <c r="AV27" s="68"/>
      <c r="AW27" s="67"/>
      <c r="AX27" s="68"/>
      <c r="AY27" s="68"/>
      <c r="AZ27" s="67"/>
      <c r="BA27" s="68"/>
      <c r="BB27" s="68"/>
      <c r="BC27" s="67"/>
      <c r="BD27" s="68"/>
      <c r="BE27" s="68"/>
      <c r="BF27" s="67"/>
      <c r="BG27" s="68"/>
      <c r="BH27" s="68"/>
      <c r="BI27" s="67"/>
      <c r="BJ27" s="68"/>
      <c r="BK27" s="68"/>
      <c r="BL27" s="67"/>
      <c r="BM27" s="68"/>
      <c r="BN27" s="68"/>
      <c r="BO27" s="67"/>
      <c r="BP27" s="68"/>
      <c r="BQ27" s="68"/>
      <c r="BR27" s="67"/>
      <c r="BS27" s="68"/>
      <c r="BT27" s="68"/>
      <c r="BU27" s="67"/>
      <c r="BV27" s="68"/>
      <c r="BW27" s="68"/>
      <c r="BX27" s="67"/>
      <c r="BY27" s="68"/>
      <c r="BZ27" s="68"/>
      <c r="CA27" s="67"/>
      <c r="CB27" s="68"/>
      <c r="CC27" s="68"/>
      <c r="CD27" s="67"/>
      <c r="CE27" s="68"/>
      <c r="CF27" s="68"/>
      <c r="CQ27" s="153"/>
    </row>
    <row r="28" spans="2:95" ht="29.45" customHeight="1">
      <c r="B28" s="40" t="s">
        <v>52</v>
      </c>
      <c r="C28" s="166" t="s">
        <v>53</v>
      </c>
      <c r="D28" s="166"/>
      <c r="E28" s="166"/>
      <c r="F28" s="166"/>
      <c r="G28" s="166"/>
      <c r="H28" s="69"/>
      <c r="I28" s="69">
        <v>0.45</v>
      </c>
      <c r="J28" s="70"/>
      <c r="K28" s="71">
        <f>$H$27*$I28*J28*10</f>
        <v>0</v>
      </c>
      <c r="L28" s="72"/>
      <c r="M28" s="70"/>
      <c r="N28" s="71">
        <f t="shared" ref="N28:N29" si="0">$H$27*$I28*M28*10</f>
        <v>0</v>
      </c>
      <c r="O28" s="72"/>
      <c r="P28" s="70"/>
      <c r="Q28" s="71">
        <f t="shared" ref="Q28:Q29" si="1">$H$27*$I28*P28*10</f>
        <v>0</v>
      </c>
      <c r="R28" s="72"/>
      <c r="S28" s="70">
        <v>10</v>
      </c>
      <c r="T28" s="71">
        <f t="shared" ref="T28:T29" si="2">$H$27*$I28*S28*10</f>
        <v>27</v>
      </c>
      <c r="U28" s="72"/>
      <c r="V28" s="70">
        <v>10</v>
      </c>
      <c r="W28" s="71">
        <f t="shared" ref="W28:W29" si="3">$H$27*$I28*V28*10</f>
        <v>27</v>
      </c>
      <c r="X28" s="72"/>
      <c r="Y28" s="73"/>
      <c r="Z28" s="74">
        <f t="shared" ref="Z28" si="4">$H$27*$I28*Y28*10</f>
        <v>0</v>
      </c>
      <c r="AA28" s="75"/>
      <c r="AB28" s="73"/>
      <c r="AC28" s="74">
        <f t="shared" ref="AC28" si="5">$H$27*$I28*AB28*10</f>
        <v>0</v>
      </c>
      <c r="AD28" s="75"/>
      <c r="AE28" s="73"/>
      <c r="AF28" s="74">
        <f t="shared" ref="AF28" si="6">$H$27*$I28*AE28*10</f>
        <v>0</v>
      </c>
      <c r="AG28" s="75"/>
      <c r="AH28" s="73"/>
      <c r="AI28" s="74">
        <f t="shared" ref="AI28" si="7">$H$27*$I28*AH28*10</f>
        <v>0</v>
      </c>
      <c r="AJ28" s="75"/>
      <c r="AK28" s="73"/>
      <c r="AL28" s="74">
        <f t="shared" ref="AL28" si="8">$H$27*$I28*AK28*10</f>
        <v>0</v>
      </c>
      <c r="AM28" s="75"/>
      <c r="AN28" s="73"/>
      <c r="AO28" s="74">
        <f t="shared" ref="AO28" si="9">$H$27*$I28*AN28*10</f>
        <v>0</v>
      </c>
      <c r="AP28" s="75"/>
      <c r="AQ28" s="73"/>
      <c r="AR28" s="74">
        <f t="shared" ref="AR28" si="10">$H$27*$I28*AQ28*10</f>
        <v>0</v>
      </c>
      <c r="AS28" s="75"/>
      <c r="AT28" s="73"/>
      <c r="AU28" s="74">
        <f t="shared" ref="AU28" si="11">$H$27*$I28*AT28*10</f>
        <v>0</v>
      </c>
      <c r="AV28" s="75"/>
      <c r="AW28" s="73"/>
      <c r="AX28" s="74">
        <f t="shared" ref="AX28" si="12">$H$27*$I28*AW28*10</f>
        <v>0</v>
      </c>
      <c r="AY28" s="75"/>
      <c r="AZ28" s="73"/>
      <c r="BA28" s="74">
        <f t="shared" ref="BA28" si="13">$H$27*$I28*AZ28*10</f>
        <v>0</v>
      </c>
      <c r="BB28" s="75"/>
      <c r="BC28" s="73"/>
      <c r="BD28" s="74">
        <f t="shared" ref="BD28" si="14">$H$27*$I28*BC28*10</f>
        <v>0</v>
      </c>
      <c r="BE28" s="75"/>
      <c r="BF28" s="73"/>
      <c r="BG28" s="74">
        <f t="shared" ref="BG28" si="15">$H$27*$I28*BF28*10</f>
        <v>0</v>
      </c>
      <c r="BH28" s="75"/>
      <c r="BI28" s="73"/>
      <c r="BJ28" s="74">
        <f t="shared" ref="BJ28" si="16">$H$27*$I28*BI28*10</f>
        <v>0</v>
      </c>
      <c r="BK28" s="75"/>
      <c r="BL28" s="73"/>
      <c r="BM28" s="74">
        <f t="shared" ref="BM28" si="17">$H$27*$I28*BL28*10</f>
        <v>0</v>
      </c>
      <c r="BN28" s="75"/>
      <c r="BO28" s="73"/>
      <c r="BP28" s="74">
        <f t="shared" ref="BP28" si="18">$H$27*$I28*BO28*10</f>
        <v>0</v>
      </c>
      <c r="BQ28" s="75"/>
      <c r="BR28" s="73"/>
      <c r="BS28" s="74">
        <f t="shared" ref="BS28" si="19">$H$27*$I28*BR28*10</f>
        <v>0</v>
      </c>
      <c r="BT28" s="75"/>
      <c r="BU28" s="73"/>
      <c r="BV28" s="74">
        <f t="shared" ref="BV28" si="20">$H$27*$I28*BU28*10</f>
        <v>0</v>
      </c>
      <c r="BW28" s="75"/>
      <c r="BX28" s="73"/>
      <c r="BY28" s="74">
        <f t="shared" ref="BY28" si="21">$H$27*$I28*BX28*10</f>
        <v>0</v>
      </c>
      <c r="BZ28" s="75"/>
      <c r="CA28" s="73"/>
      <c r="CB28" s="74">
        <f t="shared" ref="CB28" si="22">$H$27*$I28*CA28*10</f>
        <v>0</v>
      </c>
      <c r="CC28" s="75"/>
      <c r="CD28" s="73"/>
      <c r="CE28" s="74">
        <f t="shared" ref="CE28" si="23">$H$27*$I28*CD28*10</f>
        <v>0</v>
      </c>
      <c r="CF28" s="75"/>
    </row>
    <row r="29" spans="2:95" ht="21.95" customHeight="1">
      <c r="B29" s="40" t="s">
        <v>54</v>
      </c>
      <c r="C29" s="166" t="s">
        <v>55</v>
      </c>
      <c r="D29" s="166"/>
      <c r="E29" s="166"/>
      <c r="F29" s="166"/>
      <c r="G29" s="166"/>
      <c r="H29" s="69"/>
      <c r="I29" s="69">
        <v>0.3</v>
      </c>
      <c r="J29" s="70"/>
      <c r="K29" s="71">
        <f>$H$27*$I29*J29*10</f>
        <v>0</v>
      </c>
      <c r="L29" s="72"/>
      <c r="M29" s="70"/>
      <c r="N29" s="71">
        <f t="shared" si="0"/>
        <v>0</v>
      </c>
      <c r="O29" s="72"/>
      <c r="P29" s="70"/>
      <c r="Q29" s="71">
        <f t="shared" si="1"/>
        <v>0</v>
      </c>
      <c r="R29" s="72"/>
      <c r="S29" s="70">
        <v>10</v>
      </c>
      <c r="T29" s="71">
        <f t="shared" si="2"/>
        <v>18</v>
      </c>
      <c r="U29" s="72"/>
      <c r="V29" s="70">
        <v>10</v>
      </c>
      <c r="W29" s="71">
        <f t="shared" si="3"/>
        <v>18</v>
      </c>
      <c r="X29" s="72"/>
      <c r="Y29" s="73"/>
      <c r="Z29" s="74"/>
      <c r="AA29" s="75"/>
      <c r="AB29" s="73"/>
      <c r="AC29" s="74"/>
      <c r="AD29" s="75"/>
      <c r="AE29" s="73"/>
      <c r="AF29" s="74"/>
      <c r="AG29" s="75"/>
      <c r="AH29" s="73"/>
      <c r="AI29" s="74"/>
      <c r="AJ29" s="75"/>
      <c r="AK29" s="73"/>
      <c r="AL29" s="74"/>
      <c r="AM29" s="75"/>
      <c r="AN29" s="73"/>
      <c r="AO29" s="74"/>
      <c r="AP29" s="75"/>
      <c r="AQ29" s="73"/>
      <c r="AR29" s="74"/>
      <c r="AS29" s="75"/>
      <c r="AT29" s="73"/>
      <c r="AU29" s="74"/>
      <c r="AV29" s="75"/>
      <c r="AW29" s="73"/>
      <c r="AX29" s="74"/>
      <c r="AY29" s="75"/>
      <c r="AZ29" s="73"/>
      <c r="BA29" s="74"/>
      <c r="BB29" s="75"/>
      <c r="BC29" s="73"/>
      <c r="BD29" s="74"/>
      <c r="BE29" s="75"/>
      <c r="BF29" s="73"/>
      <c r="BG29" s="74"/>
      <c r="BH29" s="75"/>
      <c r="BI29" s="73"/>
      <c r="BJ29" s="74"/>
      <c r="BK29" s="75"/>
      <c r="BL29" s="73"/>
      <c r="BM29" s="74"/>
      <c r="BN29" s="75"/>
      <c r="BO29" s="73"/>
      <c r="BP29" s="74"/>
      <c r="BQ29" s="75"/>
      <c r="BR29" s="73"/>
      <c r="BS29" s="74"/>
      <c r="BT29" s="75"/>
      <c r="BU29" s="73"/>
      <c r="BV29" s="74"/>
      <c r="BW29" s="75"/>
      <c r="BX29" s="73"/>
      <c r="BY29" s="74"/>
      <c r="BZ29" s="75"/>
      <c r="CA29" s="73"/>
      <c r="CB29" s="74"/>
      <c r="CC29" s="75"/>
      <c r="CD29" s="73"/>
      <c r="CE29" s="74"/>
      <c r="CF29" s="75"/>
    </row>
    <row r="30" spans="2:95" ht="29.45" customHeight="1">
      <c r="B30" s="40" t="s">
        <v>56</v>
      </c>
      <c r="C30" s="166" t="s">
        <v>57</v>
      </c>
      <c r="D30" s="166"/>
      <c r="E30" s="166"/>
      <c r="F30" s="166"/>
      <c r="G30" s="166"/>
      <c r="H30" s="69"/>
      <c r="I30" s="69">
        <v>0.25</v>
      </c>
      <c r="J30" s="70"/>
      <c r="K30" s="71">
        <f>$H$27*$I30*J30*10</f>
        <v>0</v>
      </c>
      <c r="L30" s="72"/>
      <c r="M30" s="70"/>
      <c r="N30" s="71">
        <f t="shared" ref="N30" si="24">$H$27*$I30*M30*10</f>
        <v>0</v>
      </c>
      <c r="O30" s="72"/>
      <c r="P30" s="70"/>
      <c r="Q30" s="71">
        <f t="shared" ref="Q30" si="25">$H$27*$I30*P30*10</f>
        <v>0</v>
      </c>
      <c r="R30" s="72"/>
      <c r="S30" s="70">
        <v>10</v>
      </c>
      <c r="T30" s="71">
        <f t="shared" ref="T30" si="26">$H$27*$I30*S30*10</f>
        <v>15</v>
      </c>
      <c r="U30" s="72"/>
      <c r="V30" s="70">
        <v>10</v>
      </c>
      <c r="W30" s="71">
        <f t="shared" ref="W30" si="27">$H$27*$I30*V30*10</f>
        <v>15</v>
      </c>
      <c r="X30" s="72"/>
      <c r="Y30" s="73"/>
      <c r="Z30" s="74">
        <f t="shared" ref="Z30" si="28">$H$27*$I30*Y30*10</f>
        <v>0</v>
      </c>
      <c r="AA30" s="75"/>
      <c r="AB30" s="73"/>
      <c r="AC30" s="74">
        <f t="shared" ref="AC30" si="29">$H$27*$I30*AB30*10</f>
        <v>0</v>
      </c>
      <c r="AD30" s="75"/>
      <c r="AE30" s="73"/>
      <c r="AF30" s="74">
        <f t="shared" ref="AF30" si="30">$H$27*$I30*AE30*10</f>
        <v>0</v>
      </c>
      <c r="AG30" s="75"/>
      <c r="AH30" s="73"/>
      <c r="AI30" s="74">
        <f t="shared" ref="AI30" si="31">$H$27*$I30*AH30*10</f>
        <v>0</v>
      </c>
      <c r="AJ30" s="75"/>
      <c r="AK30" s="73"/>
      <c r="AL30" s="74">
        <f t="shared" ref="AL30" si="32">$H$27*$I30*AK30*10</f>
        <v>0</v>
      </c>
      <c r="AM30" s="75"/>
      <c r="AN30" s="73"/>
      <c r="AO30" s="74">
        <f t="shared" ref="AO30" si="33">$H$27*$I30*AN30*10</f>
        <v>0</v>
      </c>
      <c r="AP30" s="75"/>
      <c r="AQ30" s="73"/>
      <c r="AR30" s="74">
        <f t="shared" ref="AR30" si="34">$H$27*$I30*AQ30*10</f>
        <v>0</v>
      </c>
      <c r="AS30" s="75"/>
      <c r="AT30" s="73"/>
      <c r="AU30" s="74">
        <f t="shared" ref="AU30" si="35">$H$27*$I30*AT30*10</f>
        <v>0</v>
      </c>
      <c r="AV30" s="75"/>
      <c r="AW30" s="73"/>
      <c r="AX30" s="74">
        <f t="shared" ref="AX30" si="36">$H$27*$I30*AW30*10</f>
        <v>0</v>
      </c>
      <c r="AY30" s="75"/>
      <c r="AZ30" s="73"/>
      <c r="BA30" s="74">
        <f t="shared" ref="BA30" si="37">$H$27*$I30*AZ30*10</f>
        <v>0</v>
      </c>
      <c r="BB30" s="75"/>
      <c r="BC30" s="73"/>
      <c r="BD30" s="74">
        <f t="shared" ref="BD30" si="38">$H$27*$I30*BC30*10</f>
        <v>0</v>
      </c>
      <c r="BE30" s="75"/>
      <c r="BF30" s="73"/>
      <c r="BG30" s="74">
        <f t="shared" ref="BG30" si="39">$H$27*$I30*BF30*10</f>
        <v>0</v>
      </c>
      <c r="BH30" s="75"/>
      <c r="BI30" s="73"/>
      <c r="BJ30" s="74">
        <f t="shared" ref="BJ30" si="40">$H$27*$I30*BI30*10</f>
        <v>0</v>
      </c>
      <c r="BK30" s="75"/>
      <c r="BL30" s="73"/>
      <c r="BM30" s="74">
        <f t="shared" ref="BM30" si="41">$H$27*$I30*BL30*10</f>
        <v>0</v>
      </c>
      <c r="BN30" s="75"/>
      <c r="BO30" s="73"/>
      <c r="BP30" s="74">
        <f t="shared" ref="BP30" si="42">$H$27*$I30*BO30*10</f>
        <v>0</v>
      </c>
      <c r="BQ30" s="75"/>
      <c r="BR30" s="73"/>
      <c r="BS30" s="74">
        <f t="shared" ref="BS30" si="43">$H$27*$I30*BR30*10</f>
        <v>0</v>
      </c>
      <c r="BT30" s="75"/>
      <c r="BU30" s="73"/>
      <c r="BV30" s="74">
        <f t="shared" ref="BV30" si="44">$H$27*$I30*BU30*10</f>
        <v>0</v>
      </c>
      <c r="BW30" s="75"/>
      <c r="BX30" s="73"/>
      <c r="BY30" s="74">
        <f t="shared" ref="BY30" si="45">$H$27*$I30*BX30*10</f>
        <v>0</v>
      </c>
      <c r="BZ30" s="75"/>
      <c r="CA30" s="73"/>
      <c r="CB30" s="74">
        <f t="shared" ref="CB30" si="46">$H$27*$I30*CA30*10</f>
        <v>0</v>
      </c>
      <c r="CC30" s="75"/>
      <c r="CD30" s="73"/>
      <c r="CE30" s="74">
        <f t="shared" ref="CE30" si="47">$H$27*$I30*CD30*10</f>
        <v>0</v>
      </c>
      <c r="CF30" s="75"/>
    </row>
    <row r="31" spans="2:95" ht="15.6">
      <c r="B31" s="176" t="s">
        <v>58</v>
      </c>
      <c r="C31" s="176"/>
      <c r="D31" s="176"/>
      <c r="E31" s="176"/>
      <c r="F31" s="176"/>
      <c r="G31" s="176"/>
      <c r="H31" s="64">
        <v>0.25</v>
      </c>
      <c r="I31" s="76"/>
      <c r="J31" s="70"/>
      <c r="K31" s="77"/>
      <c r="L31" s="77"/>
      <c r="M31" s="70"/>
      <c r="N31" s="71"/>
      <c r="O31" s="77"/>
      <c r="P31" s="70"/>
      <c r="Q31" s="71"/>
      <c r="R31" s="77"/>
      <c r="S31" s="70"/>
      <c r="T31" s="71"/>
      <c r="U31" s="77"/>
      <c r="V31" s="70"/>
      <c r="W31" s="71"/>
      <c r="X31" s="77"/>
      <c r="Y31" s="73"/>
      <c r="Z31" s="78"/>
      <c r="AA31" s="78"/>
      <c r="AB31" s="73"/>
      <c r="AC31" s="78"/>
      <c r="AD31" s="78"/>
      <c r="AE31" s="73"/>
      <c r="AF31" s="78"/>
      <c r="AG31" s="78"/>
      <c r="AH31" s="73"/>
      <c r="AI31" s="78"/>
      <c r="AJ31" s="78"/>
      <c r="AK31" s="73"/>
      <c r="AL31" s="78"/>
      <c r="AM31" s="78"/>
      <c r="AN31" s="73"/>
      <c r="AO31" s="78"/>
      <c r="AP31" s="78"/>
      <c r="AQ31" s="73"/>
      <c r="AR31" s="78"/>
      <c r="AS31" s="78"/>
      <c r="AT31" s="73"/>
      <c r="AU31" s="78"/>
      <c r="AV31" s="78"/>
      <c r="AW31" s="73"/>
      <c r="AX31" s="78"/>
      <c r="AY31" s="78"/>
      <c r="AZ31" s="73"/>
      <c r="BA31" s="78"/>
      <c r="BB31" s="78"/>
      <c r="BC31" s="73"/>
      <c r="BD31" s="78"/>
      <c r="BE31" s="78"/>
      <c r="BF31" s="73"/>
      <c r="BG31" s="78"/>
      <c r="BH31" s="78"/>
      <c r="BI31" s="73"/>
      <c r="BJ31" s="78"/>
      <c r="BK31" s="78"/>
      <c r="BL31" s="73"/>
      <c r="BM31" s="78"/>
      <c r="BN31" s="78"/>
      <c r="BO31" s="73"/>
      <c r="BP31" s="78"/>
      <c r="BQ31" s="78"/>
      <c r="BR31" s="73"/>
      <c r="BS31" s="78"/>
      <c r="BT31" s="78"/>
      <c r="BU31" s="73"/>
      <c r="BV31" s="78"/>
      <c r="BW31" s="78"/>
      <c r="BX31" s="73"/>
      <c r="BY31" s="78"/>
      <c r="BZ31" s="78"/>
      <c r="CA31" s="73"/>
      <c r="CB31" s="78"/>
      <c r="CC31" s="78"/>
      <c r="CD31" s="73"/>
      <c r="CE31" s="78"/>
      <c r="CF31" s="78"/>
    </row>
    <row r="32" spans="2:95">
      <c r="B32" s="40">
        <v>2.1</v>
      </c>
      <c r="C32" s="229" t="s">
        <v>59</v>
      </c>
      <c r="D32" s="230"/>
      <c r="E32" s="231"/>
      <c r="F32" s="231"/>
      <c r="G32" s="232"/>
      <c r="H32" s="233"/>
      <c r="I32" s="234">
        <v>0.25</v>
      </c>
      <c r="J32" s="70"/>
      <c r="K32" s="77"/>
      <c r="L32" s="77"/>
      <c r="M32" s="70"/>
      <c r="N32" s="71"/>
      <c r="O32" s="77"/>
      <c r="P32" s="70"/>
      <c r="Q32" s="71"/>
      <c r="R32" s="77"/>
      <c r="S32" s="70"/>
      <c r="T32" s="71"/>
      <c r="U32" s="77"/>
      <c r="V32" s="70"/>
      <c r="W32" s="71"/>
      <c r="X32" s="77"/>
      <c r="Y32" s="73"/>
      <c r="Z32" s="78"/>
      <c r="AA32" s="78"/>
      <c r="AB32" s="73"/>
      <c r="AC32" s="78"/>
      <c r="AD32" s="78"/>
      <c r="AE32" s="73"/>
      <c r="AF32" s="78"/>
      <c r="AG32" s="78"/>
      <c r="AH32" s="73"/>
      <c r="AI32" s="78"/>
      <c r="AJ32" s="78"/>
      <c r="AK32" s="73"/>
      <c r="AL32" s="78"/>
      <c r="AM32" s="78"/>
      <c r="AN32" s="73"/>
      <c r="AO32" s="78"/>
      <c r="AP32" s="78"/>
      <c r="AQ32" s="73"/>
      <c r="AR32" s="78"/>
      <c r="AS32" s="78"/>
      <c r="AT32" s="73"/>
      <c r="AU32" s="78"/>
      <c r="AV32" s="78"/>
      <c r="AW32" s="73"/>
      <c r="AX32" s="78"/>
      <c r="AY32" s="78"/>
      <c r="AZ32" s="73"/>
      <c r="BA32" s="78"/>
      <c r="BB32" s="78"/>
      <c r="BC32" s="73"/>
      <c r="BD32" s="78"/>
      <c r="BE32" s="78"/>
      <c r="BF32" s="73"/>
      <c r="BG32" s="78"/>
      <c r="BH32" s="78"/>
      <c r="BI32" s="73"/>
      <c r="BJ32" s="78"/>
      <c r="BK32" s="78"/>
      <c r="BL32" s="73"/>
      <c r="BM32" s="78"/>
      <c r="BN32" s="78"/>
      <c r="BO32" s="73"/>
      <c r="BP32" s="78"/>
      <c r="BQ32" s="78"/>
      <c r="BR32" s="73"/>
      <c r="BS32" s="78"/>
      <c r="BT32" s="78"/>
      <c r="BU32" s="73"/>
      <c r="BV32" s="78"/>
      <c r="BW32" s="78"/>
      <c r="BX32" s="73"/>
      <c r="BY32" s="78"/>
      <c r="BZ32" s="78"/>
      <c r="CA32" s="73"/>
      <c r="CB32" s="78"/>
      <c r="CC32" s="78"/>
      <c r="CD32" s="73"/>
      <c r="CE32" s="78"/>
      <c r="CF32" s="78"/>
    </row>
    <row r="33" spans="2:84" ht="28.5" customHeight="1">
      <c r="B33" s="152">
        <v>2.2000000000000002</v>
      </c>
      <c r="C33" s="229" t="s">
        <v>60</v>
      </c>
      <c r="D33" s="230"/>
      <c r="E33" s="231"/>
      <c r="F33" s="231"/>
      <c r="G33" s="232"/>
      <c r="H33" s="233"/>
      <c r="I33" s="234">
        <v>0.25</v>
      </c>
      <c r="J33" s="70"/>
      <c r="K33" s="77"/>
      <c r="L33" s="77"/>
      <c r="M33" s="70"/>
      <c r="N33" s="71"/>
      <c r="O33" s="77"/>
      <c r="P33" s="70"/>
      <c r="Q33" s="71"/>
      <c r="R33" s="77"/>
      <c r="S33" s="70"/>
      <c r="T33" s="71"/>
      <c r="U33" s="77"/>
      <c r="V33" s="70"/>
      <c r="W33" s="71"/>
      <c r="X33" s="77"/>
      <c r="Y33" s="73"/>
      <c r="Z33" s="78"/>
      <c r="AA33" s="78"/>
      <c r="AB33" s="73"/>
      <c r="AC33" s="78"/>
      <c r="AD33" s="78"/>
      <c r="AE33" s="73"/>
      <c r="AF33" s="78"/>
      <c r="AG33" s="78"/>
      <c r="AH33" s="73"/>
      <c r="AI33" s="78"/>
      <c r="AJ33" s="78"/>
      <c r="AK33" s="73"/>
      <c r="AL33" s="78"/>
      <c r="AM33" s="78"/>
      <c r="AN33" s="73"/>
      <c r="AO33" s="78"/>
      <c r="AP33" s="78"/>
      <c r="AQ33" s="73"/>
      <c r="AR33" s="78"/>
      <c r="AS33" s="78"/>
      <c r="AT33" s="73"/>
      <c r="AU33" s="78"/>
      <c r="AV33" s="78"/>
      <c r="AW33" s="73"/>
      <c r="AX33" s="78"/>
      <c r="AY33" s="78"/>
      <c r="AZ33" s="73"/>
      <c r="BA33" s="78"/>
      <c r="BB33" s="78"/>
      <c r="BC33" s="73"/>
      <c r="BD33" s="78"/>
      <c r="BE33" s="78"/>
      <c r="BF33" s="73"/>
      <c r="BG33" s="78"/>
      <c r="BH33" s="78"/>
      <c r="BI33" s="73"/>
      <c r="BJ33" s="78"/>
      <c r="BK33" s="78"/>
      <c r="BL33" s="73"/>
      <c r="BM33" s="78"/>
      <c r="BN33" s="78"/>
      <c r="BO33" s="73"/>
      <c r="BP33" s="78"/>
      <c r="BQ33" s="78"/>
      <c r="BR33" s="73"/>
      <c r="BS33" s="78"/>
      <c r="BT33" s="78"/>
      <c r="BU33" s="73"/>
      <c r="BV33" s="78"/>
      <c r="BW33" s="78"/>
      <c r="BX33" s="73"/>
      <c r="BY33" s="78"/>
      <c r="BZ33" s="78"/>
      <c r="CA33" s="73"/>
      <c r="CB33" s="78"/>
      <c r="CC33" s="78"/>
      <c r="CD33" s="73"/>
      <c r="CE33" s="78"/>
      <c r="CF33" s="78"/>
    </row>
    <row r="34" spans="2:84" ht="30" customHeight="1">
      <c r="B34" s="79">
        <v>2.2999999999999998</v>
      </c>
      <c r="C34" s="229" t="s">
        <v>61</v>
      </c>
      <c r="D34" s="230"/>
      <c r="E34" s="231"/>
      <c r="F34" s="231"/>
      <c r="G34" s="232"/>
      <c r="H34" s="233"/>
      <c r="I34" s="234">
        <v>0.2</v>
      </c>
      <c r="J34" s="70"/>
      <c r="K34" s="81"/>
      <c r="L34" s="72"/>
      <c r="M34" s="70"/>
      <c r="N34" s="71"/>
      <c r="O34" s="72"/>
      <c r="P34" s="82"/>
      <c r="Q34" s="71"/>
      <c r="R34" s="72"/>
      <c r="S34" s="82"/>
      <c r="T34" s="71"/>
      <c r="U34" s="72"/>
      <c r="V34" s="82"/>
      <c r="W34" s="71"/>
      <c r="X34" s="72"/>
      <c r="Y34" s="83"/>
      <c r="Z34" s="74"/>
      <c r="AA34" s="75"/>
      <c r="AB34" s="83"/>
      <c r="AC34" s="74"/>
      <c r="AD34" s="75"/>
      <c r="AE34" s="83"/>
      <c r="AF34" s="74"/>
      <c r="AG34" s="75"/>
      <c r="AH34" s="83"/>
      <c r="AI34" s="74"/>
      <c r="AJ34" s="75"/>
      <c r="AK34" s="83"/>
      <c r="AL34" s="74"/>
      <c r="AM34" s="75"/>
      <c r="AN34" s="83"/>
      <c r="AO34" s="74"/>
      <c r="AP34" s="75"/>
      <c r="AQ34" s="83"/>
      <c r="AR34" s="74"/>
      <c r="AS34" s="75"/>
      <c r="AT34" s="83"/>
      <c r="AU34" s="74"/>
      <c r="AV34" s="75"/>
      <c r="AW34" s="83"/>
      <c r="AX34" s="74"/>
      <c r="AY34" s="75"/>
      <c r="AZ34" s="83"/>
      <c r="BA34" s="74"/>
      <c r="BB34" s="75"/>
      <c r="BC34" s="83"/>
      <c r="BD34" s="74"/>
      <c r="BE34" s="75"/>
      <c r="BF34" s="83"/>
      <c r="BG34" s="74"/>
      <c r="BH34" s="75"/>
      <c r="BI34" s="83"/>
      <c r="BJ34" s="74"/>
      <c r="BK34" s="75"/>
      <c r="BL34" s="83"/>
      <c r="BM34" s="74"/>
      <c r="BN34" s="75"/>
      <c r="BO34" s="83"/>
      <c r="BP34" s="74"/>
      <c r="BQ34" s="75"/>
      <c r="BR34" s="83"/>
      <c r="BS34" s="74"/>
      <c r="BT34" s="75"/>
      <c r="BU34" s="83"/>
      <c r="BV34" s="74"/>
      <c r="BW34" s="75"/>
      <c r="BX34" s="83"/>
      <c r="BY34" s="74"/>
      <c r="BZ34" s="75"/>
      <c r="CA34" s="83"/>
      <c r="CB34" s="74"/>
      <c r="CC34" s="75"/>
      <c r="CD34" s="83"/>
      <c r="CE34" s="74"/>
      <c r="CF34" s="75"/>
    </row>
    <row r="35" spans="2:84" ht="15.95" customHeight="1">
      <c r="B35" s="79">
        <v>2.4</v>
      </c>
      <c r="C35" s="229" t="s">
        <v>62</v>
      </c>
      <c r="D35" s="230"/>
      <c r="E35" s="231"/>
      <c r="F35" s="231"/>
      <c r="G35" s="232"/>
      <c r="H35" s="233"/>
      <c r="I35" s="234">
        <v>0.15</v>
      </c>
      <c r="J35" s="70"/>
      <c r="K35" s="81"/>
      <c r="L35" s="72"/>
      <c r="M35" s="70"/>
      <c r="N35" s="71"/>
      <c r="O35" s="72"/>
      <c r="P35" s="82"/>
      <c r="Q35" s="71"/>
      <c r="R35" s="72"/>
      <c r="S35" s="82"/>
      <c r="T35" s="71"/>
      <c r="U35" s="72"/>
      <c r="V35" s="82"/>
      <c r="W35" s="71"/>
      <c r="X35" s="72"/>
      <c r="Y35" s="83"/>
      <c r="Z35" s="74"/>
      <c r="AA35" s="75"/>
      <c r="AB35" s="83"/>
      <c r="AC35" s="74"/>
      <c r="AD35" s="75"/>
      <c r="AE35" s="83"/>
      <c r="AF35" s="74"/>
      <c r="AG35" s="75"/>
      <c r="AH35" s="83"/>
      <c r="AI35" s="74"/>
      <c r="AJ35" s="75"/>
      <c r="AK35" s="83"/>
      <c r="AL35" s="74"/>
      <c r="AM35" s="75"/>
      <c r="AN35" s="83"/>
      <c r="AO35" s="74"/>
      <c r="AP35" s="75"/>
      <c r="AQ35" s="83"/>
      <c r="AR35" s="74"/>
      <c r="AS35" s="75"/>
      <c r="AT35" s="83"/>
      <c r="AU35" s="74"/>
      <c r="AV35" s="75"/>
      <c r="AW35" s="83"/>
      <c r="AX35" s="74"/>
      <c r="AY35" s="75"/>
      <c r="AZ35" s="83"/>
      <c r="BA35" s="74"/>
      <c r="BB35" s="75"/>
      <c r="BC35" s="83"/>
      <c r="BD35" s="74"/>
      <c r="BE35" s="75"/>
      <c r="BF35" s="83"/>
      <c r="BG35" s="74"/>
      <c r="BH35" s="75"/>
      <c r="BI35" s="83"/>
      <c r="BJ35" s="74"/>
      <c r="BK35" s="75"/>
      <c r="BL35" s="83"/>
      <c r="BM35" s="74"/>
      <c r="BN35" s="75"/>
      <c r="BO35" s="83"/>
      <c r="BP35" s="74"/>
      <c r="BQ35" s="75"/>
      <c r="BR35" s="83"/>
      <c r="BS35" s="74"/>
      <c r="BT35" s="75"/>
      <c r="BU35" s="83"/>
      <c r="BV35" s="74"/>
      <c r="BW35" s="75"/>
      <c r="BX35" s="83"/>
      <c r="BY35" s="74"/>
      <c r="BZ35" s="75"/>
      <c r="CA35" s="83"/>
      <c r="CB35" s="74"/>
      <c r="CC35" s="75"/>
      <c r="CD35" s="83"/>
      <c r="CE35" s="74"/>
      <c r="CF35" s="75"/>
    </row>
    <row r="36" spans="2:84" ht="27" customHeight="1">
      <c r="B36" s="152" t="s">
        <v>63</v>
      </c>
      <c r="C36" s="229" t="s">
        <v>64</v>
      </c>
      <c r="D36" s="230"/>
      <c r="E36" s="231"/>
      <c r="F36" s="231"/>
      <c r="G36" s="232"/>
      <c r="H36" s="233"/>
      <c r="I36" s="234">
        <v>0.1</v>
      </c>
      <c r="J36" s="70"/>
      <c r="K36" s="81"/>
      <c r="L36" s="72"/>
      <c r="M36" s="70"/>
      <c r="N36" s="71"/>
      <c r="O36" s="72"/>
      <c r="P36" s="82"/>
      <c r="Q36" s="71"/>
      <c r="R36" s="72"/>
      <c r="S36" s="82"/>
      <c r="T36" s="71"/>
      <c r="U36" s="72"/>
      <c r="V36" s="82"/>
      <c r="W36" s="71"/>
      <c r="X36" s="72"/>
      <c r="Y36" s="83"/>
      <c r="Z36" s="74"/>
      <c r="AA36" s="75"/>
      <c r="AB36" s="83"/>
      <c r="AC36" s="74"/>
      <c r="AD36" s="75"/>
      <c r="AE36" s="83"/>
      <c r="AF36" s="74"/>
      <c r="AG36" s="75"/>
      <c r="AH36" s="83"/>
      <c r="AI36" s="74"/>
      <c r="AJ36" s="75"/>
      <c r="AK36" s="83"/>
      <c r="AL36" s="74"/>
      <c r="AM36" s="75"/>
      <c r="AN36" s="83"/>
      <c r="AO36" s="74"/>
      <c r="AP36" s="75"/>
      <c r="AQ36" s="83"/>
      <c r="AR36" s="74"/>
      <c r="AS36" s="75"/>
      <c r="AT36" s="83"/>
      <c r="AU36" s="74"/>
      <c r="AV36" s="75"/>
      <c r="AW36" s="83"/>
      <c r="AX36" s="74"/>
      <c r="AY36" s="75"/>
      <c r="AZ36" s="83"/>
      <c r="BA36" s="74"/>
      <c r="BB36" s="75"/>
      <c r="BC36" s="83"/>
      <c r="BD36" s="74"/>
      <c r="BE36" s="75"/>
      <c r="BF36" s="83"/>
      <c r="BG36" s="74"/>
      <c r="BH36" s="75"/>
      <c r="BI36" s="83"/>
      <c r="BJ36" s="74"/>
      <c r="BK36" s="75"/>
      <c r="BL36" s="83"/>
      <c r="BM36" s="74"/>
      <c r="BN36" s="75"/>
      <c r="BO36" s="83"/>
      <c r="BP36" s="74"/>
      <c r="BQ36" s="75"/>
      <c r="BR36" s="83"/>
      <c r="BS36" s="74"/>
      <c r="BT36" s="75"/>
      <c r="BU36" s="83"/>
      <c r="BV36" s="74"/>
      <c r="BW36" s="75"/>
      <c r="BX36" s="83"/>
      <c r="BY36" s="74"/>
      <c r="BZ36" s="75"/>
      <c r="CA36" s="83"/>
      <c r="CB36" s="74"/>
      <c r="CC36" s="75"/>
      <c r="CD36" s="83"/>
      <c r="CE36" s="74"/>
      <c r="CF36" s="75"/>
    </row>
    <row r="37" spans="2:84" ht="33" customHeight="1">
      <c r="B37" s="152" t="s">
        <v>65</v>
      </c>
      <c r="C37" s="229" t="s">
        <v>66</v>
      </c>
      <c r="D37" s="230"/>
      <c r="E37" s="231"/>
      <c r="F37" s="231"/>
      <c r="G37" s="232"/>
      <c r="H37" s="233"/>
      <c r="I37" s="234">
        <v>0.05</v>
      </c>
      <c r="J37" s="70"/>
      <c r="K37" s="81"/>
      <c r="L37" s="72"/>
      <c r="M37" s="70"/>
      <c r="N37" s="71"/>
      <c r="O37" s="72"/>
      <c r="P37" s="82"/>
      <c r="Q37" s="71"/>
      <c r="R37" s="72"/>
      <c r="S37" s="82"/>
      <c r="T37" s="71"/>
      <c r="U37" s="72"/>
      <c r="V37" s="82"/>
      <c r="W37" s="71"/>
      <c r="X37" s="72"/>
      <c r="Y37" s="83"/>
      <c r="Z37" s="74"/>
      <c r="AA37" s="75"/>
      <c r="AB37" s="83"/>
      <c r="AC37" s="74"/>
      <c r="AD37" s="75"/>
      <c r="AE37" s="83"/>
      <c r="AF37" s="74"/>
      <c r="AG37" s="75"/>
      <c r="AH37" s="83"/>
      <c r="AI37" s="74"/>
      <c r="AJ37" s="75"/>
      <c r="AK37" s="83"/>
      <c r="AL37" s="74"/>
      <c r="AM37" s="75"/>
      <c r="AN37" s="83"/>
      <c r="AO37" s="74"/>
      <c r="AP37" s="75"/>
      <c r="AQ37" s="83"/>
      <c r="AR37" s="74"/>
      <c r="AS37" s="75"/>
      <c r="AT37" s="83"/>
      <c r="AU37" s="74"/>
      <c r="AV37" s="75"/>
      <c r="AW37" s="83"/>
      <c r="AX37" s="74"/>
      <c r="AY37" s="75"/>
      <c r="AZ37" s="83"/>
      <c r="BA37" s="74"/>
      <c r="BB37" s="75"/>
      <c r="BC37" s="83"/>
      <c r="BD37" s="74"/>
      <c r="BE37" s="75"/>
      <c r="BF37" s="83"/>
      <c r="BG37" s="74"/>
      <c r="BH37" s="75"/>
      <c r="BI37" s="83"/>
      <c r="BJ37" s="74"/>
      <c r="BK37" s="75"/>
      <c r="BL37" s="83"/>
      <c r="BM37" s="74"/>
      <c r="BN37" s="75"/>
      <c r="BO37" s="83"/>
      <c r="BP37" s="74"/>
      <c r="BQ37" s="75"/>
      <c r="BR37" s="83"/>
      <c r="BS37" s="74"/>
      <c r="BT37" s="75"/>
      <c r="BU37" s="83"/>
      <c r="BV37" s="74"/>
      <c r="BW37" s="75"/>
      <c r="BX37" s="83"/>
      <c r="BY37" s="74"/>
      <c r="BZ37" s="75"/>
      <c r="CA37" s="83"/>
      <c r="CB37" s="74"/>
      <c r="CC37" s="75"/>
      <c r="CD37" s="83"/>
      <c r="CE37" s="74"/>
      <c r="CF37" s="75"/>
    </row>
    <row r="38" spans="2:84" ht="15.6">
      <c r="B38" s="170" t="s">
        <v>67</v>
      </c>
      <c r="C38" s="171"/>
      <c r="D38" s="171"/>
      <c r="E38" s="171"/>
      <c r="F38" s="171"/>
      <c r="G38" s="172"/>
      <c r="H38" s="64">
        <v>0.15</v>
      </c>
      <c r="I38" s="76"/>
      <c r="J38" s="70"/>
      <c r="K38" s="77"/>
      <c r="L38" s="77"/>
      <c r="M38" s="70"/>
      <c r="N38" s="77"/>
      <c r="O38" s="77"/>
      <c r="P38" s="70"/>
      <c r="Q38" s="77"/>
      <c r="R38" s="77"/>
      <c r="S38" s="70"/>
      <c r="T38" s="77"/>
      <c r="U38" s="77"/>
      <c r="V38" s="70"/>
      <c r="W38" s="77"/>
      <c r="X38" s="77"/>
      <c r="Y38" s="73"/>
      <c r="Z38" s="78"/>
      <c r="AA38" s="78"/>
      <c r="AB38" s="73"/>
      <c r="AC38" s="78"/>
      <c r="AD38" s="78"/>
      <c r="AE38" s="73"/>
      <c r="AF38" s="78"/>
      <c r="AG38" s="78"/>
      <c r="AH38" s="73"/>
      <c r="AI38" s="78"/>
      <c r="AJ38" s="78"/>
      <c r="AK38" s="73"/>
      <c r="AL38" s="78"/>
      <c r="AM38" s="78"/>
      <c r="AN38" s="73"/>
      <c r="AO38" s="78"/>
      <c r="AP38" s="78"/>
      <c r="AQ38" s="73"/>
      <c r="AR38" s="78"/>
      <c r="AS38" s="78"/>
      <c r="AT38" s="73"/>
      <c r="AU38" s="78"/>
      <c r="AV38" s="78"/>
      <c r="AW38" s="73"/>
      <c r="AX38" s="78"/>
      <c r="AY38" s="78"/>
      <c r="AZ38" s="73"/>
      <c r="BA38" s="78"/>
      <c r="BB38" s="78"/>
      <c r="BC38" s="73"/>
      <c r="BD38" s="78"/>
      <c r="BE38" s="78"/>
      <c r="BF38" s="73"/>
      <c r="BG38" s="78"/>
      <c r="BH38" s="78"/>
      <c r="BI38" s="73"/>
      <c r="BJ38" s="78"/>
      <c r="BK38" s="78"/>
      <c r="BL38" s="73"/>
      <c r="BM38" s="78"/>
      <c r="BN38" s="78"/>
      <c r="BO38" s="73"/>
      <c r="BP38" s="78"/>
      <c r="BQ38" s="78"/>
      <c r="BR38" s="73"/>
      <c r="BS38" s="78"/>
      <c r="BT38" s="78"/>
      <c r="BU38" s="73"/>
      <c r="BV38" s="78"/>
      <c r="BW38" s="78"/>
      <c r="BX38" s="73"/>
      <c r="BY38" s="78"/>
      <c r="BZ38" s="78"/>
      <c r="CA38" s="73"/>
      <c r="CB38" s="78"/>
      <c r="CC38" s="78"/>
      <c r="CD38" s="73"/>
      <c r="CE38" s="78"/>
      <c r="CF38" s="78"/>
    </row>
    <row r="39" spans="2:84" ht="19.5" customHeight="1">
      <c r="B39" s="86" t="s">
        <v>68</v>
      </c>
      <c r="C39" s="173" t="s">
        <v>69</v>
      </c>
      <c r="D39" s="174"/>
      <c r="E39" s="174"/>
      <c r="F39" s="174"/>
      <c r="G39" s="175"/>
      <c r="H39" s="87"/>
      <c r="I39" s="80">
        <v>0.6</v>
      </c>
      <c r="J39" s="70"/>
      <c r="K39" s="71">
        <f>$H$38*$I39*J39*10</f>
        <v>0</v>
      </c>
      <c r="L39" s="88"/>
      <c r="M39" s="89"/>
      <c r="N39" s="90">
        <f>$H$38*$I39*M39*10</f>
        <v>0</v>
      </c>
      <c r="O39" s="88"/>
      <c r="P39" s="89"/>
      <c r="Q39" s="90">
        <f>$H$38*$I39*P39*10</f>
        <v>0</v>
      </c>
      <c r="R39" s="88"/>
      <c r="S39" s="89">
        <v>10</v>
      </c>
      <c r="T39" s="90">
        <f>$H$38*$I39*S39*10</f>
        <v>9</v>
      </c>
      <c r="U39" s="88"/>
      <c r="V39" s="89">
        <v>10</v>
      </c>
      <c r="W39" s="90">
        <f>$H$38*$I39*V39*10</f>
        <v>9</v>
      </c>
      <c r="X39" s="88"/>
      <c r="Y39" s="91"/>
      <c r="Z39" s="92">
        <f>$H$38*$I39*Y39*10</f>
        <v>0</v>
      </c>
      <c r="AA39" s="93"/>
      <c r="AB39" s="91"/>
      <c r="AC39" s="92">
        <f>$H$38*$I39*AB39*10</f>
        <v>0</v>
      </c>
      <c r="AD39" s="93"/>
      <c r="AE39" s="91"/>
      <c r="AF39" s="92">
        <f>$H$38*$I39*AE39*10</f>
        <v>0</v>
      </c>
      <c r="AG39" s="93"/>
      <c r="AH39" s="91"/>
      <c r="AI39" s="92">
        <f>$H$38*$I39*AH39*10</f>
        <v>0</v>
      </c>
      <c r="AJ39" s="93"/>
      <c r="AK39" s="91"/>
      <c r="AL39" s="92">
        <f>$H$38*$I39*AK39*10</f>
        <v>0</v>
      </c>
      <c r="AM39" s="93"/>
      <c r="AN39" s="91"/>
      <c r="AO39" s="92">
        <f>$H$38*$I39*AN39*10</f>
        <v>0</v>
      </c>
      <c r="AP39" s="93"/>
      <c r="AQ39" s="91"/>
      <c r="AR39" s="92">
        <f>$H$38*$I39*AQ39*10</f>
        <v>0</v>
      </c>
      <c r="AS39" s="93"/>
      <c r="AT39" s="91"/>
      <c r="AU39" s="92">
        <f>$H$38*$I39*AT39*10</f>
        <v>0</v>
      </c>
      <c r="AV39" s="93"/>
      <c r="AW39" s="91"/>
      <c r="AX39" s="92">
        <f>$H$38*$I39*AW39*10</f>
        <v>0</v>
      </c>
      <c r="AY39" s="93"/>
      <c r="AZ39" s="91"/>
      <c r="BA39" s="92">
        <f>$H$38*$I39*AZ39*10</f>
        <v>0</v>
      </c>
      <c r="BB39" s="93"/>
      <c r="BC39" s="91"/>
      <c r="BD39" s="92">
        <f>$H$38*$I39*BC39*10</f>
        <v>0</v>
      </c>
      <c r="BE39" s="93"/>
      <c r="BF39" s="91"/>
      <c r="BG39" s="92">
        <f>$H$38*$I39*BF39*10</f>
        <v>0</v>
      </c>
      <c r="BH39" s="93"/>
      <c r="BI39" s="91"/>
      <c r="BJ39" s="92">
        <f>$H$38*$I39*BI39*10</f>
        <v>0</v>
      </c>
      <c r="BK39" s="93"/>
      <c r="BL39" s="91"/>
      <c r="BM39" s="92">
        <f>$H$38*$I39*BL39*10</f>
        <v>0</v>
      </c>
      <c r="BN39" s="93"/>
      <c r="BO39" s="91"/>
      <c r="BP39" s="92">
        <f>$H$38*$I39*BO39*10</f>
        <v>0</v>
      </c>
      <c r="BQ39" s="93"/>
      <c r="BR39" s="91"/>
      <c r="BS39" s="92">
        <f>$H$38*$I39*BR39*10</f>
        <v>0</v>
      </c>
      <c r="BT39" s="93"/>
      <c r="BU39" s="91"/>
      <c r="BV39" s="92">
        <f>$H$38*$I39*BU39*10</f>
        <v>0</v>
      </c>
      <c r="BW39" s="93"/>
      <c r="BX39" s="91"/>
      <c r="BY39" s="92">
        <f>$H$38*$I39*BX39*10</f>
        <v>0</v>
      </c>
      <c r="BZ39" s="93"/>
      <c r="CA39" s="91"/>
      <c r="CB39" s="92">
        <f>$H$38*$I39*CA39*10</f>
        <v>0</v>
      </c>
      <c r="CC39" s="93"/>
      <c r="CD39" s="91"/>
      <c r="CE39" s="92">
        <f>$H$38*$I39*CD39*10</f>
        <v>0</v>
      </c>
      <c r="CF39" s="93"/>
    </row>
    <row r="40" spans="2:84" ht="18.95" customHeight="1">
      <c r="B40" s="40" t="s">
        <v>70</v>
      </c>
      <c r="C40" s="173" t="s">
        <v>71</v>
      </c>
      <c r="D40" s="174"/>
      <c r="E40" s="174"/>
      <c r="F40" s="174"/>
      <c r="G40" s="175"/>
      <c r="H40" s="94"/>
      <c r="I40" s="84">
        <v>0.2</v>
      </c>
      <c r="J40" s="70"/>
      <c r="K40" s="71">
        <f>$H$38*$I40*J40*10</f>
        <v>0</v>
      </c>
      <c r="L40" s="95"/>
      <c r="M40" s="82"/>
      <c r="N40" s="71">
        <f>$H$38*$I40*M40*10</f>
        <v>0</v>
      </c>
      <c r="O40" s="95"/>
      <c r="P40" s="82"/>
      <c r="Q40" s="71">
        <f>$H$38*$I40*P40*10</f>
        <v>0</v>
      </c>
      <c r="R40" s="95"/>
      <c r="S40" s="82">
        <v>10</v>
      </c>
      <c r="T40" s="71">
        <f>$H$38*$I40*S40*10</f>
        <v>3</v>
      </c>
      <c r="U40" s="95"/>
      <c r="V40" s="82">
        <v>10</v>
      </c>
      <c r="W40" s="71">
        <f>$H$38*$I40*V40*10</f>
        <v>3</v>
      </c>
      <c r="X40" s="95"/>
      <c r="Y40" s="83"/>
      <c r="Z40" s="74">
        <f>$H$38*$I40*Y40*10</f>
        <v>0</v>
      </c>
      <c r="AA40" s="96"/>
      <c r="AB40" s="83"/>
      <c r="AC40" s="74">
        <f>$H$38*$I40*AB40*10</f>
        <v>0</v>
      </c>
      <c r="AD40" s="96"/>
      <c r="AE40" s="83"/>
      <c r="AF40" s="74">
        <f>$H$38*$I40*AE40*10</f>
        <v>0</v>
      </c>
      <c r="AG40" s="96"/>
      <c r="AH40" s="83"/>
      <c r="AI40" s="74">
        <f>$H$38*$I40*AH40*10</f>
        <v>0</v>
      </c>
      <c r="AJ40" s="96"/>
      <c r="AK40" s="83"/>
      <c r="AL40" s="74">
        <f>$H$38*$I40*AK40*10</f>
        <v>0</v>
      </c>
      <c r="AM40" s="96"/>
      <c r="AN40" s="83"/>
      <c r="AO40" s="74">
        <f>$H$38*$I40*AN40*10</f>
        <v>0</v>
      </c>
      <c r="AP40" s="96"/>
      <c r="AQ40" s="83"/>
      <c r="AR40" s="74">
        <f>$H$38*$I40*AQ40*10</f>
        <v>0</v>
      </c>
      <c r="AS40" s="96"/>
      <c r="AT40" s="83"/>
      <c r="AU40" s="74">
        <f>$H$38*$I40*AT40*10</f>
        <v>0</v>
      </c>
      <c r="AV40" s="96"/>
      <c r="AW40" s="83"/>
      <c r="AX40" s="74">
        <f>$H$38*$I40*AW40*10</f>
        <v>0</v>
      </c>
      <c r="AY40" s="96"/>
      <c r="AZ40" s="83"/>
      <c r="BA40" s="74">
        <f>$H$38*$I40*AZ40*10</f>
        <v>0</v>
      </c>
      <c r="BB40" s="96"/>
      <c r="BC40" s="83"/>
      <c r="BD40" s="74">
        <f>$H$38*$I40*BC40*10</f>
        <v>0</v>
      </c>
      <c r="BE40" s="96"/>
      <c r="BF40" s="83"/>
      <c r="BG40" s="74">
        <f>$H$38*$I40*BF40*10</f>
        <v>0</v>
      </c>
      <c r="BH40" s="96"/>
      <c r="BI40" s="83"/>
      <c r="BJ40" s="74">
        <f>$H$38*$I40*BI40*10</f>
        <v>0</v>
      </c>
      <c r="BK40" s="96"/>
      <c r="BL40" s="83"/>
      <c r="BM40" s="74">
        <f>$H$38*$I40*BL40*10</f>
        <v>0</v>
      </c>
      <c r="BN40" s="96"/>
      <c r="BO40" s="83"/>
      <c r="BP40" s="74">
        <f>$H$38*$I40*BO40*10</f>
        <v>0</v>
      </c>
      <c r="BQ40" s="96"/>
      <c r="BR40" s="83"/>
      <c r="BS40" s="74">
        <f>$H$38*$I40*BR40*10</f>
        <v>0</v>
      </c>
      <c r="BT40" s="96"/>
      <c r="BU40" s="83"/>
      <c r="BV40" s="74">
        <f>$H$38*$I40*BU40*10</f>
        <v>0</v>
      </c>
      <c r="BW40" s="96"/>
      <c r="BX40" s="83"/>
      <c r="BY40" s="74">
        <f>$H$38*$I40*BX40*10</f>
        <v>0</v>
      </c>
      <c r="BZ40" s="96"/>
      <c r="CA40" s="83"/>
      <c r="CB40" s="74">
        <f>$H$38*$I40*CA40*10</f>
        <v>0</v>
      </c>
      <c r="CC40" s="96"/>
      <c r="CD40" s="83"/>
      <c r="CE40" s="74">
        <f>$H$38*$I40*CD40*10</f>
        <v>0</v>
      </c>
      <c r="CF40" s="96"/>
    </row>
    <row r="41" spans="2:84" ht="15" customHeight="1">
      <c r="B41" s="40" t="s">
        <v>72</v>
      </c>
      <c r="C41" s="173" t="s">
        <v>73</v>
      </c>
      <c r="D41" s="174"/>
      <c r="E41" s="85"/>
      <c r="F41" s="85"/>
      <c r="G41" s="85"/>
      <c r="H41" s="94"/>
      <c r="I41" s="84">
        <v>0.2</v>
      </c>
      <c r="J41" s="70"/>
      <c r="K41" s="71">
        <f>$H$38*$I41*J41*10</f>
        <v>0</v>
      </c>
      <c r="L41" s="95"/>
      <c r="M41" s="82"/>
      <c r="N41" s="71"/>
      <c r="O41" s="95"/>
      <c r="P41" s="82"/>
      <c r="Q41" s="71"/>
      <c r="R41" s="95"/>
      <c r="S41" s="82"/>
      <c r="T41" s="71"/>
      <c r="U41" s="95"/>
      <c r="V41" s="82"/>
      <c r="W41" s="71"/>
      <c r="X41" s="95"/>
      <c r="Y41" s="83"/>
      <c r="Z41" s="74"/>
      <c r="AA41" s="96"/>
      <c r="AB41" s="83"/>
      <c r="AC41" s="74"/>
      <c r="AD41" s="96"/>
      <c r="AE41" s="83"/>
      <c r="AF41" s="74"/>
      <c r="AG41" s="96"/>
      <c r="AH41" s="83"/>
      <c r="AI41" s="74"/>
      <c r="AJ41" s="96"/>
      <c r="AK41" s="83"/>
      <c r="AL41" s="74"/>
      <c r="AM41" s="96"/>
      <c r="AN41" s="83"/>
      <c r="AO41" s="74"/>
      <c r="AP41" s="96"/>
      <c r="AQ41" s="83"/>
      <c r="AR41" s="74"/>
      <c r="AS41" s="96"/>
      <c r="AT41" s="83"/>
      <c r="AU41" s="74"/>
      <c r="AV41" s="96"/>
      <c r="AW41" s="83"/>
      <c r="AX41" s="74"/>
      <c r="AY41" s="96"/>
      <c r="AZ41" s="83"/>
      <c r="BA41" s="74"/>
      <c r="BB41" s="96"/>
      <c r="BC41" s="83"/>
      <c r="BD41" s="74"/>
      <c r="BE41" s="96"/>
      <c r="BF41" s="83"/>
      <c r="BG41" s="74"/>
      <c r="BH41" s="96"/>
      <c r="BI41" s="83"/>
      <c r="BJ41" s="74"/>
      <c r="BK41" s="96"/>
      <c r="BL41" s="83"/>
      <c r="BM41" s="74"/>
      <c r="BN41" s="96"/>
      <c r="BO41" s="83"/>
      <c r="BP41" s="74"/>
      <c r="BQ41" s="96"/>
      <c r="BR41" s="83"/>
      <c r="BS41" s="74"/>
      <c r="BT41" s="96"/>
      <c r="BU41" s="83"/>
      <c r="BV41" s="74"/>
      <c r="BW41" s="96"/>
      <c r="BX41" s="83"/>
      <c r="BY41" s="74"/>
      <c r="BZ41" s="96"/>
      <c r="CA41" s="83"/>
      <c r="CB41" s="74"/>
      <c r="CC41" s="96"/>
      <c r="CD41" s="83"/>
      <c r="CE41" s="74"/>
      <c r="CF41" s="96"/>
    </row>
    <row r="42" spans="2:84" ht="15.6">
      <c r="B42" s="97" t="s">
        <v>74</v>
      </c>
      <c r="C42" s="98"/>
      <c r="D42" s="98"/>
      <c r="E42" s="99"/>
      <c r="F42" s="99"/>
      <c r="G42" s="99"/>
      <c r="H42" s="100">
        <f>H27+H31+H38</f>
        <v>1</v>
      </c>
      <c r="I42" s="101"/>
      <c r="J42" s="89">
        <f>SUM(J28:J41)</f>
        <v>0</v>
      </c>
      <c r="K42" s="102">
        <f>SUM(K$27:K$41)</f>
        <v>0</v>
      </c>
      <c r="L42" s="102"/>
      <c r="M42" s="89">
        <f>SUM(M$27:M$41)</f>
        <v>0</v>
      </c>
      <c r="N42" s="102">
        <f>SUM(N$27:N$41)</f>
        <v>0</v>
      </c>
      <c r="O42" s="102"/>
      <c r="P42" s="89">
        <f>SUM(P$27:P$41)</f>
        <v>0</v>
      </c>
      <c r="Q42" s="102">
        <f>SUM(Q$27:Q$41)</f>
        <v>0</v>
      </c>
      <c r="R42" s="102"/>
      <c r="S42" s="89">
        <f>SUM(S$27:S$41)</f>
        <v>50</v>
      </c>
      <c r="T42" s="102">
        <f>SUM(T$27:T$41)</f>
        <v>72</v>
      </c>
      <c r="U42" s="102"/>
      <c r="V42" s="89">
        <f>SUM(V$27:V$41)</f>
        <v>50</v>
      </c>
      <c r="W42" s="102">
        <f>SUM(W$27:W$41)</f>
        <v>72</v>
      </c>
      <c r="X42" s="102"/>
      <c r="Y42" s="91">
        <f>SUM(Y$27:Y$41)</f>
        <v>0</v>
      </c>
      <c r="Z42" s="103">
        <f>SUM(Z$27:Z$41)</f>
        <v>0</v>
      </c>
      <c r="AA42" s="103"/>
      <c r="AB42" s="91">
        <f>SUM(AB$27:AB$41)</f>
        <v>0</v>
      </c>
      <c r="AC42" s="103">
        <f>SUM(AC$27:AC$41)</f>
        <v>0</v>
      </c>
      <c r="AD42" s="103"/>
      <c r="AE42" s="91">
        <f>SUM(AE$27:AE$41)</f>
        <v>0</v>
      </c>
      <c r="AF42" s="103">
        <f>SUM(AF$27:AF$41)</f>
        <v>0</v>
      </c>
      <c r="AG42" s="103"/>
      <c r="AH42" s="91">
        <f>SUM(AH$27:AH$41)</f>
        <v>0</v>
      </c>
      <c r="AI42" s="103">
        <f>SUM(AI$27:AI$41)</f>
        <v>0</v>
      </c>
      <c r="AJ42" s="103"/>
      <c r="AK42" s="91">
        <f>SUM(AK$27:AK$41)</f>
        <v>0</v>
      </c>
      <c r="AL42" s="103">
        <f>SUM(AL$27:AL$41)</f>
        <v>0</v>
      </c>
      <c r="AM42" s="103"/>
      <c r="AN42" s="91">
        <f>SUM(AN$27:AN$41)</f>
        <v>0</v>
      </c>
      <c r="AO42" s="103">
        <f>SUM(AO$27:AO$41)</f>
        <v>0</v>
      </c>
      <c r="AP42" s="103"/>
      <c r="AQ42" s="91">
        <f>SUM(AQ$27:AQ$41)</f>
        <v>0</v>
      </c>
      <c r="AR42" s="103">
        <f>SUM(AR$27:AR$41)</f>
        <v>0</v>
      </c>
      <c r="AS42" s="103"/>
      <c r="AT42" s="91">
        <f>SUM(AT$27:AT$41)</f>
        <v>0</v>
      </c>
      <c r="AU42" s="103">
        <f>SUM(AU$27:AU$41)</f>
        <v>0</v>
      </c>
      <c r="AV42" s="103"/>
      <c r="AW42" s="91">
        <f>SUM(AW$27:AW$41)</f>
        <v>0</v>
      </c>
      <c r="AX42" s="103">
        <f>SUM(AX$27:AX$41)</f>
        <v>0</v>
      </c>
      <c r="AY42" s="103"/>
      <c r="AZ42" s="91">
        <f>SUM(AZ$27:AZ$41)</f>
        <v>0</v>
      </c>
      <c r="BA42" s="103">
        <f>SUM(BA$27:BA$41)</f>
        <v>0</v>
      </c>
      <c r="BB42" s="103"/>
      <c r="BC42" s="91">
        <f>SUM(BC$27:BC$41)</f>
        <v>0</v>
      </c>
      <c r="BD42" s="103">
        <f>SUM(BD$27:BD$41)</f>
        <v>0</v>
      </c>
      <c r="BE42" s="103"/>
      <c r="BF42" s="91">
        <f>SUM(BF$27:BF$41)</f>
        <v>0</v>
      </c>
      <c r="BG42" s="103">
        <f>SUM(BG$27:BG$41)</f>
        <v>0</v>
      </c>
      <c r="BH42" s="103"/>
      <c r="BI42" s="91">
        <f>SUM(BI$27:BI$41)</f>
        <v>0</v>
      </c>
      <c r="BJ42" s="103">
        <f>SUM(BJ$27:BJ$41)</f>
        <v>0</v>
      </c>
      <c r="BK42" s="103"/>
      <c r="BL42" s="91">
        <f>SUM(BL$27:BL$41)</f>
        <v>0</v>
      </c>
      <c r="BM42" s="103">
        <f>SUM(BM$27:BM$41)</f>
        <v>0</v>
      </c>
      <c r="BN42" s="103"/>
      <c r="BO42" s="91">
        <f>SUM(BO$27:BO$41)</f>
        <v>0</v>
      </c>
      <c r="BP42" s="103">
        <f>SUM(BP$27:BP$41)</f>
        <v>0</v>
      </c>
      <c r="BQ42" s="103"/>
      <c r="BR42" s="91">
        <f>SUM(BR$27:BR$41)</f>
        <v>0</v>
      </c>
      <c r="BS42" s="103">
        <f>SUM(BS$27:BS$41)</f>
        <v>0</v>
      </c>
      <c r="BT42" s="103"/>
      <c r="BU42" s="91">
        <f>SUM(BU$27:BU$41)</f>
        <v>0</v>
      </c>
      <c r="BV42" s="103">
        <f>SUM(BV$27:BV$41)</f>
        <v>0</v>
      </c>
      <c r="BW42" s="103"/>
      <c r="BX42" s="91">
        <f>SUM(BX$27:BX$41)</f>
        <v>0</v>
      </c>
      <c r="BY42" s="103">
        <f>SUM(BY$27:BY$41)</f>
        <v>0</v>
      </c>
      <c r="BZ42" s="103"/>
      <c r="CA42" s="91">
        <f>SUM(CA$27:CA$41)</f>
        <v>0</v>
      </c>
      <c r="CB42" s="103">
        <f>SUM(CB$27:CB$41)</f>
        <v>0</v>
      </c>
      <c r="CC42" s="103"/>
      <c r="CD42" s="91">
        <f>SUM(CD$27:CD$41)</f>
        <v>0</v>
      </c>
      <c r="CE42" s="103">
        <f>SUM(CE$27:CE$41)</f>
        <v>0</v>
      </c>
      <c r="CF42" s="103"/>
    </row>
    <row r="43" spans="2:84" ht="15.75" customHeight="1">
      <c r="B43" s="104" t="s">
        <v>75</v>
      </c>
      <c r="C43" s="104"/>
      <c r="D43" s="105"/>
      <c r="E43" s="106"/>
      <c r="F43" s="106"/>
      <c r="G43" s="106"/>
      <c r="H43" s="107"/>
      <c r="I43" s="9"/>
      <c r="J43" s="108"/>
      <c r="K43" s="109">
        <f>K42*0.7</f>
        <v>0</v>
      </c>
      <c r="L43" s="108"/>
      <c r="M43" s="108"/>
      <c r="N43" s="109">
        <f>N42*0.7</f>
        <v>0</v>
      </c>
      <c r="O43" s="108"/>
      <c r="P43" s="40"/>
      <c r="Q43" s="109">
        <f>Q42*0.7</f>
        <v>0</v>
      </c>
      <c r="R43" s="110"/>
      <c r="S43" s="108"/>
      <c r="T43" s="109">
        <f>T42*0.6</f>
        <v>43.199999999999996</v>
      </c>
      <c r="U43" s="108"/>
      <c r="V43" s="108"/>
      <c r="W43" s="109">
        <f>W42*0.6</f>
        <v>43.199999999999996</v>
      </c>
      <c r="X43" s="108"/>
      <c r="Y43" s="111"/>
      <c r="Z43" s="112">
        <f>Z42*0.6</f>
        <v>0</v>
      </c>
      <c r="AA43" s="111"/>
      <c r="AB43" s="111"/>
      <c r="AC43" s="112">
        <f>AC42*0.6</f>
        <v>0</v>
      </c>
      <c r="AD43" s="111"/>
      <c r="AE43" s="68"/>
      <c r="AF43" s="112">
        <f>AF42*0.6</f>
        <v>0</v>
      </c>
      <c r="AG43" s="113"/>
      <c r="AH43" s="111"/>
      <c r="AI43" s="112">
        <f>AI42*0.6</f>
        <v>0</v>
      </c>
      <c r="AJ43" s="111"/>
      <c r="AK43" s="111"/>
      <c r="AL43" s="112">
        <f>AL42*0.6</f>
        <v>0</v>
      </c>
      <c r="AM43" s="111"/>
      <c r="AN43" s="111"/>
      <c r="AO43" s="112">
        <f>AO42*0.6</f>
        <v>0</v>
      </c>
      <c r="AP43" s="111"/>
      <c r="AQ43" s="111"/>
      <c r="AR43" s="112">
        <f>AR42*0.6</f>
        <v>0</v>
      </c>
      <c r="AS43" s="111"/>
      <c r="AT43" s="68"/>
      <c r="AU43" s="112">
        <f>AU42*0.6</f>
        <v>0</v>
      </c>
      <c r="AV43" s="113"/>
      <c r="AW43" s="111"/>
      <c r="AX43" s="112">
        <f>AX42*0.6</f>
        <v>0</v>
      </c>
      <c r="AY43" s="111"/>
      <c r="AZ43" s="111"/>
      <c r="BA43" s="112">
        <f>BA42*0.6</f>
        <v>0</v>
      </c>
      <c r="BB43" s="111"/>
      <c r="BC43" s="111"/>
      <c r="BD43" s="112">
        <f>BD42*0.6</f>
        <v>0</v>
      </c>
      <c r="BE43" s="111"/>
      <c r="BF43" s="111"/>
      <c r="BG43" s="112">
        <f>BG42*0.6</f>
        <v>0</v>
      </c>
      <c r="BH43" s="111"/>
      <c r="BI43" s="68"/>
      <c r="BJ43" s="112">
        <f>BJ42*0.6</f>
        <v>0</v>
      </c>
      <c r="BK43" s="113"/>
      <c r="BL43" s="111"/>
      <c r="BM43" s="112">
        <f>BM42*0.6</f>
        <v>0</v>
      </c>
      <c r="BN43" s="111"/>
      <c r="BO43" s="111"/>
      <c r="BP43" s="112">
        <f>BP42*0.6</f>
        <v>0</v>
      </c>
      <c r="BQ43" s="111"/>
      <c r="BR43" s="111"/>
      <c r="BS43" s="112">
        <f>BS42*0.6</f>
        <v>0</v>
      </c>
      <c r="BT43" s="111"/>
      <c r="BU43" s="111"/>
      <c r="BV43" s="112">
        <f>BV42*0.6</f>
        <v>0</v>
      </c>
      <c r="BW43" s="111"/>
      <c r="BX43" s="68"/>
      <c r="BY43" s="112">
        <f>BY42*0.6</f>
        <v>0</v>
      </c>
      <c r="BZ43" s="113"/>
      <c r="CA43" s="111"/>
      <c r="CB43" s="112">
        <f>CB42*0.6</f>
        <v>0</v>
      </c>
      <c r="CC43" s="111"/>
      <c r="CD43" s="111"/>
      <c r="CE43" s="112">
        <f>CE42*0.6</f>
        <v>0</v>
      </c>
      <c r="CF43" s="111"/>
    </row>
    <row r="44" spans="2:84" ht="15" customHeight="1">
      <c r="B44" s="167" t="s">
        <v>76</v>
      </c>
      <c r="C44" s="168"/>
      <c r="D44" s="169"/>
      <c r="E44" s="114"/>
      <c r="F44" s="114"/>
      <c r="G44" s="114"/>
      <c r="H44" s="9"/>
      <c r="I44" s="9"/>
      <c r="J44" s="114"/>
      <c r="K44" s="115"/>
      <c r="L44" s="116"/>
      <c r="M44" s="116"/>
      <c r="N44" s="115"/>
      <c r="O44" s="116"/>
      <c r="P44" s="116"/>
      <c r="Q44" s="115"/>
      <c r="R44" s="116"/>
      <c r="S44" s="114"/>
      <c r="T44" s="116"/>
      <c r="U44" s="116"/>
      <c r="V44" s="116"/>
      <c r="W44" s="116"/>
      <c r="X44" s="116"/>
      <c r="Y44" s="117"/>
      <c r="Z44" s="118"/>
      <c r="AA44" s="118"/>
      <c r="AB44" s="118"/>
      <c r="AC44" s="118"/>
      <c r="AD44" s="118"/>
      <c r="AE44" s="118"/>
      <c r="AF44" s="118"/>
      <c r="AG44" s="118"/>
      <c r="AH44" s="117"/>
      <c r="AI44" s="118"/>
      <c r="AJ44" s="118"/>
      <c r="AK44" s="118"/>
      <c r="AL44" s="118"/>
      <c r="AM44" s="118"/>
      <c r="AN44" s="117"/>
      <c r="AO44" s="118"/>
      <c r="AP44" s="118"/>
      <c r="AQ44" s="118"/>
      <c r="AR44" s="118"/>
      <c r="AS44" s="118"/>
      <c r="AT44" s="118"/>
      <c r="AU44" s="118"/>
      <c r="AV44" s="118"/>
      <c r="AW44" s="117"/>
      <c r="AX44" s="118"/>
      <c r="AY44" s="118"/>
      <c r="AZ44" s="118"/>
      <c r="BA44" s="118"/>
      <c r="BB44" s="118"/>
      <c r="BC44" s="117"/>
      <c r="BD44" s="118"/>
      <c r="BE44" s="118"/>
      <c r="BF44" s="118"/>
      <c r="BG44" s="118"/>
      <c r="BH44" s="118"/>
      <c r="BI44" s="118"/>
      <c r="BJ44" s="118"/>
      <c r="BK44" s="118"/>
      <c r="BL44" s="117"/>
      <c r="BM44" s="118"/>
      <c r="BN44" s="118"/>
      <c r="BO44" s="118"/>
      <c r="BP44" s="118"/>
      <c r="BQ44" s="118"/>
      <c r="BR44" s="117"/>
      <c r="BS44" s="118"/>
      <c r="BT44" s="118"/>
      <c r="BU44" s="118"/>
      <c r="BV44" s="118"/>
      <c r="BW44" s="118"/>
      <c r="BX44" s="118"/>
      <c r="BY44" s="118"/>
      <c r="BZ44" s="118"/>
      <c r="CA44" s="117"/>
      <c r="CB44" s="118"/>
      <c r="CC44" s="118"/>
      <c r="CD44" s="118"/>
      <c r="CE44" s="118"/>
      <c r="CF44" s="118"/>
    </row>
    <row r="45" spans="2:84" ht="15.6">
      <c r="B45" s="167" t="s">
        <v>77</v>
      </c>
      <c r="C45" s="168"/>
      <c r="D45" s="169"/>
      <c r="E45" s="114"/>
      <c r="F45" s="114"/>
      <c r="G45" s="114"/>
      <c r="H45" s="9"/>
      <c r="I45" s="9"/>
      <c r="J45" s="114"/>
      <c r="K45" s="119"/>
      <c r="L45" s="120"/>
      <c r="M45" s="40"/>
      <c r="N45" s="121"/>
      <c r="O45" s="120"/>
      <c r="P45" s="40"/>
      <c r="Q45" s="121"/>
      <c r="R45" s="72"/>
      <c r="S45" s="114"/>
      <c r="T45" s="121"/>
      <c r="U45" s="120"/>
      <c r="V45" s="40"/>
      <c r="W45" s="121"/>
      <c r="X45" s="120"/>
      <c r="Y45" s="117"/>
      <c r="Z45" s="122" t="e">
        <f>MIN($K$44:$CF$44)*100/Z44</f>
        <v>#DIV/0!</v>
      </c>
      <c r="AA45" s="123"/>
      <c r="AB45" s="68"/>
      <c r="AC45" s="122" t="e">
        <f>MIN($K$44:$CF$44)*100/AC44</f>
        <v>#DIV/0!</v>
      </c>
      <c r="AD45" s="123"/>
      <c r="AE45" s="68"/>
      <c r="AF45" s="122" t="e">
        <f>MIN($K$44:$CF$44)*100/AF44</f>
        <v>#DIV/0!</v>
      </c>
      <c r="AG45" s="75"/>
      <c r="AH45" s="117"/>
      <c r="AI45" s="122" t="e">
        <f>MIN($K$44:$CF$44)*100/AI44</f>
        <v>#DIV/0!</v>
      </c>
      <c r="AJ45" s="123"/>
      <c r="AK45" s="68"/>
      <c r="AL45" s="122" t="e">
        <f>MIN($K$44:$CF$44)*100/AL44</f>
        <v>#DIV/0!</v>
      </c>
      <c r="AM45" s="123"/>
      <c r="AN45" s="117"/>
      <c r="AO45" s="122" t="e">
        <f>MIN($K$44:$CF$44)*100/AO44</f>
        <v>#DIV/0!</v>
      </c>
      <c r="AP45" s="123"/>
      <c r="AQ45" s="68"/>
      <c r="AR45" s="122" t="e">
        <f>MIN($K$44:$CF$44)*100/AR44</f>
        <v>#DIV/0!</v>
      </c>
      <c r="AS45" s="123"/>
      <c r="AT45" s="68"/>
      <c r="AU45" s="122" t="e">
        <f>MIN($K$44:$CF$44)*100/AU44</f>
        <v>#DIV/0!</v>
      </c>
      <c r="AV45" s="75"/>
      <c r="AW45" s="117"/>
      <c r="AX45" s="122" t="e">
        <f>MIN($K$44:$CF$44)*100/AX44</f>
        <v>#DIV/0!</v>
      </c>
      <c r="AY45" s="123"/>
      <c r="AZ45" s="68"/>
      <c r="BA45" s="122" t="e">
        <f>MIN($K$44:$CF$44)*100/BA44</f>
        <v>#DIV/0!</v>
      </c>
      <c r="BB45" s="123"/>
      <c r="BC45" s="117"/>
      <c r="BD45" s="122" t="e">
        <f>MIN($K$44:$CF$44)*100/BD44</f>
        <v>#DIV/0!</v>
      </c>
      <c r="BE45" s="123"/>
      <c r="BF45" s="68"/>
      <c r="BG45" s="122" t="e">
        <f>MIN($K$44:$CF$44)*100/BG44</f>
        <v>#DIV/0!</v>
      </c>
      <c r="BH45" s="123"/>
      <c r="BI45" s="68"/>
      <c r="BJ45" s="122" t="e">
        <f>MIN($K$44:$CF$44)*100/BJ44</f>
        <v>#DIV/0!</v>
      </c>
      <c r="BK45" s="75"/>
      <c r="BL45" s="117"/>
      <c r="BM45" s="122" t="e">
        <f>MIN($K$44:$CF$44)*100/BM44</f>
        <v>#DIV/0!</v>
      </c>
      <c r="BN45" s="123"/>
      <c r="BO45" s="68"/>
      <c r="BP45" s="122" t="e">
        <f>MIN($K$44:$CF$44)*100/BP44</f>
        <v>#DIV/0!</v>
      </c>
      <c r="BQ45" s="123"/>
      <c r="BR45" s="117"/>
      <c r="BS45" s="122" t="e">
        <f>MIN($K$44:$CF$44)*100/BS44</f>
        <v>#DIV/0!</v>
      </c>
      <c r="BT45" s="123"/>
      <c r="BU45" s="68"/>
      <c r="BV45" s="122" t="e">
        <f>MIN($K$44:$CF$44)*100/BV44</f>
        <v>#DIV/0!</v>
      </c>
      <c r="BW45" s="123"/>
      <c r="BX45" s="68"/>
      <c r="BY45" s="122" t="e">
        <f>MIN($K$44:$CF$44)*100/BY44</f>
        <v>#DIV/0!</v>
      </c>
      <c r="BZ45" s="75"/>
      <c r="CA45" s="117"/>
      <c r="CB45" s="122" t="e">
        <f>MIN($K$44:$CF$44)*100/CB44</f>
        <v>#DIV/0!</v>
      </c>
      <c r="CC45" s="123"/>
      <c r="CD45" s="68"/>
      <c r="CE45" s="122" t="e">
        <f>MIN($K$44:$CF$44)*100/CE44</f>
        <v>#DIV/0!</v>
      </c>
      <c r="CF45" s="123"/>
    </row>
    <row r="46" spans="2:84" ht="15.6">
      <c r="B46" s="161" t="s">
        <v>78</v>
      </c>
      <c r="C46" s="162"/>
      <c r="D46" s="163"/>
      <c r="E46" s="114"/>
      <c r="F46" s="114"/>
      <c r="G46" s="114"/>
      <c r="H46" s="9"/>
      <c r="I46" s="9"/>
      <c r="J46" s="114"/>
      <c r="K46" s="108"/>
      <c r="L46" s="108"/>
      <c r="M46" s="108"/>
      <c r="N46" s="109"/>
      <c r="O46" s="108"/>
      <c r="P46" s="108"/>
      <c r="Q46" s="109"/>
      <c r="R46" s="110"/>
      <c r="S46" s="114"/>
      <c r="T46" s="108"/>
      <c r="U46" s="108"/>
      <c r="V46" s="108"/>
      <c r="W46" s="109"/>
      <c r="X46" s="108"/>
      <c r="Y46" s="117"/>
      <c r="Z46" s="111" t="e">
        <f>Z45*0.4</f>
        <v>#DIV/0!</v>
      </c>
      <c r="AA46" s="111"/>
      <c r="AB46" s="111"/>
      <c r="AC46" s="112" t="e">
        <f>AC45*0.4</f>
        <v>#DIV/0!</v>
      </c>
      <c r="AD46" s="111"/>
      <c r="AE46" s="111"/>
      <c r="AF46" s="112" t="e">
        <f>AF45*0.4</f>
        <v>#DIV/0!</v>
      </c>
      <c r="AG46" s="113"/>
      <c r="AH46" s="117"/>
      <c r="AI46" s="111" t="e">
        <f>AI45*0.4</f>
        <v>#DIV/0!</v>
      </c>
      <c r="AJ46" s="111"/>
      <c r="AK46" s="111"/>
      <c r="AL46" s="112" t="e">
        <f>AL45*0.4</f>
        <v>#DIV/0!</v>
      </c>
      <c r="AM46" s="111"/>
      <c r="AN46" s="117"/>
      <c r="AO46" s="111" t="e">
        <f>AO45*0.4</f>
        <v>#DIV/0!</v>
      </c>
      <c r="AP46" s="111"/>
      <c r="AQ46" s="111"/>
      <c r="AR46" s="112" t="e">
        <f>AR45*0.4</f>
        <v>#DIV/0!</v>
      </c>
      <c r="AS46" s="111"/>
      <c r="AT46" s="111"/>
      <c r="AU46" s="112" t="e">
        <f>AU45*0.4</f>
        <v>#DIV/0!</v>
      </c>
      <c r="AV46" s="113"/>
      <c r="AW46" s="117"/>
      <c r="AX46" s="111" t="e">
        <f>AX45*0.4</f>
        <v>#DIV/0!</v>
      </c>
      <c r="AY46" s="111"/>
      <c r="AZ46" s="111"/>
      <c r="BA46" s="112" t="e">
        <f>BA45*0.4</f>
        <v>#DIV/0!</v>
      </c>
      <c r="BB46" s="111"/>
      <c r="BC46" s="117"/>
      <c r="BD46" s="111" t="e">
        <f>BD45*0.4</f>
        <v>#DIV/0!</v>
      </c>
      <c r="BE46" s="111"/>
      <c r="BF46" s="111"/>
      <c r="BG46" s="112" t="e">
        <f>BG45*0.4</f>
        <v>#DIV/0!</v>
      </c>
      <c r="BH46" s="111"/>
      <c r="BI46" s="111"/>
      <c r="BJ46" s="112" t="e">
        <f>BJ45*0.4</f>
        <v>#DIV/0!</v>
      </c>
      <c r="BK46" s="113"/>
      <c r="BL46" s="117"/>
      <c r="BM46" s="111" t="e">
        <f>BM45*0.4</f>
        <v>#DIV/0!</v>
      </c>
      <c r="BN46" s="111"/>
      <c r="BO46" s="111"/>
      <c r="BP46" s="112" t="e">
        <f>BP45*0.4</f>
        <v>#DIV/0!</v>
      </c>
      <c r="BQ46" s="111"/>
      <c r="BR46" s="117"/>
      <c r="BS46" s="111" t="e">
        <f>BS45*0.4</f>
        <v>#DIV/0!</v>
      </c>
      <c r="BT46" s="111"/>
      <c r="BU46" s="111"/>
      <c r="BV46" s="112" t="e">
        <f>BV45*0.4</f>
        <v>#DIV/0!</v>
      </c>
      <c r="BW46" s="111"/>
      <c r="BX46" s="111"/>
      <c r="BY46" s="112" t="e">
        <f>BY45*0.4</f>
        <v>#DIV/0!</v>
      </c>
      <c r="BZ46" s="113"/>
      <c r="CA46" s="117"/>
      <c r="CB46" s="111" t="e">
        <f>CB45*0.4</f>
        <v>#DIV/0!</v>
      </c>
      <c r="CC46" s="111"/>
      <c r="CD46" s="111"/>
      <c r="CE46" s="112" t="e">
        <f>CE45*0.4</f>
        <v>#DIV/0!</v>
      </c>
      <c r="CF46" s="111"/>
    </row>
    <row r="47" spans="2:84" ht="15.75" customHeight="1">
      <c r="B47" s="164" t="s">
        <v>79</v>
      </c>
      <c r="C47" s="165"/>
      <c r="D47" s="165"/>
      <c r="E47" s="124"/>
      <c r="F47" s="124"/>
      <c r="G47" s="124"/>
      <c r="H47" s="125"/>
      <c r="I47" s="125"/>
      <c r="J47" s="126"/>
      <c r="K47" s="127"/>
      <c r="L47" s="127"/>
      <c r="M47" s="128"/>
      <c r="N47" s="127"/>
      <c r="O47" s="127"/>
      <c r="P47" s="128"/>
      <c r="Q47" s="127"/>
      <c r="R47" s="127"/>
      <c r="S47" s="126"/>
      <c r="T47" s="127"/>
      <c r="U47" s="127"/>
      <c r="V47" s="128"/>
      <c r="W47" s="127"/>
      <c r="X47" s="127"/>
      <c r="Y47" s="129"/>
      <c r="Z47" s="130" t="e">
        <f>Z46+Z43</f>
        <v>#DIV/0!</v>
      </c>
      <c r="AA47" s="130"/>
      <c r="AB47" s="131"/>
      <c r="AC47" s="130" t="e">
        <f>AC46+AC43</f>
        <v>#DIV/0!</v>
      </c>
      <c r="AD47" s="130"/>
      <c r="AE47" s="131"/>
      <c r="AF47" s="130" t="e">
        <f>AF46+AF43</f>
        <v>#DIV/0!</v>
      </c>
      <c r="AG47" s="130"/>
      <c r="AH47" s="129"/>
      <c r="AI47" s="130" t="e">
        <f>AI46+AI43</f>
        <v>#DIV/0!</v>
      </c>
      <c r="AJ47" s="130"/>
      <c r="AK47" s="131"/>
      <c r="AL47" s="130" t="e">
        <f>AL46+AL43</f>
        <v>#DIV/0!</v>
      </c>
      <c r="AM47" s="130"/>
      <c r="AN47" s="129"/>
      <c r="AO47" s="130" t="e">
        <f>AO46+AO43</f>
        <v>#DIV/0!</v>
      </c>
      <c r="AP47" s="130"/>
      <c r="AQ47" s="131"/>
      <c r="AR47" s="130" t="e">
        <f>AR46+AR43</f>
        <v>#DIV/0!</v>
      </c>
      <c r="AS47" s="130"/>
      <c r="AT47" s="131"/>
      <c r="AU47" s="130" t="e">
        <f>AU46+AU43</f>
        <v>#DIV/0!</v>
      </c>
      <c r="AV47" s="130"/>
      <c r="AW47" s="129"/>
      <c r="AX47" s="130" t="e">
        <f>AX46+AX43</f>
        <v>#DIV/0!</v>
      </c>
      <c r="AY47" s="130"/>
      <c r="AZ47" s="131"/>
      <c r="BA47" s="130" t="e">
        <f>BA46+BA43</f>
        <v>#DIV/0!</v>
      </c>
      <c r="BB47" s="130"/>
      <c r="BC47" s="129"/>
      <c r="BD47" s="130" t="e">
        <f>BD46+BD43</f>
        <v>#DIV/0!</v>
      </c>
      <c r="BE47" s="130"/>
      <c r="BF47" s="131"/>
      <c r="BG47" s="130" t="e">
        <f>BG46+BG43</f>
        <v>#DIV/0!</v>
      </c>
      <c r="BH47" s="130"/>
      <c r="BI47" s="131"/>
      <c r="BJ47" s="130" t="e">
        <f>BJ46+BJ43</f>
        <v>#DIV/0!</v>
      </c>
      <c r="BK47" s="130"/>
      <c r="BL47" s="129"/>
      <c r="BM47" s="130" t="e">
        <f>BM46+BM43</f>
        <v>#DIV/0!</v>
      </c>
      <c r="BN47" s="130"/>
      <c r="BO47" s="131"/>
      <c r="BP47" s="130" t="e">
        <f>BP46+BP43</f>
        <v>#DIV/0!</v>
      </c>
      <c r="BQ47" s="130"/>
      <c r="BR47" s="129"/>
      <c r="BS47" s="130" t="e">
        <f>BS46+BS43</f>
        <v>#DIV/0!</v>
      </c>
      <c r="BT47" s="130"/>
      <c r="BU47" s="131"/>
      <c r="BV47" s="130" t="e">
        <f>BV46+BV43</f>
        <v>#DIV/0!</v>
      </c>
      <c r="BW47" s="130"/>
      <c r="BX47" s="131"/>
      <c r="BY47" s="130" t="e">
        <f>BY46+BY43</f>
        <v>#DIV/0!</v>
      </c>
      <c r="BZ47" s="130"/>
      <c r="CA47" s="129"/>
      <c r="CB47" s="130" t="e">
        <f>CB46+CB43</f>
        <v>#DIV/0!</v>
      </c>
      <c r="CC47" s="130"/>
      <c r="CD47" s="131"/>
      <c r="CE47" s="130" t="e">
        <f>CE46+CE43</f>
        <v>#DIV/0!</v>
      </c>
      <c r="CF47" s="130"/>
    </row>
    <row r="48" spans="2:84" ht="15.6">
      <c r="H48" s="31"/>
      <c r="I48" s="31"/>
      <c r="J48" s="132"/>
      <c r="M48" s="132"/>
      <c r="P48" s="132"/>
    </row>
    <row r="49" spans="2:95" ht="15.6" hidden="1">
      <c r="C49" s="133"/>
      <c r="D49" s="133"/>
      <c r="E49" s="133"/>
      <c r="F49" s="133"/>
      <c r="G49" s="133"/>
      <c r="H49" s="134"/>
      <c r="I49" s="134"/>
      <c r="J49" s="133"/>
      <c r="K49" s="135"/>
      <c r="L49" s="135"/>
      <c r="M49" s="133"/>
      <c r="N49" s="135"/>
      <c r="O49" s="135"/>
    </row>
    <row r="50" spans="2:95" ht="15.6" hidden="1">
      <c r="C50" s="133"/>
      <c r="D50" s="133"/>
      <c r="E50" s="133"/>
      <c r="F50" s="136"/>
      <c r="G50" s="136"/>
      <c r="H50" s="137"/>
      <c r="I50" s="138"/>
      <c r="J50" s="135"/>
      <c r="K50" s="139"/>
      <c r="L50" s="140"/>
      <c r="M50" s="140"/>
      <c r="N50" s="139"/>
      <c r="O50" s="140"/>
      <c r="Q50" s="139"/>
      <c r="R50" s="140"/>
      <c r="S50" s="140"/>
      <c r="T50" s="139"/>
    </row>
    <row r="51" spans="2:95" ht="12" hidden="1" customHeight="1">
      <c r="I51" s="141"/>
      <c r="J51" s="132"/>
      <c r="K51" s="132"/>
      <c r="L51" s="132"/>
      <c r="M51" s="132"/>
      <c r="N51" s="132"/>
      <c r="O51" s="132"/>
      <c r="P51" s="132"/>
      <c r="Q51" s="132"/>
      <c r="R51" s="132"/>
      <c r="S51" s="132"/>
      <c r="T51" s="132"/>
      <c r="U51" s="132"/>
      <c r="V51" s="132"/>
      <c r="W51" s="132"/>
      <c r="X51" s="132"/>
      <c r="Y51" s="132"/>
      <c r="Z51" s="132"/>
      <c r="AA51" s="132"/>
      <c r="AB51" s="132"/>
      <c r="AC51" s="132"/>
      <c r="AD51" s="132"/>
      <c r="AE51" s="132"/>
      <c r="AF51" s="132"/>
      <c r="AG51" s="132"/>
      <c r="AH51" s="132"/>
      <c r="AI51" s="132"/>
      <c r="AJ51" s="132"/>
      <c r="AK51" s="132"/>
      <c r="AL51" s="132"/>
      <c r="AM51" s="132"/>
      <c r="AN51" s="132"/>
      <c r="AO51" s="132"/>
      <c r="AP51" s="132"/>
      <c r="AQ51" s="132"/>
      <c r="AR51" s="132"/>
      <c r="AS51" s="132"/>
      <c r="AT51" s="132"/>
      <c r="AU51" s="132"/>
      <c r="AV51" s="132"/>
      <c r="AW51" s="132"/>
      <c r="AX51" s="132"/>
      <c r="AY51" s="132"/>
      <c r="AZ51" s="132"/>
      <c r="BA51" s="132"/>
      <c r="BB51" s="132"/>
      <c r="BC51" s="132"/>
      <c r="BD51" s="132"/>
      <c r="BE51" s="132"/>
      <c r="BF51" s="132"/>
      <c r="BG51" s="132"/>
      <c r="BH51" s="132"/>
      <c r="BI51" s="132"/>
      <c r="BJ51" s="132"/>
      <c r="BK51" s="132"/>
      <c r="BL51" s="132"/>
      <c r="BM51" s="132"/>
      <c r="BN51" s="132"/>
      <c r="BO51" s="132"/>
      <c r="BP51" s="132"/>
      <c r="BQ51" s="132"/>
      <c r="BR51" s="132"/>
      <c r="BS51" s="132"/>
      <c r="BT51" s="132"/>
      <c r="BU51" s="132"/>
      <c r="BV51" s="132"/>
      <c r="BW51" s="132"/>
      <c r="BX51" s="132"/>
      <c r="BY51" s="132"/>
      <c r="BZ51" s="132"/>
      <c r="CA51" s="132"/>
      <c r="CB51" s="132"/>
      <c r="CC51" s="132"/>
      <c r="CD51" s="132"/>
      <c r="CE51" s="132"/>
      <c r="CF51" s="132"/>
      <c r="CG51" s="132"/>
      <c r="CH51" s="132"/>
      <c r="CI51" s="132"/>
      <c r="CJ51" s="132"/>
      <c r="CK51" s="132"/>
      <c r="CL51" s="132"/>
      <c r="CM51" s="132"/>
      <c r="CN51" s="132"/>
      <c r="CO51" s="132"/>
      <c r="CP51" s="132"/>
      <c r="CQ51" s="132"/>
    </row>
    <row r="52" spans="2:95" ht="15.6" hidden="1">
      <c r="K52" s="18"/>
      <c r="L52" s="18"/>
      <c r="N52" s="18"/>
      <c r="O52" s="18"/>
      <c r="Q52" s="18"/>
      <c r="R52" s="18"/>
    </row>
    <row r="53" spans="2:95" ht="15.6" hidden="1">
      <c r="D53" s="142" t="s">
        <v>80</v>
      </c>
      <c r="E53" s="142" t="s">
        <v>81</v>
      </c>
      <c r="F53" s="143" t="s">
        <v>82</v>
      </c>
      <c r="G53" s="143" t="s">
        <v>83</v>
      </c>
      <c r="H53" s="144" t="s">
        <v>84</v>
      </c>
      <c r="I53" s="145" t="s">
        <v>85</v>
      </c>
      <c r="J53" s="143" t="s">
        <v>86</v>
      </c>
      <c r="K53" s="146"/>
    </row>
    <row r="54" spans="2:95" ht="15.6" hidden="1">
      <c r="D54" s="21" t="str">
        <f>IF(J$23="","",J$23)</f>
        <v>Vendor 1</v>
      </c>
      <c r="E54" s="21">
        <f>IF(K$42="","",K$42)</f>
        <v>0</v>
      </c>
      <c r="F54" s="21">
        <f t="shared" ref="F54:F78" si="48">RANK(E54,$E$54:$E$78,0)</f>
        <v>3</v>
      </c>
      <c r="G54" s="147"/>
      <c r="H54" s="148" t="str">
        <f>IF(K$45="","",K$45)</f>
        <v/>
      </c>
      <c r="I54" s="148" t="e">
        <f t="shared" ref="I54:I78" si="49">RANK(H54,$H$54:$H$78,0)</f>
        <v>#VALUE!</v>
      </c>
      <c r="J54" s="149" t="str">
        <f>IF(K$47="","",K$47)</f>
        <v/>
      </c>
      <c r="K54" s="146"/>
    </row>
    <row r="55" spans="2:95" ht="15.6" hidden="1">
      <c r="D55" s="21" t="str">
        <f>IF(M$23="","",M$23)</f>
        <v>Vendor 2</v>
      </c>
      <c r="E55" s="21">
        <f>IF(N$42="","",N$42)</f>
        <v>0</v>
      </c>
      <c r="F55" s="21">
        <f t="shared" si="48"/>
        <v>3</v>
      </c>
      <c r="G55" s="147"/>
      <c r="H55" s="148" t="str">
        <f>IF(N$45="","",N$45)</f>
        <v/>
      </c>
      <c r="I55" s="148" t="e">
        <f t="shared" si="49"/>
        <v>#VALUE!</v>
      </c>
      <c r="J55" s="149" t="str">
        <f>IF(N$47="","",N$47)</f>
        <v/>
      </c>
      <c r="K55" s="146"/>
    </row>
    <row r="56" spans="2:95" ht="15.6" hidden="1">
      <c r="D56" s="21" t="str">
        <f>IF(P$23="","",P$23)</f>
        <v>Vendor 3</v>
      </c>
      <c r="E56" s="21">
        <f>IF(Q$42="","",Q$42)</f>
        <v>0</v>
      </c>
      <c r="F56" s="21">
        <f t="shared" si="48"/>
        <v>3</v>
      </c>
      <c r="G56" s="147"/>
      <c r="H56" s="148" t="str">
        <f>IF(Q$45="","",Q$45)</f>
        <v/>
      </c>
      <c r="I56" s="148" t="e">
        <f t="shared" si="49"/>
        <v>#VALUE!</v>
      </c>
      <c r="J56" s="149" t="str">
        <f>IF(Q$47="","",Q$47)</f>
        <v/>
      </c>
      <c r="K56" s="146"/>
    </row>
    <row r="57" spans="2:95" ht="13.5" hidden="1" customHeight="1">
      <c r="D57" s="21" t="str">
        <f>IF(S$23="","",S$23)</f>
        <v>Vendor 4</v>
      </c>
      <c r="E57" s="21">
        <f>IF(T$42="","",T$42)</f>
        <v>72</v>
      </c>
      <c r="F57" s="21">
        <f t="shared" si="48"/>
        <v>1</v>
      </c>
      <c r="G57" s="147" t="str">
        <f>IF(T$44="","",T$44)</f>
        <v/>
      </c>
      <c r="H57" s="148" t="str">
        <f>IF(T$45="","",T$45)</f>
        <v/>
      </c>
      <c r="I57" s="148" t="e">
        <f t="shared" si="49"/>
        <v>#VALUE!</v>
      </c>
      <c r="J57" s="149" t="str">
        <f>IF(T$47="","",T$47)</f>
        <v/>
      </c>
      <c r="K57" s="146"/>
    </row>
    <row r="58" spans="2:95" ht="15.6" hidden="1">
      <c r="D58" s="21" t="str">
        <f>IF(V$23="","",V$23)</f>
        <v>Vendor  5</v>
      </c>
      <c r="E58" s="21">
        <f>IF(W$42="","",W$42)</f>
        <v>72</v>
      </c>
      <c r="F58" s="21">
        <f t="shared" si="48"/>
        <v>1</v>
      </c>
      <c r="G58" s="147" t="str">
        <f>IF(W$44="","",W$44)</f>
        <v/>
      </c>
      <c r="H58" s="148" t="str">
        <f>IF(W$45="","",W$45)</f>
        <v/>
      </c>
      <c r="I58" s="148" t="e">
        <f t="shared" si="49"/>
        <v>#VALUE!</v>
      </c>
      <c r="J58" s="149" t="str">
        <f>IF(W$47="","",W$47)</f>
        <v/>
      </c>
      <c r="K58" s="146"/>
    </row>
    <row r="59" spans="2:95" ht="15.6" hidden="1">
      <c r="D59" s="21">
        <f>IF(Y$23="","",Y$23)</f>
        <v>6</v>
      </c>
      <c r="E59" s="21">
        <f>IF(Z$42="","",Z$42)</f>
        <v>0</v>
      </c>
      <c r="F59" s="21">
        <f t="shared" si="48"/>
        <v>3</v>
      </c>
      <c r="G59" s="147" t="str">
        <f>IF(Z$44="","",Z$44)</f>
        <v/>
      </c>
      <c r="H59" s="148" t="e">
        <f>IF(Z$45="","",Z$45)</f>
        <v>#DIV/0!</v>
      </c>
      <c r="I59" s="148" t="e">
        <f t="shared" si="49"/>
        <v>#DIV/0!</v>
      </c>
      <c r="J59" s="149" t="e">
        <f>IF(Z$47="","",Z$47)</f>
        <v>#DIV/0!</v>
      </c>
      <c r="K59" s="146"/>
    </row>
    <row r="60" spans="2:95" ht="15.6" hidden="1">
      <c r="D60" s="21">
        <f>IF(AB$23="","",AB$23)</f>
        <v>7</v>
      </c>
      <c r="E60" s="21">
        <f>IF(AC$42="","",AC$42)</f>
        <v>0</v>
      </c>
      <c r="F60" s="21">
        <f t="shared" si="48"/>
        <v>3</v>
      </c>
      <c r="G60" s="147" t="str">
        <f>IF(AC$44="","",AC$44)</f>
        <v/>
      </c>
      <c r="H60" s="148" t="e">
        <f>IF(AC$45="","",AC$45)</f>
        <v>#DIV/0!</v>
      </c>
      <c r="I60" s="148" t="e">
        <f t="shared" si="49"/>
        <v>#DIV/0!</v>
      </c>
      <c r="J60" s="149" t="e">
        <f>IF(AC$47="","",AC$47)</f>
        <v>#DIV/0!</v>
      </c>
      <c r="K60" s="146"/>
    </row>
    <row r="61" spans="2:95" ht="15.6" hidden="1">
      <c r="D61" s="21">
        <f>IF(AE$23="","",AE$23)</f>
        <v>8</v>
      </c>
      <c r="E61" s="21">
        <f>IF(AF$42="","",AF$42)</f>
        <v>0</v>
      </c>
      <c r="F61" s="21">
        <f t="shared" si="48"/>
        <v>3</v>
      </c>
      <c r="G61" s="147" t="str">
        <f>IF(AF$44="","",AF$44)</f>
        <v/>
      </c>
      <c r="H61" s="148" t="e">
        <f>IF(AF$45="","",AF$45)</f>
        <v>#DIV/0!</v>
      </c>
      <c r="I61" s="148" t="e">
        <f t="shared" si="49"/>
        <v>#DIV/0!</v>
      </c>
      <c r="J61" s="149" t="e">
        <f>IF(AF$47="","",AF$47)</f>
        <v>#DIV/0!</v>
      </c>
      <c r="K61" s="146"/>
    </row>
    <row r="62" spans="2:95" ht="15.6" hidden="1">
      <c r="D62" s="21">
        <f>IF(AH$23="","",AH$23)</f>
        <v>9</v>
      </c>
      <c r="E62" s="21">
        <f>IF(AI$42="","",AI$42)</f>
        <v>0</v>
      </c>
      <c r="F62" s="21">
        <f t="shared" si="48"/>
        <v>3</v>
      </c>
      <c r="G62" s="147" t="str">
        <f>IF(AI$44="","",AI$44)</f>
        <v/>
      </c>
      <c r="H62" s="148" t="e">
        <f>IF(AI$45="","",AI$45)</f>
        <v>#DIV/0!</v>
      </c>
      <c r="I62" s="148" t="e">
        <f t="shared" si="49"/>
        <v>#DIV/0!</v>
      </c>
      <c r="J62" s="149" t="e">
        <f>IF(AI$47="","",AI$47)</f>
        <v>#DIV/0!</v>
      </c>
      <c r="K62" s="146"/>
    </row>
    <row r="63" spans="2:95" s="19" customFormat="1" ht="15.6" hidden="1">
      <c r="B63" s="18"/>
      <c r="C63" s="18"/>
      <c r="D63" s="21">
        <f>IF(AK$23="","",AK$23)</f>
        <v>10</v>
      </c>
      <c r="E63" s="21">
        <f>IF(AL$42="","",AL$42)</f>
        <v>0</v>
      </c>
      <c r="F63" s="21">
        <f t="shared" si="48"/>
        <v>3</v>
      </c>
      <c r="G63" s="147" t="str">
        <f>IF(AL$44="","",AL$44)</f>
        <v/>
      </c>
      <c r="H63" s="148" t="e">
        <f>IF(AL$45="","",AL$45)</f>
        <v>#DIV/0!</v>
      </c>
      <c r="I63" s="148" t="e">
        <f t="shared" si="49"/>
        <v>#DIV/0!</v>
      </c>
      <c r="J63" s="149" t="e">
        <f>IF(AL$47="","",AL$47)</f>
        <v>#DIV/0!</v>
      </c>
      <c r="K63" s="146"/>
      <c r="M63" s="18"/>
      <c r="P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8"/>
      <c r="BK63" s="18"/>
      <c r="BL63" s="18"/>
      <c r="BM63" s="18"/>
      <c r="BN63" s="18"/>
      <c r="BO63" s="18"/>
      <c r="BP63" s="18"/>
      <c r="BQ63" s="18"/>
      <c r="BR63" s="18"/>
      <c r="BS63" s="18"/>
      <c r="BT63" s="18"/>
      <c r="BU63" s="18"/>
      <c r="BV63" s="18"/>
      <c r="BW63" s="18"/>
      <c r="BX63" s="18"/>
      <c r="BY63" s="18"/>
      <c r="BZ63" s="18"/>
      <c r="CA63" s="18"/>
      <c r="CB63" s="18"/>
      <c r="CC63" s="18"/>
      <c r="CD63" s="18"/>
      <c r="CE63" s="18"/>
      <c r="CF63" s="18"/>
      <c r="CG63" s="18"/>
      <c r="CH63" s="18"/>
      <c r="CI63" s="18"/>
      <c r="CJ63" s="18"/>
      <c r="CK63" s="18"/>
      <c r="CL63" s="18"/>
      <c r="CM63" s="18"/>
      <c r="CN63" s="18"/>
      <c r="CO63" s="18"/>
      <c r="CP63" s="18"/>
      <c r="CQ63" s="18"/>
    </row>
    <row r="64" spans="2:95" s="19" customFormat="1" ht="15.6" hidden="1">
      <c r="B64" s="18"/>
      <c r="C64" s="18"/>
      <c r="D64" s="21">
        <f>IF(AN$23="","",AN$23)</f>
        <v>11</v>
      </c>
      <c r="E64" s="21">
        <f>IF(AO$42="","",AO$42)</f>
        <v>0</v>
      </c>
      <c r="F64" s="21">
        <f t="shared" si="48"/>
        <v>3</v>
      </c>
      <c r="G64" s="147" t="str">
        <f>IF(AO$44="","",AO$44)</f>
        <v/>
      </c>
      <c r="H64" s="148" t="e">
        <f>IF(AO$45="","",AO$45)</f>
        <v>#DIV/0!</v>
      </c>
      <c r="I64" s="148" t="e">
        <f t="shared" si="49"/>
        <v>#DIV/0!</v>
      </c>
      <c r="J64" s="149" t="e">
        <f>IF(AO$47="","",AO$47)</f>
        <v>#DIV/0!</v>
      </c>
      <c r="K64" s="146"/>
      <c r="M64" s="18"/>
      <c r="P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8"/>
      <c r="BK64" s="18"/>
      <c r="BL64" s="18"/>
      <c r="BM64" s="18"/>
      <c r="BN64" s="18"/>
      <c r="BO64" s="18"/>
      <c r="BP64" s="18"/>
      <c r="BQ64" s="18"/>
      <c r="BR64" s="18"/>
      <c r="BS64" s="18"/>
      <c r="BT64" s="18"/>
      <c r="BU64" s="18"/>
      <c r="BV64" s="18"/>
      <c r="BW64" s="18"/>
      <c r="BX64" s="18"/>
      <c r="BY64" s="18"/>
      <c r="BZ64" s="18"/>
      <c r="CA64" s="18"/>
      <c r="CB64" s="18"/>
      <c r="CC64" s="18"/>
      <c r="CD64" s="18"/>
      <c r="CE64" s="18"/>
      <c r="CF64" s="18"/>
      <c r="CG64" s="18"/>
      <c r="CH64" s="18"/>
      <c r="CI64" s="18"/>
      <c r="CJ64" s="18"/>
      <c r="CK64" s="18"/>
      <c r="CL64" s="18"/>
      <c r="CM64" s="18"/>
      <c r="CN64" s="18"/>
      <c r="CO64" s="18"/>
      <c r="CP64" s="18"/>
      <c r="CQ64" s="18"/>
    </row>
    <row r="65" spans="2:95" s="19" customFormat="1" ht="15.6" hidden="1">
      <c r="B65" s="18"/>
      <c r="C65" s="18"/>
      <c r="D65" s="21">
        <f>IF(AQ$23="","",AQ$23)</f>
        <v>12</v>
      </c>
      <c r="E65" s="21">
        <f>IF(AR$42="","",AR$42)</f>
        <v>0</v>
      </c>
      <c r="F65" s="21">
        <f t="shared" si="48"/>
        <v>3</v>
      </c>
      <c r="G65" s="147" t="str">
        <f>IF(AR$44="","",AR$44)</f>
        <v/>
      </c>
      <c r="H65" s="148" t="e">
        <f>IF(AR$45="","",AR$45)</f>
        <v>#DIV/0!</v>
      </c>
      <c r="I65" s="148" t="e">
        <f t="shared" si="49"/>
        <v>#DIV/0!</v>
      </c>
      <c r="J65" s="149" t="e">
        <f>IF(AR$47="","",AR$47)</f>
        <v>#DIV/0!</v>
      </c>
      <c r="K65" s="146"/>
      <c r="M65" s="18"/>
      <c r="P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8"/>
      <c r="BK65" s="18"/>
      <c r="BL65" s="18"/>
      <c r="BM65" s="18"/>
      <c r="BN65" s="18"/>
      <c r="BO65" s="18"/>
      <c r="BP65" s="18"/>
      <c r="BQ65" s="18"/>
      <c r="BR65" s="18"/>
      <c r="BS65" s="18"/>
      <c r="BT65" s="18"/>
      <c r="BU65" s="18"/>
      <c r="BV65" s="18"/>
      <c r="BW65" s="18"/>
      <c r="BX65" s="18"/>
      <c r="BY65" s="18"/>
      <c r="BZ65" s="18"/>
      <c r="CA65" s="18"/>
      <c r="CB65" s="18"/>
      <c r="CC65" s="18"/>
      <c r="CD65" s="18"/>
      <c r="CE65" s="18"/>
      <c r="CF65" s="18"/>
      <c r="CG65" s="18"/>
      <c r="CH65" s="18"/>
      <c r="CI65" s="18"/>
      <c r="CJ65" s="18"/>
      <c r="CK65" s="18"/>
      <c r="CL65" s="18"/>
      <c r="CM65" s="18"/>
      <c r="CN65" s="18"/>
      <c r="CO65" s="18"/>
      <c r="CP65" s="18"/>
      <c r="CQ65" s="18"/>
    </row>
    <row r="66" spans="2:95" s="19" customFormat="1" ht="15.6" hidden="1">
      <c r="B66" s="18"/>
      <c r="C66" s="18"/>
      <c r="D66" s="21">
        <f>IF(AT$23="","",AT$23)</f>
        <v>13</v>
      </c>
      <c r="E66" s="21">
        <f>IF(AU$42="","",AU$42)</f>
        <v>0</v>
      </c>
      <c r="F66" s="21">
        <f t="shared" si="48"/>
        <v>3</v>
      </c>
      <c r="G66" s="147" t="str">
        <f>IF(AU$44="","",AU$44)</f>
        <v/>
      </c>
      <c r="H66" s="148" t="e">
        <f>IF(AU$45="","",AU$45)</f>
        <v>#DIV/0!</v>
      </c>
      <c r="I66" s="148" t="e">
        <f t="shared" si="49"/>
        <v>#DIV/0!</v>
      </c>
      <c r="J66" s="149" t="e">
        <f>IF(AU$47="","",AU$47)</f>
        <v>#DIV/0!</v>
      </c>
      <c r="K66" s="146"/>
      <c r="M66" s="18"/>
      <c r="P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8"/>
      <c r="BK66" s="18"/>
      <c r="BL66" s="18"/>
      <c r="BM66" s="18"/>
      <c r="BN66" s="18"/>
      <c r="BO66" s="18"/>
      <c r="BP66" s="18"/>
      <c r="BQ66" s="18"/>
      <c r="BR66" s="18"/>
      <c r="BS66" s="18"/>
      <c r="BT66" s="18"/>
      <c r="BU66" s="18"/>
      <c r="BV66" s="18"/>
      <c r="BW66" s="18"/>
      <c r="BX66" s="18"/>
      <c r="BY66" s="18"/>
      <c r="BZ66" s="18"/>
      <c r="CA66" s="18"/>
      <c r="CB66" s="18"/>
      <c r="CC66" s="18"/>
      <c r="CD66" s="18"/>
      <c r="CE66" s="18"/>
      <c r="CF66" s="18"/>
      <c r="CG66" s="18"/>
      <c r="CH66" s="18"/>
      <c r="CI66" s="18"/>
      <c r="CJ66" s="18"/>
      <c r="CK66" s="18"/>
      <c r="CL66" s="18"/>
      <c r="CM66" s="18"/>
      <c r="CN66" s="18"/>
      <c r="CO66" s="18"/>
      <c r="CP66" s="18"/>
      <c r="CQ66" s="18"/>
    </row>
    <row r="67" spans="2:95" s="19" customFormat="1" ht="15.6" hidden="1">
      <c r="B67" s="18"/>
      <c r="C67" s="18"/>
      <c r="D67" s="21">
        <f>IF(AW$23="","",AW$23)</f>
        <v>14</v>
      </c>
      <c r="E67" s="21">
        <f>IF(AX$42="","",AX$42)</f>
        <v>0</v>
      </c>
      <c r="F67" s="21">
        <f t="shared" si="48"/>
        <v>3</v>
      </c>
      <c r="G67" s="147" t="str">
        <f>IF(AX$44="","",AX$44)</f>
        <v/>
      </c>
      <c r="H67" s="148" t="e">
        <f>IF(AX$45="","",AX$45)</f>
        <v>#DIV/0!</v>
      </c>
      <c r="I67" s="148" t="e">
        <f t="shared" si="49"/>
        <v>#DIV/0!</v>
      </c>
      <c r="J67" s="149" t="e">
        <f>IF(AX$47="","",AX$47)</f>
        <v>#DIV/0!</v>
      </c>
      <c r="K67" s="146"/>
      <c r="M67" s="18"/>
      <c r="P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8"/>
      <c r="BK67" s="18"/>
      <c r="BL67" s="18"/>
      <c r="BM67" s="18"/>
      <c r="BN67" s="18"/>
      <c r="BO67" s="18"/>
      <c r="BP67" s="18"/>
      <c r="BQ67" s="18"/>
      <c r="BR67" s="18"/>
      <c r="BS67" s="18"/>
      <c r="BT67" s="18"/>
      <c r="BU67" s="18"/>
      <c r="BV67" s="18"/>
      <c r="BW67" s="18"/>
      <c r="BX67" s="18"/>
      <c r="BY67" s="18"/>
      <c r="BZ67" s="18"/>
      <c r="CA67" s="18"/>
      <c r="CB67" s="18"/>
      <c r="CC67" s="18"/>
      <c r="CD67" s="18"/>
      <c r="CE67" s="18"/>
      <c r="CF67" s="18"/>
      <c r="CG67" s="18"/>
      <c r="CH67" s="18"/>
      <c r="CI67" s="18"/>
      <c r="CJ67" s="18"/>
      <c r="CK67" s="18"/>
      <c r="CL67" s="18"/>
      <c r="CM67" s="18"/>
      <c r="CN67" s="18"/>
      <c r="CO67" s="18"/>
      <c r="CP67" s="18"/>
      <c r="CQ67" s="18"/>
    </row>
    <row r="68" spans="2:95" s="19" customFormat="1" ht="15.6" hidden="1">
      <c r="B68" s="18"/>
      <c r="C68" s="18"/>
      <c r="D68" s="21">
        <f>IF(AZ$23="","",AZ$23)</f>
        <v>15</v>
      </c>
      <c r="E68" s="21">
        <f>IF(BA$42="","",BA$42)</f>
        <v>0</v>
      </c>
      <c r="F68" s="21">
        <f t="shared" si="48"/>
        <v>3</v>
      </c>
      <c r="G68" s="147" t="str">
        <f>IF(BA$44="","",BA$44)</f>
        <v/>
      </c>
      <c r="H68" s="148" t="e">
        <f>IF(BA$45="","",BA$45)</f>
        <v>#DIV/0!</v>
      </c>
      <c r="I68" s="148" t="e">
        <f t="shared" si="49"/>
        <v>#DIV/0!</v>
      </c>
      <c r="J68" s="149" t="e">
        <f>IF(BA$47="","",BA$47)</f>
        <v>#DIV/0!</v>
      </c>
      <c r="K68" s="146"/>
      <c r="M68" s="18"/>
      <c r="P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8"/>
      <c r="BK68" s="18"/>
      <c r="BL68" s="18"/>
      <c r="BM68" s="18"/>
      <c r="BN68" s="18"/>
      <c r="BO68" s="18"/>
      <c r="BP68" s="18"/>
      <c r="BQ68" s="18"/>
      <c r="BR68" s="18"/>
      <c r="BS68" s="18"/>
      <c r="BT68" s="18"/>
      <c r="BU68" s="18"/>
      <c r="BV68" s="18"/>
      <c r="BW68" s="18"/>
      <c r="BX68" s="18"/>
      <c r="BY68" s="18"/>
      <c r="BZ68" s="18"/>
      <c r="CA68" s="18"/>
      <c r="CB68" s="18"/>
      <c r="CC68" s="18"/>
      <c r="CD68" s="18"/>
      <c r="CE68" s="18"/>
      <c r="CF68" s="18"/>
      <c r="CG68" s="18"/>
      <c r="CH68" s="18"/>
      <c r="CI68" s="18"/>
      <c r="CJ68" s="18"/>
      <c r="CK68" s="18"/>
      <c r="CL68" s="18"/>
      <c r="CM68" s="18"/>
      <c r="CN68" s="18"/>
      <c r="CO68" s="18"/>
      <c r="CP68" s="18"/>
      <c r="CQ68" s="18"/>
    </row>
    <row r="69" spans="2:95" s="19" customFormat="1" ht="15.6" hidden="1">
      <c r="B69" s="18"/>
      <c r="C69" s="18"/>
      <c r="D69" s="21">
        <f>IF(BC$23="","",BC$23)</f>
        <v>16</v>
      </c>
      <c r="E69" s="21">
        <f>IF(BD$42="","",BD$42)</f>
        <v>0</v>
      </c>
      <c r="F69" s="21">
        <f t="shared" si="48"/>
        <v>3</v>
      </c>
      <c r="G69" s="147" t="str">
        <f>IF(BD$44="","",BD$44)</f>
        <v/>
      </c>
      <c r="H69" s="148" t="e">
        <f>IF(BD$45="","",BD$45)</f>
        <v>#DIV/0!</v>
      </c>
      <c r="I69" s="148" t="e">
        <f t="shared" si="49"/>
        <v>#DIV/0!</v>
      </c>
      <c r="J69" s="149" t="e">
        <f>IF(BD$47="","",BD$47)</f>
        <v>#DIV/0!</v>
      </c>
      <c r="K69" s="146"/>
      <c r="M69" s="18"/>
      <c r="P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8"/>
      <c r="BK69" s="18"/>
      <c r="BL69" s="18"/>
      <c r="BM69" s="18"/>
      <c r="BN69" s="18"/>
      <c r="BO69" s="18"/>
      <c r="BP69" s="18"/>
      <c r="BQ69" s="18"/>
      <c r="BR69" s="18"/>
      <c r="BS69" s="18"/>
      <c r="BT69" s="18"/>
      <c r="BU69" s="18"/>
      <c r="BV69" s="18"/>
      <c r="BW69" s="18"/>
      <c r="BX69" s="18"/>
      <c r="BY69" s="18"/>
      <c r="BZ69" s="18"/>
      <c r="CA69" s="18"/>
      <c r="CB69" s="18"/>
      <c r="CC69" s="18"/>
      <c r="CD69" s="18"/>
      <c r="CE69" s="18"/>
      <c r="CF69" s="18"/>
      <c r="CG69" s="18"/>
      <c r="CH69" s="18"/>
      <c r="CI69" s="18"/>
      <c r="CJ69" s="18"/>
      <c r="CK69" s="18"/>
      <c r="CL69" s="18"/>
      <c r="CM69" s="18"/>
      <c r="CN69" s="18"/>
      <c r="CO69" s="18"/>
      <c r="CP69" s="18"/>
      <c r="CQ69" s="18"/>
    </row>
    <row r="70" spans="2:95" s="19" customFormat="1" ht="15.6" hidden="1">
      <c r="B70" s="18"/>
      <c r="C70" s="18"/>
      <c r="D70" s="21">
        <f>IF(BF$23="","",BF$23)</f>
        <v>17</v>
      </c>
      <c r="E70" s="21">
        <f>IF(BG$42="","",BG$42)</f>
        <v>0</v>
      </c>
      <c r="F70" s="21">
        <f t="shared" si="48"/>
        <v>3</v>
      </c>
      <c r="G70" s="147" t="str">
        <f>IF(BG$44="","",BG$44)</f>
        <v/>
      </c>
      <c r="H70" s="148" t="e">
        <f>IF(BG$45="","",BG$45)</f>
        <v>#DIV/0!</v>
      </c>
      <c r="I70" s="148" t="e">
        <f t="shared" si="49"/>
        <v>#DIV/0!</v>
      </c>
      <c r="J70" s="149" t="e">
        <f>IF(BG$47="","",BG$47)</f>
        <v>#DIV/0!</v>
      </c>
      <c r="K70" s="146"/>
      <c r="M70" s="18"/>
      <c r="P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8"/>
      <c r="BK70" s="18"/>
      <c r="BL70" s="18"/>
      <c r="BM70" s="18"/>
      <c r="BN70" s="18"/>
      <c r="BO70" s="18"/>
      <c r="BP70" s="18"/>
      <c r="BQ70" s="18"/>
      <c r="BR70" s="18"/>
      <c r="BS70" s="18"/>
      <c r="BT70" s="18"/>
      <c r="BU70" s="18"/>
      <c r="BV70" s="18"/>
      <c r="BW70" s="18"/>
      <c r="BX70" s="18"/>
      <c r="BY70" s="18"/>
      <c r="BZ70" s="18"/>
      <c r="CA70" s="18"/>
      <c r="CB70" s="18"/>
      <c r="CC70" s="18"/>
      <c r="CD70" s="18"/>
      <c r="CE70" s="18"/>
      <c r="CF70" s="18"/>
      <c r="CG70" s="18"/>
      <c r="CH70" s="18"/>
      <c r="CI70" s="18"/>
      <c r="CJ70" s="18"/>
      <c r="CK70" s="18"/>
      <c r="CL70" s="18"/>
      <c r="CM70" s="18"/>
      <c r="CN70" s="18"/>
      <c r="CO70" s="18"/>
      <c r="CP70" s="18"/>
      <c r="CQ70" s="18"/>
    </row>
    <row r="71" spans="2:95" s="19" customFormat="1" ht="15.6" hidden="1">
      <c r="B71" s="18"/>
      <c r="C71" s="18"/>
      <c r="D71" s="21">
        <f>IF(BI$23="","",BI$23)</f>
        <v>18</v>
      </c>
      <c r="E71" s="21">
        <f>IF(BJ$42="","",BJ$42)</f>
        <v>0</v>
      </c>
      <c r="F71" s="21">
        <f t="shared" si="48"/>
        <v>3</v>
      </c>
      <c r="G71" s="147" t="str">
        <f>IF(BJ$44="","",BJ$44)</f>
        <v/>
      </c>
      <c r="H71" s="148" t="e">
        <f>IF(BJ$45="","",BJ$45)</f>
        <v>#DIV/0!</v>
      </c>
      <c r="I71" s="148" t="e">
        <f t="shared" si="49"/>
        <v>#DIV/0!</v>
      </c>
      <c r="J71" s="149" t="e">
        <f>IF(BJ$47="","",BJ$47)</f>
        <v>#DIV/0!</v>
      </c>
      <c r="K71" s="146"/>
      <c r="M71" s="18"/>
      <c r="P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8"/>
      <c r="BK71" s="18"/>
      <c r="BL71" s="18"/>
      <c r="BM71" s="18"/>
      <c r="BN71" s="18"/>
      <c r="BO71" s="18"/>
      <c r="BP71" s="18"/>
      <c r="BQ71" s="18"/>
      <c r="BR71" s="18"/>
      <c r="BS71" s="18"/>
      <c r="BT71" s="18"/>
      <c r="BU71" s="18"/>
      <c r="BV71" s="18"/>
      <c r="BW71" s="18"/>
      <c r="BX71" s="18"/>
      <c r="BY71" s="18"/>
      <c r="BZ71" s="18"/>
      <c r="CA71" s="18"/>
      <c r="CB71" s="18"/>
      <c r="CC71" s="18"/>
      <c r="CD71" s="18"/>
      <c r="CE71" s="18"/>
      <c r="CF71" s="18"/>
      <c r="CG71" s="18"/>
      <c r="CH71" s="18"/>
      <c r="CI71" s="18"/>
      <c r="CJ71" s="18"/>
      <c r="CK71" s="18"/>
      <c r="CL71" s="18"/>
      <c r="CM71" s="18"/>
      <c r="CN71" s="18"/>
      <c r="CO71" s="18"/>
      <c r="CP71" s="18"/>
      <c r="CQ71" s="18"/>
    </row>
    <row r="72" spans="2:95" s="19" customFormat="1" ht="15.6" hidden="1">
      <c r="B72" s="18"/>
      <c r="C72" s="18"/>
      <c r="D72" s="21">
        <f>IF(BL$23="","",BL$23)</f>
        <v>19</v>
      </c>
      <c r="E72" s="21">
        <f>IF(BM$42="","",BM$42)</f>
        <v>0</v>
      </c>
      <c r="F72" s="21">
        <f t="shared" si="48"/>
        <v>3</v>
      </c>
      <c r="G72" s="147" t="str">
        <f>IF(BM$44="","",BM$44)</f>
        <v/>
      </c>
      <c r="H72" s="148" t="e">
        <f>IF(BM$45="","",BM$45)</f>
        <v>#DIV/0!</v>
      </c>
      <c r="I72" s="148" t="e">
        <f t="shared" si="49"/>
        <v>#DIV/0!</v>
      </c>
      <c r="J72" s="149" t="e">
        <f>IF(BM$47="","",BM$47)</f>
        <v>#DIV/0!</v>
      </c>
      <c r="K72" s="146"/>
      <c r="M72" s="18"/>
      <c r="P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8"/>
      <c r="BK72" s="18"/>
      <c r="BL72" s="18"/>
      <c r="BM72" s="18"/>
      <c r="BN72" s="18"/>
      <c r="BO72" s="18"/>
      <c r="BP72" s="18"/>
      <c r="BQ72" s="18"/>
      <c r="BR72" s="18"/>
      <c r="BS72" s="18"/>
      <c r="BT72" s="18"/>
      <c r="BU72" s="18"/>
      <c r="BV72" s="18"/>
      <c r="BW72" s="18"/>
      <c r="BX72" s="18"/>
      <c r="BY72" s="18"/>
      <c r="BZ72" s="18"/>
      <c r="CA72" s="18"/>
      <c r="CB72" s="18"/>
      <c r="CC72" s="18"/>
      <c r="CD72" s="18"/>
      <c r="CE72" s="18"/>
      <c r="CF72" s="18"/>
      <c r="CG72" s="18"/>
      <c r="CH72" s="18"/>
      <c r="CI72" s="18"/>
      <c r="CJ72" s="18"/>
      <c r="CK72" s="18"/>
      <c r="CL72" s="18"/>
      <c r="CM72" s="18"/>
      <c r="CN72" s="18"/>
      <c r="CO72" s="18"/>
      <c r="CP72" s="18"/>
      <c r="CQ72" s="18"/>
    </row>
    <row r="73" spans="2:95" s="19" customFormat="1" ht="15.6" hidden="1">
      <c r="B73" s="18"/>
      <c r="C73" s="18"/>
      <c r="D73" s="21">
        <f>IF(BO$23="","",BO$23)</f>
        <v>20</v>
      </c>
      <c r="E73" s="21">
        <f>IF(BP$42="","",BP$42)</f>
        <v>0</v>
      </c>
      <c r="F73" s="21">
        <f t="shared" si="48"/>
        <v>3</v>
      </c>
      <c r="G73" s="147" t="str">
        <f>IF(BP$44="","",BP$44)</f>
        <v/>
      </c>
      <c r="H73" s="148" t="e">
        <f>IF(BP$45="","",BP$45)</f>
        <v>#DIV/0!</v>
      </c>
      <c r="I73" s="148" t="e">
        <f t="shared" si="49"/>
        <v>#DIV/0!</v>
      </c>
      <c r="J73" s="149" t="e">
        <f>IF(BP$47="","",BP$47)</f>
        <v>#DIV/0!</v>
      </c>
      <c r="K73" s="146"/>
      <c r="M73" s="18"/>
      <c r="P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8"/>
      <c r="BK73" s="18"/>
      <c r="BL73" s="18"/>
      <c r="BM73" s="18"/>
      <c r="BN73" s="18"/>
      <c r="BO73" s="18"/>
      <c r="BP73" s="18"/>
      <c r="BQ73" s="18"/>
      <c r="BR73" s="18"/>
      <c r="BS73" s="18"/>
      <c r="BT73" s="18"/>
      <c r="BU73" s="18"/>
      <c r="BV73" s="18"/>
      <c r="BW73" s="18"/>
      <c r="BX73" s="18"/>
      <c r="BY73" s="18"/>
      <c r="BZ73" s="18"/>
      <c r="CA73" s="18"/>
      <c r="CB73" s="18"/>
      <c r="CC73" s="18"/>
      <c r="CD73" s="18"/>
      <c r="CE73" s="18"/>
      <c r="CF73" s="18"/>
      <c r="CG73" s="18"/>
      <c r="CH73" s="18"/>
      <c r="CI73" s="18"/>
      <c r="CJ73" s="18"/>
      <c r="CK73" s="18"/>
      <c r="CL73" s="18"/>
      <c r="CM73" s="18"/>
      <c r="CN73" s="18"/>
      <c r="CO73" s="18"/>
      <c r="CP73" s="18"/>
      <c r="CQ73" s="18"/>
    </row>
    <row r="74" spans="2:95" s="19" customFormat="1" ht="15.6" hidden="1">
      <c r="B74" s="18"/>
      <c r="C74" s="18"/>
      <c r="D74" s="21">
        <f>IF(BR$23="","",BR$23)</f>
        <v>21</v>
      </c>
      <c r="E74" s="21">
        <f>IF(BS$42="","",BS$42)</f>
        <v>0</v>
      </c>
      <c r="F74" s="21">
        <f t="shared" si="48"/>
        <v>3</v>
      </c>
      <c r="G74" s="147" t="str">
        <f>IF(BS$44="","",BS$44)</f>
        <v/>
      </c>
      <c r="H74" s="148" t="e">
        <f>IF(BS$45="","",BS$45)</f>
        <v>#DIV/0!</v>
      </c>
      <c r="I74" s="148" t="e">
        <f t="shared" si="49"/>
        <v>#DIV/0!</v>
      </c>
      <c r="J74" s="149" t="e">
        <f>IF(BS$47="","",BS$47)</f>
        <v>#DIV/0!</v>
      </c>
      <c r="K74" s="146"/>
      <c r="M74" s="18"/>
      <c r="P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8"/>
      <c r="BK74" s="18"/>
      <c r="BL74" s="18"/>
      <c r="BM74" s="18"/>
      <c r="BN74" s="18"/>
      <c r="BO74" s="18"/>
      <c r="BP74" s="18"/>
      <c r="BQ74" s="18"/>
      <c r="BR74" s="18"/>
      <c r="BS74" s="18"/>
      <c r="BT74" s="18"/>
      <c r="BU74" s="18"/>
      <c r="BV74" s="18"/>
      <c r="BW74" s="18"/>
      <c r="BX74" s="18"/>
      <c r="BY74" s="18"/>
      <c r="BZ74" s="18"/>
      <c r="CA74" s="18"/>
      <c r="CB74" s="18"/>
      <c r="CC74" s="18"/>
      <c r="CD74" s="18"/>
      <c r="CE74" s="18"/>
      <c r="CF74" s="18"/>
      <c r="CG74" s="18"/>
      <c r="CH74" s="18"/>
      <c r="CI74" s="18"/>
      <c r="CJ74" s="18"/>
      <c r="CK74" s="18"/>
      <c r="CL74" s="18"/>
      <c r="CM74" s="18"/>
      <c r="CN74" s="18"/>
      <c r="CO74" s="18"/>
      <c r="CP74" s="18"/>
      <c r="CQ74" s="18"/>
    </row>
    <row r="75" spans="2:95" s="19" customFormat="1" ht="15.6" hidden="1">
      <c r="B75" s="18"/>
      <c r="C75" s="18"/>
      <c r="D75" s="21">
        <f>IF(BU$23="","",BU$23)</f>
        <v>22</v>
      </c>
      <c r="E75" s="21">
        <f>IF(BV$42="","",BV$42)</f>
        <v>0</v>
      </c>
      <c r="F75" s="21">
        <f t="shared" si="48"/>
        <v>3</v>
      </c>
      <c r="G75" s="147" t="str">
        <f>IF(BV$44="","",BV$44)</f>
        <v/>
      </c>
      <c r="H75" s="148" t="e">
        <f>IF(BV$45="","",BV$45)</f>
        <v>#DIV/0!</v>
      </c>
      <c r="I75" s="148" t="e">
        <f t="shared" si="49"/>
        <v>#DIV/0!</v>
      </c>
      <c r="J75" s="149" t="e">
        <f>IF(BV$47="","",BV$47)</f>
        <v>#DIV/0!</v>
      </c>
      <c r="K75" s="146"/>
      <c r="M75" s="18"/>
      <c r="P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8"/>
      <c r="BK75" s="18"/>
      <c r="BL75" s="18"/>
      <c r="BM75" s="18"/>
      <c r="BN75" s="18"/>
      <c r="BO75" s="18"/>
      <c r="BP75" s="18"/>
      <c r="BQ75" s="18"/>
      <c r="BR75" s="18"/>
      <c r="BS75" s="18"/>
      <c r="BT75" s="18"/>
      <c r="BU75" s="18"/>
      <c r="BV75" s="18"/>
      <c r="BW75" s="18"/>
      <c r="BX75" s="18"/>
      <c r="BY75" s="18"/>
      <c r="BZ75" s="18"/>
      <c r="CA75" s="18"/>
      <c r="CB75" s="18"/>
      <c r="CC75" s="18"/>
      <c r="CD75" s="18"/>
      <c r="CE75" s="18"/>
      <c r="CF75" s="18"/>
      <c r="CG75" s="18"/>
      <c r="CH75" s="18"/>
      <c r="CI75" s="18"/>
      <c r="CJ75" s="18"/>
      <c r="CK75" s="18"/>
      <c r="CL75" s="18"/>
      <c r="CM75" s="18"/>
      <c r="CN75" s="18"/>
      <c r="CO75" s="18"/>
      <c r="CP75" s="18"/>
      <c r="CQ75" s="18"/>
    </row>
    <row r="76" spans="2:95" s="19" customFormat="1" ht="15.6" hidden="1">
      <c r="B76" s="18"/>
      <c r="C76" s="18"/>
      <c r="D76" s="21">
        <f>IF(BX$23="","",BX$23)</f>
        <v>23</v>
      </c>
      <c r="E76" s="21">
        <f>IF(BY$42="","",BY$42)</f>
        <v>0</v>
      </c>
      <c r="F76" s="21">
        <f t="shared" si="48"/>
        <v>3</v>
      </c>
      <c r="G76" s="147" t="str">
        <f>IF(BY$44="","",BY$44)</f>
        <v/>
      </c>
      <c r="H76" s="148" t="e">
        <f>IF(BY$45="","",BY$45)</f>
        <v>#DIV/0!</v>
      </c>
      <c r="I76" s="148" t="e">
        <f t="shared" si="49"/>
        <v>#DIV/0!</v>
      </c>
      <c r="J76" s="149" t="e">
        <f>IF(BY$47="","",BY$47)</f>
        <v>#DIV/0!</v>
      </c>
      <c r="K76" s="146"/>
      <c r="M76" s="18"/>
      <c r="P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c r="BK76" s="18"/>
      <c r="BL76" s="18"/>
      <c r="BM76" s="18"/>
      <c r="BN76" s="18"/>
      <c r="BO76" s="18"/>
      <c r="BP76" s="18"/>
      <c r="BQ76" s="18"/>
      <c r="BR76" s="18"/>
      <c r="BS76" s="18"/>
      <c r="BT76" s="18"/>
      <c r="BU76" s="18"/>
      <c r="BV76" s="18"/>
      <c r="BW76" s="18"/>
      <c r="BX76" s="18"/>
      <c r="BY76" s="18"/>
      <c r="BZ76" s="18"/>
      <c r="CA76" s="18"/>
      <c r="CB76" s="18"/>
      <c r="CC76" s="18"/>
      <c r="CD76" s="18"/>
      <c r="CE76" s="18"/>
      <c r="CF76" s="18"/>
      <c r="CG76" s="18"/>
      <c r="CH76" s="18"/>
      <c r="CI76" s="18"/>
      <c r="CJ76" s="18"/>
      <c r="CK76" s="18"/>
      <c r="CL76" s="18"/>
      <c r="CM76" s="18"/>
      <c r="CN76" s="18"/>
      <c r="CO76" s="18"/>
      <c r="CP76" s="18"/>
      <c r="CQ76" s="18"/>
    </row>
    <row r="77" spans="2:95" s="19" customFormat="1" ht="15.6" hidden="1">
      <c r="B77" s="18"/>
      <c r="C77" s="18"/>
      <c r="D77" s="21">
        <f>IF(CA$23="","",CA$23)</f>
        <v>24</v>
      </c>
      <c r="E77" s="21">
        <f>IF(CB$42="","",CB$42)</f>
        <v>0</v>
      </c>
      <c r="F77" s="21">
        <f t="shared" si="48"/>
        <v>3</v>
      </c>
      <c r="G77" s="147" t="str">
        <f>IF(CB$44="","",CB$44)</f>
        <v/>
      </c>
      <c r="H77" s="148" t="e">
        <f>IF(CB$45="","",CB$45)</f>
        <v>#DIV/0!</v>
      </c>
      <c r="I77" s="148" t="e">
        <f t="shared" si="49"/>
        <v>#DIV/0!</v>
      </c>
      <c r="J77" s="149" t="e">
        <f>IF(CB$47="","",CB$47)</f>
        <v>#DIV/0!</v>
      </c>
      <c r="K77" s="146"/>
      <c r="M77" s="18"/>
      <c r="P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8"/>
      <c r="BK77" s="18"/>
      <c r="BL77" s="18"/>
      <c r="BM77" s="18"/>
      <c r="BN77" s="18"/>
      <c r="BO77" s="18"/>
      <c r="BP77" s="18"/>
      <c r="BQ77" s="18"/>
      <c r="BR77" s="18"/>
      <c r="BS77" s="18"/>
      <c r="BT77" s="18"/>
      <c r="BU77" s="18"/>
      <c r="BV77" s="18"/>
      <c r="BW77" s="18"/>
      <c r="BX77" s="18"/>
      <c r="BY77" s="18"/>
      <c r="BZ77" s="18"/>
      <c r="CA77" s="18"/>
      <c r="CB77" s="18"/>
      <c r="CC77" s="18"/>
      <c r="CD77" s="18"/>
      <c r="CE77" s="18"/>
      <c r="CF77" s="18"/>
      <c r="CG77" s="18"/>
      <c r="CH77" s="18"/>
      <c r="CI77" s="18"/>
      <c r="CJ77" s="18"/>
      <c r="CK77" s="18"/>
      <c r="CL77" s="18"/>
      <c r="CM77" s="18"/>
      <c r="CN77" s="18"/>
      <c r="CO77" s="18"/>
      <c r="CP77" s="18"/>
      <c r="CQ77" s="18"/>
    </row>
    <row r="78" spans="2:95" s="19" customFormat="1" ht="15.6" hidden="1">
      <c r="B78" s="18"/>
      <c r="C78" s="18"/>
      <c r="D78" s="21">
        <f>IF(CD$23="","",CD$23)</f>
        <v>25</v>
      </c>
      <c r="E78" s="21">
        <f>IF(CE$42="","",CE$42)</f>
        <v>0</v>
      </c>
      <c r="F78" s="21">
        <f t="shared" si="48"/>
        <v>3</v>
      </c>
      <c r="G78" s="147" t="str">
        <f>IF(CE$44="","",CE$44)</f>
        <v/>
      </c>
      <c r="H78" s="148" t="e">
        <f>IF(CE$45="","",CE$45)</f>
        <v>#DIV/0!</v>
      </c>
      <c r="I78" s="148" t="e">
        <f t="shared" si="49"/>
        <v>#DIV/0!</v>
      </c>
      <c r="J78" s="149" t="e">
        <f>IF(CE$47="","",CE$47)</f>
        <v>#DIV/0!</v>
      </c>
      <c r="K78" s="146"/>
      <c r="M78" s="18"/>
      <c r="P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8"/>
      <c r="BK78" s="18"/>
      <c r="BL78" s="18"/>
      <c r="BM78" s="18"/>
      <c r="BN78" s="18"/>
      <c r="BO78" s="18"/>
      <c r="BP78" s="18"/>
      <c r="BQ78" s="18"/>
      <c r="BR78" s="18"/>
      <c r="BS78" s="18"/>
      <c r="BT78" s="18"/>
      <c r="BU78" s="18"/>
      <c r="BV78" s="18"/>
      <c r="BW78" s="18"/>
      <c r="BX78" s="18"/>
      <c r="BY78" s="18"/>
      <c r="BZ78" s="18"/>
      <c r="CA78" s="18"/>
      <c r="CB78" s="18"/>
      <c r="CC78" s="18"/>
      <c r="CD78" s="18"/>
      <c r="CE78" s="18"/>
      <c r="CF78" s="18"/>
      <c r="CG78" s="18"/>
      <c r="CH78" s="18"/>
      <c r="CI78" s="18"/>
      <c r="CJ78" s="18"/>
      <c r="CK78" s="18"/>
      <c r="CL78" s="18"/>
      <c r="CM78" s="18"/>
      <c r="CN78" s="18"/>
      <c r="CO78" s="18"/>
      <c r="CP78" s="18"/>
      <c r="CQ78" s="18"/>
    </row>
    <row r="79" spans="2:95" s="19" customFormat="1" ht="15.6" hidden="1">
      <c r="B79" s="18"/>
      <c r="C79" s="18"/>
      <c r="D79" s="21"/>
      <c r="E79" s="21"/>
      <c r="F79" s="21"/>
      <c r="G79" s="147"/>
      <c r="H79" s="150"/>
      <c r="I79" s="150"/>
      <c r="J79" s="146"/>
      <c r="K79" s="146"/>
      <c r="M79" s="18"/>
      <c r="P79" s="18"/>
      <c r="S79" s="18"/>
      <c r="T79" s="18"/>
      <c r="U79" s="18"/>
      <c r="V79" s="18"/>
      <c r="W79" s="18"/>
      <c r="X79" s="18"/>
      <c r="Y79" s="18"/>
      <c r="Z79" s="18"/>
      <c r="AA79" s="18"/>
      <c r="AB79" s="18"/>
      <c r="AC79" s="18"/>
      <c r="AD79" s="18"/>
      <c r="AE79" s="18"/>
      <c r="AF79" s="18"/>
      <c r="AG79" s="18"/>
      <c r="AH79" s="18"/>
      <c r="AI79" s="18"/>
      <c r="AJ79" s="18"/>
      <c r="AK79" s="18"/>
      <c r="AL79" s="18"/>
      <c r="AM79" s="18"/>
      <c r="AN79" s="18"/>
      <c r="AO79" s="18"/>
      <c r="AP79" s="18"/>
      <c r="AQ79" s="18"/>
      <c r="AR79" s="18"/>
      <c r="AS79" s="18"/>
      <c r="AT79" s="18"/>
      <c r="AU79" s="18"/>
      <c r="AV79" s="18"/>
      <c r="AW79" s="18"/>
      <c r="AX79" s="18"/>
      <c r="AY79" s="18"/>
      <c r="AZ79" s="18"/>
      <c r="BA79" s="18"/>
      <c r="BB79" s="18"/>
      <c r="BC79" s="18"/>
      <c r="BD79" s="18"/>
      <c r="BE79" s="18"/>
      <c r="BF79" s="18"/>
      <c r="BG79" s="18"/>
      <c r="BH79" s="18"/>
      <c r="BI79" s="18"/>
      <c r="BJ79" s="18"/>
      <c r="BK79" s="18"/>
      <c r="BL79" s="18"/>
      <c r="BM79" s="18"/>
      <c r="BN79" s="18"/>
      <c r="BO79" s="18"/>
      <c r="BP79" s="18"/>
      <c r="BQ79" s="18"/>
      <c r="BR79" s="18"/>
      <c r="BS79" s="18"/>
      <c r="BT79" s="18"/>
      <c r="BU79" s="18"/>
      <c r="BV79" s="18"/>
      <c r="BW79" s="18"/>
      <c r="BX79" s="18"/>
      <c r="BY79" s="18"/>
      <c r="BZ79" s="18"/>
      <c r="CA79" s="18"/>
      <c r="CB79" s="18"/>
      <c r="CC79" s="18"/>
      <c r="CD79" s="18"/>
      <c r="CE79" s="18"/>
      <c r="CF79" s="18"/>
      <c r="CG79" s="18"/>
      <c r="CH79" s="18"/>
      <c r="CI79" s="18"/>
      <c r="CJ79" s="18"/>
      <c r="CK79" s="18"/>
      <c r="CL79" s="18"/>
      <c r="CM79" s="18"/>
      <c r="CN79" s="18"/>
      <c r="CO79" s="18"/>
      <c r="CP79" s="18"/>
      <c r="CQ79" s="18"/>
    </row>
    <row r="80" spans="2:95" s="19" customFormat="1" ht="15.6" hidden="1">
      <c r="B80" s="18"/>
      <c r="C80" s="18"/>
      <c r="D80" s="18"/>
      <c r="E80" s="18"/>
      <c r="F80" s="18"/>
      <c r="G80" s="132"/>
      <c r="H80" s="151"/>
      <c r="I80" s="151"/>
      <c r="M80" s="18"/>
      <c r="P80" s="18"/>
      <c r="S80" s="18"/>
      <c r="T80" s="18"/>
      <c r="U80" s="18"/>
      <c r="V80" s="18"/>
      <c r="W80" s="18"/>
      <c r="X80" s="18"/>
      <c r="Y80" s="18"/>
      <c r="Z80" s="18"/>
      <c r="AA80" s="18"/>
      <c r="AB80" s="18"/>
      <c r="AC80" s="18"/>
      <c r="AD80" s="18"/>
      <c r="AE80" s="18"/>
      <c r="AF80" s="18"/>
      <c r="AG80" s="18"/>
      <c r="AH80" s="18"/>
      <c r="AI80" s="18"/>
      <c r="AJ80" s="18"/>
      <c r="AK80" s="18"/>
      <c r="AL80" s="18"/>
      <c r="AM80" s="18"/>
      <c r="AN80" s="18"/>
      <c r="AO80" s="18"/>
      <c r="AP80" s="18"/>
      <c r="AQ80" s="18"/>
      <c r="AR80" s="18"/>
      <c r="AS80" s="18"/>
      <c r="AT80" s="18"/>
      <c r="AU80" s="18"/>
      <c r="AV80" s="18"/>
      <c r="AW80" s="18"/>
      <c r="AX80" s="18"/>
      <c r="AY80" s="18"/>
      <c r="AZ80" s="18"/>
      <c r="BA80" s="18"/>
      <c r="BB80" s="18"/>
      <c r="BC80" s="18"/>
      <c r="BD80" s="18"/>
      <c r="BE80" s="18"/>
      <c r="BF80" s="18"/>
      <c r="BG80" s="18"/>
      <c r="BH80" s="18"/>
      <c r="BI80" s="18"/>
      <c r="BJ80" s="18"/>
      <c r="BK80" s="18"/>
      <c r="BL80" s="18"/>
      <c r="BM80" s="18"/>
      <c r="BN80" s="18"/>
      <c r="BO80" s="18"/>
      <c r="BP80" s="18"/>
      <c r="BQ80" s="18"/>
      <c r="BR80" s="18"/>
      <c r="BS80" s="18"/>
      <c r="BT80" s="18"/>
      <c r="BU80" s="18"/>
      <c r="BV80" s="18"/>
      <c r="BW80" s="18"/>
      <c r="BX80" s="18"/>
      <c r="BY80" s="18"/>
      <c r="BZ80" s="18"/>
      <c r="CA80" s="18"/>
      <c r="CB80" s="18"/>
      <c r="CC80" s="18"/>
      <c r="CD80" s="18"/>
      <c r="CE80" s="18"/>
      <c r="CF80" s="18"/>
      <c r="CG80" s="18"/>
      <c r="CH80" s="18"/>
      <c r="CI80" s="18"/>
      <c r="CJ80" s="18"/>
      <c r="CK80" s="18"/>
      <c r="CL80" s="18"/>
      <c r="CM80" s="18"/>
      <c r="CN80" s="18"/>
      <c r="CO80" s="18"/>
      <c r="CP80" s="18"/>
      <c r="CQ80" s="18"/>
    </row>
    <row r="81" spans="2:95" s="19" customFormat="1" ht="15.6" hidden="1">
      <c r="B81" s="18"/>
      <c r="C81" s="18"/>
      <c r="D81" s="18"/>
      <c r="E81" s="18"/>
      <c r="F81" s="18"/>
      <c r="G81" s="132"/>
      <c r="H81" s="151"/>
      <c r="I81" s="151"/>
      <c r="M81" s="18"/>
      <c r="P81" s="18"/>
      <c r="S81" s="18"/>
      <c r="T81" s="18"/>
      <c r="U81" s="18"/>
      <c r="V81" s="18"/>
      <c r="W81" s="18"/>
      <c r="X81" s="18"/>
      <c r="Y81" s="18"/>
      <c r="Z81" s="18"/>
      <c r="AA81" s="18"/>
      <c r="AB81" s="18"/>
      <c r="AC81" s="18"/>
      <c r="AD81" s="18"/>
      <c r="AE81" s="18"/>
      <c r="AF81" s="18"/>
      <c r="AG81" s="18"/>
      <c r="AH81" s="18"/>
      <c r="AI81" s="18"/>
      <c r="AJ81" s="18"/>
      <c r="AK81" s="18"/>
      <c r="AL81" s="18"/>
      <c r="AM81" s="18"/>
      <c r="AN81" s="18"/>
      <c r="AO81" s="18"/>
      <c r="AP81" s="18"/>
      <c r="AQ81" s="18"/>
      <c r="AR81" s="18"/>
      <c r="AS81" s="18"/>
      <c r="AT81" s="18"/>
      <c r="AU81" s="18"/>
      <c r="AV81" s="18"/>
      <c r="AW81" s="18"/>
      <c r="AX81" s="18"/>
      <c r="AY81" s="18"/>
      <c r="AZ81" s="18"/>
      <c r="BA81" s="18"/>
      <c r="BB81" s="18"/>
      <c r="BC81" s="18"/>
      <c r="BD81" s="18"/>
      <c r="BE81" s="18"/>
      <c r="BF81" s="18"/>
      <c r="BG81" s="18"/>
      <c r="BH81" s="18"/>
      <c r="BI81" s="18"/>
      <c r="BJ81" s="18"/>
      <c r="BK81" s="18"/>
      <c r="BL81" s="18"/>
      <c r="BM81" s="18"/>
      <c r="BN81" s="18"/>
      <c r="BO81" s="18"/>
      <c r="BP81" s="18"/>
      <c r="BQ81" s="18"/>
      <c r="BR81" s="18"/>
      <c r="BS81" s="18"/>
      <c r="BT81" s="18"/>
      <c r="BU81" s="18"/>
      <c r="BV81" s="18"/>
      <c r="BW81" s="18"/>
      <c r="BX81" s="18"/>
      <c r="BY81" s="18"/>
      <c r="BZ81" s="18"/>
      <c r="CA81" s="18"/>
      <c r="CB81" s="18"/>
      <c r="CC81" s="18"/>
      <c r="CD81" s="18"/>
      <c r="CE81" s="18"/>
      <c r="CF81" s="18"/>
      <c r="CG81" s="18"/>
      <c r="CH81" s="18"/>
      <c r="CI81" s="18"/>
      <c r="CJ81" s="18"/>
      <c r="CK81" s="18"/>
      <c r="CL81" s="18"/>
      <c r="CM81" s="18"/>
      <c r="CN81" s="18"/>
      <c r="CO81" s="18"/>
      <c r="CP81" s="18"/>
      <c r="CQ81" s="18"/>
    </row>
    <row r="82" spans="2:95" s="19" customFormat="1" ht="15.6" hidden="1">
      <c r="B82" s="18"/>
      <c r="C82" s="18"/>
      <c r="D82" s="18"/>
      <c r="E82" s="18"/>
      <c r="F82" s="18"/>
      <c r="G82" s="132"/>
      <c r="H82" s="151"/>
      <c r="I82" s="151"/>
      <c r="M82" s="18"/>
      <c r="P82" s="18"/>
      <c r="S82" s="18"/>
      <c r="T82" s="18"/>
      <c r="U82" s="18"/>
      <c r="V82" s="18"/>
      <c r="W82" s="18"/>
      <c r="X82" s="18"/>
      <c r="Y82" s="18"/>
      <c r="Z82" s="18"/>
      <c r="AA82" s="18"/>
      <c r="AB82" s="18"/>
      <c r="AC82" s="18"/>
      <c r="AD82" s="18"/>
      <c r="AE82" s="18"/>
      <c r="AF82" s="18"/>
      <c r="AG82" s="18"/>
      <c r="AH82" s="18"/>
      <c r="AI82" s="18"/>
      <c r="AJ82" s="18"/>
      <c r="AK82" s="18"/>
      <c r="AL82" s="18"/>
      <c r="AM82" s="18"/>
      <c r="AN82" s="18"/>
      <c r="AO82" s="18"/>
      <c r="AP82" s="18"/>
      <c r="AQ82" s="18"/>
      <c r="AR82" s="18"/>
      <c r="AS82" s="18"/>
      <c r="AT82" s="18"/>
      <c r="AU82" s="18"/>
      <c r="AV82" s="18"/>
      <c r="AW82" s="18"/>
      <c r="AX82" s="18"/>
      <c r="AY82" s="18"/>
      <c r="AZ82" s="18"/>
      <c r="BA82" s="18"/>
      <c r="BB82" s="18"/>
      <c r="BC82" s="18"/>
      <c r="BD82" s="18"/>
      <c r="BE82" s="18"/>
      <c r="BF82" s="18"/>
      <c r="BG82" s="18"/>
      <c r="BH82" s="18"/>
      <c r="BI82" s="18"/>
      <c r="BJ82" s="18"/>
      <c r="BK82" s="18"/>
      <c r="BL82" s="18"/>
      <c r="BM82" s="18"/>
      <c r="BN82" s="18"/>
      <c r="BO82" s="18"/>
      <c r="BP82" s="18"/>
      <c r="BQ82" s="18"/>
      <c r="BR82" s="18"/>
      <c r="BS82" s="18"/>
      <c r="BT82" s="18"/>
      <c r="BU82" s="18"/>
      <c r="BV82" s="18"/>
      <c r="BW82" s="18"/>
      <c r="BX82" s="18"/>
      <c r="BY82" s="18"/>
      <c r="BZ82" s="18"/>
      <c r="CA82" s="18"/>
      <c r="CB82" s="18"/>
      <c r="CC82" s="18"/>
      <c r="CD82" s="18"/>
      <c r="CE82" s="18"/>
      <c r="CF82" s="18"/>
      <c r="CG82" s="18"/>
      <c r="CH82" s="18"/>
      <c r="CI82" s="18"/>
      <c r="CJ82" s="18"/>
      <c r="CK82" s="18"/>
      <c r="CL82" s="18"/>
      <c r="CM82" s="18"/>
      <c r="CN82" s="18"/>
      <c r="CO82" s="18"/>
      <c r="CP82" s="18"/>
      <c r="CQ82" s="18"/>
    </row>
    <row r="83" spans="2:95" s="19" customFormat="1" ht="15.6" hidden="1">
      <c r="B83" s="18"/>
      <c r="C83" s="18"/>
      <c r="D83" s="18"/>
      <c r="E83" s="18"/>
      <c r="F83" s="18"/>
      <c r="G83" s="132"/>
      <c r="H83" s="151"/>
      <c r="I83" s="151"/>
      <c r="M83" s="18"/>
      <c r="P83" s="18"/>
      <c r="S83" s="18"/>
      <c r="T83" s="18"/>
      <c r="U83" s="18"/>
      <c r="V83" s="18"/>
      <c r="W83" s="18"/>
      <c r="X83" s="18"/>
      <c r="Y83" s="18"/>
      <c r="Z83" s="18"/>
      <c r="AA83" s="18"/>
      <c r="AB83" s="18"/>
      <c r="AC83" s="18"/>
      <c r="AD83" s="18"/>
      <c r="AE83" s="18"/>
      <c r="AF83" s="18"/>
      <c r="AG83" s="18"/>
      <c r="AH83" s="18"/>
      <c r="AI83" s="18"/>
      <c r="AJ83" s="18"/>
      <c r="AK83" s="18"/>
      <c r="AL83" s="18"/>
      <c r="AM83" s="18"/>
      <c r="AN83" s="18"/>
      <c r="AO83" s="18"/>
      <c r="AP83" s="18"/>
      <c r="AQ83" s="18"/>
      <c r="AR83" s="18"/>
      <c r="AS83" s="18"/>
      <c r="AT83" s="18"/>
      <c r="AU83" s="18"/>
      <c r="AV83" s="18"/>
      <c r="AW83" s="18"/>
      <c r="AX83" s="18"/>
      <c r="AY83" s="18"/>
      <c r="AZ83" s="18"/>
      <c r="BA83" s="18"/>
      <c r="BB83" s="18"/>
      <c r="BC83" s="18"/>
      <c r="BD83" s="18"/>
      <c r="BE83" s="18"/>
      <c r="BF83" s="18"/>
      <c r="BG83" s="18"/>
      <c r="BH83" s="18"/>
      <c r="BI83" s="18"/>
      <c r="BJ83" s="18"/>
      <c r="BK83" s="18"/>
      <c r="BL83" s="18"/>
      <c r="BM83" s="18"/>
      <c r="BN83" s="18"/>
      <c r="BO83" s="18"/>
      <c r="BP83" s="18"/>
      <c r="BQ83" s="18"/>
      <c r="BR83" s="18"/>
      <c r="BS83" s="18"/>
      <c r="BT83" s="18"/>
      <c r="BU83" s="18"/>
      <c r="BV83" s="18"/>
      <c r="BW83" s="18"/>
      <c r="BX83" s="18"/>
      <c r="BY83" s="18"/>
      <c r="BZ83" s="18"/>
      <c r="CA83" s="18"/>
      <c r="CB83" s="18"/>
      <c r="CC83" s="18"/>
      <c r="CD83" s="18"/>
      <c r="CE83" s="18"/>
      <c r="CF83" s="18"/>
      <c r="CG83" s="18"/>
      <c r="CH83" s="18"/>
      <c r="CI83" s="18"/>
      <c r="CJ83" s="18"/>
      <c r="CK83" s="18"/>
      <c r="CL83" s="18"/>
      <c r="CM83" s="18"/>
      <c r="CN83" s="18"/>
      <c r="CO83" s="18"/>
      <c r="CP83" s="18"/>
      <c r="CQ83" s="18"/>
    </row>
    <row r="84" spans="2:95" s="19" customFormat="1" ht="15.6" hidden="1">
      <c r="B84" s="18"/>
      <c r="C84" s="18"/>
      <c r="D84" s="18"/>
      <c r="E84" s="18"/>
      <c r="F84" s="18"/>
      <c r="G84" s="132"/>
      <c r="H84" s="151"/>
      <c r="I84" s="151"/>
      <c r="M84" s="18"/>
      <c r="P84" s="18"/>
      <c r="S84" s="18"/>
      <c r="T84" s="18"/>
      <c r="U84" s="18"/>
      <c r="V84" s="18"/>
      <c r="W84" s="18"/>
      <c r="X84" s="18"/>
      <c r="Y84" s="18"/>
      <c r="Z84" s="18"/>
      <c r="AA84" s="18"/>
      <c r="AB84" s="18"/>
      <c r="AC84" s="18"/>
      <c r="AD84" s="18"/>
      <c r="AE84" s="18"/>
      <c r="AF84" s="18"/>
      <c r="AG84" s="18"/>
      <c r="AH84" s="18"/>
      <c r="AI84" s="18"/>
      <c r="AJ84" s="18"/>
      <c r="AK84" s="18"/>
      <c r="AL84" s="18"/>
      <c r="AM84" s="18"/>
      <c r="AN84" s="18"/>
      <c r="AO84" s="18"/>
      <c r="AP84" s="18"/>
      <c r="AQ84" s="18"/>
      <c r="AR84" s="18"/>
      <c r="AS84" s="18"/>
      <c r="AT84" s="18"/>
      <c r="AU84" s="18"/>
      <c r="AV84" s="18"/>
      <c r="AW84" s="18"/>
      <c r="AX84" s="18"/>
      <c r="AY84" s="18"/>
      <c r="AZ84" s="18"/>
      <c r="BA84" s="18"/>
      <c r="BB84" s="18"/>
      <c r="BC84" s="18"/>
      <c r="BD84" s="18"/>
      <c r="BE84" s="18"/>
      <c r="BF84" s="18"/>
      <c r="BG84" s="18"/>
      <c r="BH84" s="18"/>
      <c r="BI84" s="18"/>
      <c r="BJ84" s="18"/>
      <c r="BK84" s="18"/>
      <c r="BL84" s="18"/>
      <c r="BM84" s="18"/>
      <c r="BN84" s="18"/>
      <c r="BO84" s="18"/>
      <c r="BP84" s="18"/>
      <c r="BQ84" s="18"/>
      <c r="BR84" s="18"/>
      <c r="BS84" s="18"/>
      <c r="BT84" s="18"/>
      <c r="BU84" s="18"/>
      <c r="BV84" s="18"/>
      <c r="BW84" s="18"/>
      <c r="BX84" s="18"/>
      <c r="BY84" s="18"/>
      <c r="BZ84" s="18"/>
      <c r="CA84" s="18"/>
      <c r="CB84" s="18"/>
      <c r="CC84" s="18"/>
      <c r="CD84" s="18"/>
      <c r="CE84" s="18"/>
      <c r="CF84" s="18"/>
      <c r="CG84" s="18"/>
      <c r="CH84" s="18"/>
      <c r="CI84" s="18"/>
      <c r="CJ84" s="18"/>
      <c r="CK84" s="18"/>
      <c r="CL84" s="18"/>
      <c r="CM84" s="18"/>
      <c r="CN84" s="18"/>
      <c r="CO84" s="18"/>
      <c r="CP84" s="18"/>
      <c r="CQ84" s="18"/>
    </row>
    <row r="85" spans="2:95" s="19" customFormat="1" ht="15.6" hidden="1">
      <c r="B85" s="18"/>
      <c r="C85" s="18"/>
      <c r="D85" s="18"/>
      <c r="E85" s="18"/>
      <c r="F85" s="18"/>
      <c r="G85" s="132"/>
      <c r="H85" s="151"/>
      <c r="I85" s="151"/>
      <c r="M85" s="18"/>
      <c r="P85" s="18"/>
      <c r="S85" s="18"/>
      <c r="T85" s="18"/>
      <c r="U85" s="18"/>
      <c r="V85" s="18"/>
      <c r="W85" s="18"/>
      <c r="X85" s="18"/>
      <c r="Y85" s="18"/>
      <c r="Z85" s="18"/>
      <c r="AA85" s="18"/>
      <c r="AB85" s="18"/>
      <c r="AC85" s="18"/>
      <c r="AD85" s="18"/>
      <c r="AE85" s="18"/>
      <c r="AF85" s="18"/>
      <c r="AG85" s="18"/>
      <c r="AH85" s="18"/>
      <c r="AI85" s="18"/>
      <c r="AJ85" s="18"/>
      <c r="AK85" s="18"/>
      <c r="AL85" s="18"/>
      <c r="AM85" s="18"/>
      <c r="AN85" s="18"/>
      <c r="AO85" s="18"/>
      <c r="AP85" s="18"/>
      <c r="AQ85" s="18"/>
      <c r="AR85" s="18"/>
      <c r="AS85" s="18"/>
      <c r="AT85" s="18"/>
      <c r="AU85" s="18"/>
      <c r="AV85" s="18"/>
      <c r="AW85" s="18"/>
      <c r="AX85" s="18"/>
      <c r="AY85" s="18"/>
      <c r="AZ85" s="18"/>
      <c r="BA85" s="18"/>
      <c r="BB85" s="18"/>
      <c r="BC85" s="18"/>
      <c r="BD85" s="18"/>
      <c r="BE85" s="18"/>
      <c r="BF85" s="18"/>
      <c r="BG85" s="18"/>
      <c r="BH85" s="18"/>
      <c r="BI85" s="18"/>
      <c r="BJ85" s="18"/>
      <c r="BK85" s="18"/>
      <c r="BL85" s="18"/>
      <c r="BM85" s="18"/>
      <c r="BN85" s="18"/>
      <c r="BO85" s="18"/>
      <c r="BP85" s="18"/>
      <c r="BQ85" s="18"/>
      <c r="BR85" s="18"/>
      <c r="BS85" s="18"/>
      <c r="BT85" s="18"/>
      <c r="BU85" s="18"/>
      <c r="BV85" s="18"/>
      <c r="BW85" s="18"/>
      <c r="BX85" s="18"/>
      <c r="BY85" s="18"/>
      <c r="BZ85" s="18"/>
      <c r="CA85" s="18"/>
      <c r="CB85" s="18"/>
      <c r="CC85" s="18"/>
      <c r="CD85" s="18"/>
      <c r="CE85" s="18"/>
      <c r="CF85" s="18"/>
      <c r="CG85" s="18"/>
      <c r="CH85" s="18"/>
      <c r="CI85" s="18"/>
      <c r="CJ85" s="18"/>
      <c r="CK85" s="18"/>
      <c r="CL85" s="18"/>
      <c r="CM85" s="18"/>
      <c r="CN85" s="18"/>
      <c r="CO85" s="18"/>
      <c r="CP85" s="18"/>
      <c r="CQ85" s="18"/>
    </row>
    <row r="86" spans="2:95" s="19" customFormat="1" ht="15.6" hidden="1">
      <c r="B86" s="18"/>
      <c r="C86" s="18"/>
      <c r="D86" s="18"/>
      <c r="E86" s="18"/>
      <c r="F86" s="18"/>
      <c r="G86" s="132"/>
      <c r="H86" s="151"/>
      <c r="I86" s="151"/>
      <c r="M86" s="18"/>
      <c r="P86" s="18"/>
      <c r="S86" s="18"/>
      <c r="T86" s="18"/>
      <c r="U86" s="18"/>
      <c r="V86" s="18"/>
      <c r="W86" s="18"/>
      <c r="X86" s="18"/>
      <c r="Y86" s="18"/>
      <c r="Z86" s="18"/>
      <c r="AA86" s="18"/>
      <c r="AB86" s="18"/>
      <c r="AC86" s="18"/>
      <c r="AD86" s="18"/>
      <c r="AE86" s="18"/>
      <c r="AF86" s="18"/>
      <c r="AG86" s="18"/>
      <c r="AH86" s="18"/>
      <c r="AI86" s="18"/>
      <c r="AJ86" s="18"/>
      <c r="AK86" s="18"/>
      <c r="AL86" s="18"/>
      <c r="AM86" s="18"/>
      <c r="AN86" s="18"/>
      <c r="AO86" s="18"/>
      <c r="AP86" s="18"/>
      <c r="AQ86" s="18"/>
      <c r="AR86" s="18"/>
      <c r="AS86" s="18"/>
      <c r="AT86" s="18"/>
      <c r="AU86" s="18"/>
      <c r="AV86" s="18"/>
      <c r="AW86" s="18"/>
      <c r="AX86" s="18"/>
      <c r="AY86" s="18"/>
      <c r="AZ86" s="18"/>
      <c r="BA86" s="18"/>
      <c r="BB86" s="18"/>
      <c r="BC86" s="18"/>
      <c r="BD86" s="18"/>
      <c r="BE86" s="18"/>
      <c r="BF86" s="18"/>
      <c r="BG86" s="18"/>
      <c r="BH86" s="18"/>
      <c r="BI86" s="18"/>
      <c r="BJ86" s="18"/>
      <c r="BK86" s="18"/>
      <c r="BL86" s="18"/>
      <c r="BM86" s="18"/>
      <c r="BN86" s="18"/>
      <c r="BO86" s="18"/>
      <c r="BP86" s="18"/>
      <c r="BQ86" s="18"/>
      <c r="BR86" s="18"/>
      <c r="BS86" s="18"/>
      <c r="BT86" s="18"/>
      <c r="BU86" s="18"/>
      <c r="BV86" s="18"/>
      <c r="BW86" s="18"/>
      <c r="BX86" s="18"/>
      <c r="BY86" s="18"/>
      <c r="BZ86" s="18"/>
      <c r="CA86" s="18"/>
      <c r="CB86" s="18"/>
      <c r="CC86" s="18"/>
      <c r="CD86" s="18"/>
      <c r="CE86" s="18"/>
      <c r="CF86" s="18"/>
      <c r="CG86" s="18"/>
      <c r="CH86" s="18"/>
      <c r="CI86" s="18"/>
      <c r="CJ86" s="18"/>
      <c r="CK86" s="18"/>
      <c r="CL86" s="18"/>
      <c r="CM86" s="18"/>
      <c r="CN86" s="18"/>
      <c r="CO86" s="18"/>
      <c r="CP86" s="18"/>
      <c r="CQ86" s="18"/>
    </row>
    <row r="87" spans="2:95" s="19" customFormat="1" ht="15.6" hidden="1">
      <c r="B87" s="18"/>
      <c r="C87" s="18"/>
      <c r="D87" s="18"/>
      <c r="E87" s="18"/>
      <c r="F87" s="18"/>
      <c r="G87" s="132"/>
      <c r="H87" s="151"/>
      <c r="I87" s="151"/>
      <c r="M87" s="18"/>
      <c r="P87" s="18"/>
      <c r="S87" s="18"/>
      <c r="T87" s="18"/>
      <c r="U87" s="18"/>
      <c r="V87" s="18"/>
      <c r="W87" s="18"/>
      <c r="X87" s="18"/>
      <c r="Y87" s="18"/>
      <c r="Z87" s="18"/>
      <c r="AA87" s="18"/>
      <c r="AB87" s="18"/>
      <c r="AC87" s="18"/>
      <c r="AD87" s="18"/>
      <c r="AE87" s="18"/>
      <c r="AF87" s="18"/>
      <c r="AG87" s="18"/>
      <c r="AH87" s="18"/>
      <c r="AI87" s="18"/>
      <c r="AJ87" s="18"/>
      <c r="AK87" s="18"/>
      <c r="AL87" s="18"/>
      <c r="AM87" s="18"/>
      <c r="AN87" s="18"/>
      <c r="AO87" s="18"/>
      <c r="AP87" s="18"/>
      <c r="AQ87" s="18"/>
      <c r="AR87" s="18"/>
      <c r="AS87" s="18"/>
      <c r="AT87" s="18"/>
      <c r="AU87" s="18"/>
      <c r="AV87" s="18"/>
      <c r="AW87" s="18"/>
      <c r="AX87" s="18"/>
      <c r="AY87" s="18"/>
      <c r="AZ87" s="18"/>
      <c r="BA87" s="18"/>
      <c r="BB87" s="18"/>
      <c r="BC87" s="18"/>
      <c r="BD87" s="18"/>
      <c r="BE87" s="18"/>
      <c r="BF87" s="18"/>
      <c r="BG87" s="18"/>
      <c r="BH87" s="18"/>
      <c r="BI87" s="18"/>
      <c r="BJ87" s="18"/>
      <c r="BK87" s="18"/>
      <c r="BL87" s="18"/>
      <c r="BM87" s="18"/>
      <c r="BN87" s="18"/>
      <c r="BO87" s="18"/>
      <c r="BP87" s="18"/>
      <c r="BQ87" s="18"/>
      <c r="BR87" s="18"/>
      <c r="BS87" s="18"/>
      <c r="BT87" s="18"/>
      <c r="BU87" s="18"/>
      <c r="BV87" s="18"/>
      <c r="BW87" s="18"/>
      <c r="BX87" s="18"/>
      <c r="BY87" s="18"/>
      <c r="BZ87" s="18"/>
      <c r="CA87" s="18"/>
      <c r="CB87" s="18"/>
      <c r="CC87" s="18"/>
      <c r="CD87" s="18"/>
      <c r="CE87" s="18"/>
      <c r="CF87" s="18"/>
      <c r="CG87" s="18"/>
      <c r="CH87" s="18"/>
      <c r="CI87" s="18"/>
      <c r="CJ87" s="18"/>
      <c r="CK87" s="18"/>
      <c r="CL87" s="18"/>
      <c r="CM87" s="18"/>
      <c r="CN87" s="18"/>
      <c r="CO87" s="18"/>
      <c r="CP87" s="18"/>
      <c r="CQ87" s="18"/>
    </row>
    <row r="88" spans="2:95" s="19" customFormat="1" ht="15.6" hidden="1">
      <c r="B88" s="18"/>
      <c r="C88" s="18"/>
      <c r="D88" s="18"/>
      <c r="E88" s="18"/>
      <c r="F88" s="18"/>
      <c r="G88" s="132"/>
      <c r="H88" s="151"/>
      <c r="I88" s="151"/>
      <c r="M88" s="18"/>
      <c r="P88" s="18"/>
      <c r="S88" s="18"/>
      <c r="T88" s="18"/>
      <c r="U88" s="18"/>
      <c r="V88" s="18"/>
      <c r="W88" s="18"/>
      <c r="X88" s="18"/>
      <c r="Y88" s="18"/>
      <c r="Z88" s="18"/>
      <c r="AA88" s="18"/>
      <c r="AB88" s="18"/>
      <c r="AC88" s="18"/>
      <c r="AD88" s="18"/>
      <c r="AE88" s="18"/>
      <c r="AF88" s="18"/>
      <c r="AG88" s="18"/>
      <c r="AH88" s="18"/>
      <c r="AI88" s="18"/>
      <c r="AJ88" s="18"/>
      <c r="AK88" s="18"/>
      <c r="AL88" s="18"/>
      <c r="AM88" s="18"/>
      <c r="AN88" s="18"/>
      <c r="AO88" s="18"/>
      <c r="AP88" s="18"/>
      <c r="AQ88" s="18"/>
      <c r="AR88" s="18"/>
      <c r="AS88" s="18"/>
      <c r="AT88" s="18"/>
      <c r="AU88" s="18"/>
      <c r="AV88" s="18"/>
      <c r="AW88" s="18"/>
      <c r="AX88" s="18"/>
      <c r="AY88" s="18"/>
      <c r="AZ88" s="18"/>
      <c r="BA88" s="18"/>
      <c r="BB88" s="18"/>
      <c r="BC88" s="18"/>
      <c r="BD88" s="18"/>
      <c r="BE88" s="18"/>
      <c r="BF88" s="18"/>
      <c r="BG88" s="18"/>
      <c r="BH88" s="18"/>
      <c r="BI88" s="18"/>
      <c r="BJ88" s="18"/>
      <c r="BK88" s="18"/>
      <c r="BL88" s="18"/>
      <c r="BM88" s="18"/>
      <c r="BN88" s="18"/>
      <c r="BO88" s="18"/>
      <c r="BP88" s="18"/>
      <c r="BQ88" s="18"/>
      <c r="BR88" s="18"/>
      <c r="BS88" s="18"/>
      <c r="BT88" s="18"/>
      <c r="BU88" s="18"/>
      <c r="BV88" s="18"/>
      <c r="BW88" s="18"/>
      <c r="BX88" s="18"/>
      <c r="BY88" s="18"/>
      <c r="BZ88" s="18"/>
      <c r="CA88" s="18"/>
      <c r="CB88" s="18"/>
      <c r="CC88" s="18"/>
      <c r="CD88" s="18"/>
      <c r="CE88" s="18"/>
      <c r="CF88" s="18"/>
      <c r="CG88" s="18"/>
      <c r="CH88" s="18"/>
      <c r="CI88" s="18"/>
      <c r="CJ88" s="18"/>
      <c r="CK88" s="18"/>
      <c r="CL88" s="18"/>
      <c r="CM88" s="18"/>
      <c r="CN88" s="18"/>
      <c r="CO88" s="18"/>
      <c r="CP88" s="18"/>
      <c r="CQ88" s="18"/>
    </row>
    <row r="89" spans="2:95" s="19" customFormat="1" ht="15.6">
      <c r="B89" s="18"/>
      <c r="C89" s="18"/>
      <c r="D89" s="18"/>
      <c r="E89" s="18"/>
      <c r="F89" s="18"/>
      <c r="G89" s="132"/>
      <c r="H89" s="151"/>
      <c r="I89" s="151"/>
      <c r="M89" s="18"/>
      <c r="P89" s="18"/>
      <c r="S89" s="18"/>
      <c r="T89" s="18"/>
      <c r="U89" s="18"/>
      <c r="V89" s="18"/>
      <c r="W89" s="18"/>
      <c r="X89" s="18"/>
      <c r="Y89" s="18"/>
      <c r="Z89" s="18"/>
      <c r="AA89" s="18"/>
      <c r="AB89" s="18"/>
      <c r="AC89" s="18"/>
      <c r="AD89" s="18"/>
      <c r="AE89" s="18"/>
      <c r="AF89" s="18"/>
      <c r="AG89" s="18"/>
      <c r="AH89" s="18"/>
      <c r="AI89" s="18"/>
      <c r="AJ89" s="18"/>
      <c r="AK89" s="18"/>
      <c r="AL89" s="18"/>
      <c r="AM89" s="18"/>
      <c r="AN89" s="18"/>
      <c r="AO89" s="18"/>
      <c r="AP89" s="18"/>
      <c r="AQ89" s="18"/>
      <c r="AR89" s="18"/>
      <c r="AS89" s="18"/>
      <c r="AT89" s="18"/>
      <c r="AU89" s="18"/>
      <c r="AV89" s="18"/>
      <c r="AW89" s="18"/>
      <c r="AX89" s="18"/>
      <c r="AY89" s="18"/>
      <c r="AZ89" s="18"/>
      <c r="BA89" s="18"/>
      <c r="BB89" s="18"/>
      <c r="BC89" s="18"/>
      <c r="BD89" s="18"/>
      <c r="BE89" s="18"/>
      <c r="BF89" s="18"/>
      <c r="BG89" s="18"/>
      <c r="BH89" s="18"/>
      <c r="BI89" s="18"/>
      <c r="BJ89" s="18"/>
      <c r="BK89" s="18"/>
      <c r="BL89" s="18"/>
      <c r="BM89" s="18"/>
      <c r="BN89" s="18"/>
      <c r="BO89" s="18"/>
      <c r="BP89" s="18"/>
      <c r="BQ89" s="18"/>
      <c r="BR89" s="18"/>
      <c r="BS89" s="18"/>
      <c r="BT89" s="18"/>
      <c r="BU89" s="18"/>
      <c r="BV89" s="18"/>
      <c r="BW89" s="18"/>
      <c r="BX89" s="18"/>
      <c r="BY89" s="18"/>
      <c r="BZ89" s="18"/>
      <c r="CA89" s="18"/>
      <c r="CB89" s="18"/>
      <c r="CC89" s="18"/>
      <c r="CD89" s="18"/>
      <c r="CE89" s="18"/>
      <c r="CF89" s="18"/>
      <c r="CG89" s="18"/>
      <c r="CH89" s="18"/>
      <c r="CI89" s="18"/>
      <c r="CJ89" s="18"/>
      <c r="CK89" s="18"/>
      <c r="CL89" s="18"/>
      <c r="CM89" s="18"/>
      <c r="CN89" s="18"/>
      <c r="CO89" s="18"/>
      <c r="CP89" s="18"/>
      <c r="CQ89" s="18"/>
    </row>
    <row r="90" spans="2:95" s="19" customFormat="1" ht="15.6">
      <c r="B90" s="18"/>
      <c r="C90" s="18"/>
      <c r="D90" s="18"/>
      <c r="E90" s="18"/>
      <c r="F90" s="18"/>
      <c r="G90" s="132"/>
      <c r="H90" s="151"/>
      <c r="I90" s="151"/>
      <c r="M90" s="18"/>
      <c r="P90" s="18"/>
      <c r="S90" s="18"/>
      <c r="T90" s="18"/>
      <c r="U90" s="18"/>
      <c r="V90" s="18"/>
      <c r="W90" s="18"/>
      <c r="X90" s="18"/>
      <c r="Y90" s="18"/>
      <c r="Z90" s="18"/>
      <c r="AA90" s="18"/>
      <c r="AB90" s="18"/>
      <c r="AC90" s="18"/>
      <c r="AD90" s="18"/>
      <c r="AE90" s="18"/>
      <c r="AF90" s="18"/>
      <c r="AG90" s="18"/>
      <c r="AH90" s="18"/>
      <c r="AI90" s="18"/>
      <c r="AJ90" s="18"/>
      <c r="AK90" s="18"/>
      <c r="AL90" s="18"/>
      <c r="AM90" s="18"/>
      <c r="AN90" s="18"/>
      <c r="AO90" s="18"/>
      <c r="AP90" s="18"/>
      <c r="AQ90" s="18"/>
      <c r="AR90" s="18"/>
      <c r="AS90" s="18"/>
      <c r="AT90" s="18"/>
      <c r="AU90" s="18"/>
      <c r="AV90" s="18"/>
      <c r="AW90" s="18"/>
      <c r="AX90" s="18"/>
      <c r="AY90" s="18"/>
      <c r="AZ90" s="18"/>
      <c r="BA90" s="18"/>
      <c r="BB90" s="18"/>
      <c r="BC90" s="18"/>
      <c r="BD90" s="18"/>
      <c r="BE90" s="18"/>
      <c r="BF90" s="18"/>
      <c r="BG90" s="18"/>
      <c r="BH90" s="18"/>
      <c r="BI90" s="18"/>
      <c r="BJ90" s="18"/>
      <c r="BK90" s="18"/>
      <c r="BL90" s="18"/>
      <c r="BM90" s="18"/>
      <c r="BN90" s="18"/>
      <c r="BO90" s="18"/>
      <c r="BP90" s="18"/>
      <c r="BQ90" s="18"/>
      <c r="BR90" s="18"/>
      <c r="BS90" s="18"/>
      <c r="BT90" s="18"/>
      <c r="BU90" s="18"/>
      <c r="BV90" s="18"/>
      <c r="BW90" s="18"/>
      <c r="BX90" s="18"/>
      <c r="BY90" s="18"/>
      <c r="BZ90" s="18"/>
      <c r="CA90" s="18"/>
      <c r="CB90" s="18"/>
      <c r="CC90" s="18"/>
      <c r="CD90" s="18"/>
      <c r="CE90" s="18"/>
      <c r="CF90" s="18"/>
      <c r="CG90" s="18"/>
      <c r="CH90" s="18"/>
      <c r="CI90" s="18"/>
      <c r="CJ90" s="18"/>
      <c r="CK90" s="18"/>
      <c r="CL90" s="18"/>
      <c r="CM90" s="18"/>
      <c r="CN90" s="18"/>
      <c r="CO90" s="18"/>
      <c r="CP90" s="18"/>
      <c r="CQ90" s="18"/>
    </row>
    <row r="91" spans="2:95" s="19" customFormat="1" ht="15.6">
      <c r="B91" s="18"/>
      <c r="C91" s="18"/>
      <c r="D91" s="18"/>
      <c r="E91" s="18"/>
      <c r="F91" s="18"/>
      <c r="G91" s="132"/>
      <c r="H91" s="151"/>
      <c r="I91" s="151"/>
      <c r="M91" s="18"/>
      <c r="P91" s="18"/>
      <c r="S91" s="18"/>
      <c r="T91" s="18"/>
      <c r="U91" s="18"/>
      <c r="V91" s="18"/>
      <c r="W91" s="18"/>
      <c r="X91" s="18"/>
      <c r="Y91" s="18"/>
      <c r="Z91" s="18"/>
      <c r="AA91" s="18"/>
      <c r="AB91" s="18"/>
      <c r="AC91" s="18"/>
      <c r="AD91" s="18"/>
      <c r="AE91" s="18"/>
      <c r="AF91" s="18"/>
      <c r="AG91" s="18"/>
      <c r="AH91" s="18"/>
      <c r="AI91" s="18"/>
      <c r="AJ91" s="18"/>
      <c r="AK91" s="18"/>
      <c r="AL91" s="18"/>
      <c r="AM91" s="18"/>
      <c r="AN91" s="18"/>
      <c r="AO91" s="18"/>
      <c r="AP91" s="18"/>
      <c r="AQ91" s="18"/>
      <c r="AR91" s="18"/>
      <c r="AS91" s="18"/>
      <c r="AT91" s="18"/>
      <c r="AU91" s="18"/>
      <c r="AV91" s="18"/>
      <c r="AW91" s="18"/>
      <c r="AX91" s="18"/>
      <c r="AY91" s="18"/>
      <c r="AZ91" s="18"/>
      <c r="BA91" s="18"/>
      <c r="BB91" s="18"/>
      <c r="BC91" s="18"/>
      <c r="BD91" s="18"/>
      <c r="BE91" s="18"/>
      <c r="BF91" s="18"/>
      <c r="BG91" s="18"/>
      <c r="BH91" s="18"/>
      <c r="BI91" s="18"/>
      <c r="BJ91" s="18"/>
      <c r="BK91" s="18"/>
      <c r="BL91" s="18"/>
      <c r="BM91" s="18"/>
      <c r="BN91" s="18"/>
      <c r="BO91" s="18"/>
      <c r="BP91" s="18"/>
      <c r="BQ91" s="18"/>
      <c r="BR91" s="18"/>
      <c r="BS91" s="18"/>
      <c r="BT91" s="18"/>
      <c r="BU91" s="18"/>
      <c r="BV91" s="18"/>
      <c r="BW91" s="18"/>
      <c r="BX91" s="18"/>
      <c r="BY91" s="18"/>
      <c r="BZ91" s="18"/>
      <c r="CA91" s="18"/>
      <c r="CB91" s="18"/>
      <c r="CC91" s="18"/>
      <c r="CD91" s="18"/>
      <c r="CE91" s="18"/>
      <c r="CF91" s="18"/>
      <c r="CG91" s="18"/>
      <c r="CH91" s="18"/>
      <c r="CI91" s="18"/>
      <c r="CJ91" s="18"/>
      <c r="CK91" s="18"/>
      <c r="CL91" s="18"/>
      <c r="CM91" s="18"/>
      <c r="CN91" s="18"/>
      <c r="CO91" s="18"/>
      <c r="CP91" s="18"/>
      <c r="CQ91" s="18"/>
    </row>
    <row r="92" spans="2:95" s="19" customFormat="1" ht="15.6">
      <c r="B92" s="18"/>
      <c r="C92" s="18"/>
      <c r="D92" s="18"/>
      <c r="E92" s="18"/>
      <c r="F92" s="18"/>
      <c r="G92" s="132"/>
      <c r="H92" s="151"/>
      <c r="I92" s="151"/>
      <c r="M92" s="18"/>
      <c r="P92" s="18"/>
      <c r="S92" s="18"/>
      <c r="T92" s="18"/>
      <c r="U92" s="18"/>
      <c r="V92" s="18"/>
      <c r="W92" s="18"/>
      <c r="X92" s="18"/>
      <c r="Y92" s="18"/>
      <c r="Z92" s="18"/>
      <c r="AA92" s="18"/>
      <c r="AB92" s="18"/>
      <c r="AC92" s="18"/>
      <c r="AD92" s="18"/>
      <c r="AE92" s="18"/>
      <c r="AF92" s="18"/>
      <c r="AG92" s="18"/>
      <c r="AH92" s="18"/>
      <c r="AI92" s="18"/>
      <c r="AJ92" s="18"/>
      <c r="AK92" s="18"/>
      <c r="AL92" s="18"/>
      <c r="AM92" s="18"/>
      <c r="AN92" s="18"/>
      <c r="AO92" s="18"/>
      <c r="AP92" s="18"/>
      <c r="AQ92" s="18"/>
      <c r="AR92" s="18"/>
      <c r="AS92" s="18"/>
      <c r="AT92" s="18"/>
      <c r="AU92" s="18"/>
      <c r="AV92" s="18"/>
      <c r="AW92" s="18"/>
      <c r="AX92" s="18"/>
      <c r="AY92" s="18"/>
      <c r="AZ92" s="18"/>
      <c r="BA92" s="18"/>
      <c r="BB92" s="18"/>
      <c r="BC92" s="18"/>
      <c r="BD92" s="18"/>
      <c r="BE92" s="18"/>
      <c r="BF92" s="18"/>
      <c r="BG92" s="18"/>
      <c r="BH92" s="18"/>
      <c r="BI92" s="18"/>
      <c r="BJ92" s="18"/>
      <c r="BK92" s="18"/>
      <c r="BL92" s="18"/>
      <c r="BM92" s="18"/>
      <c r="BN92" s="18"/>
      <c r="BO92" s="18"/>
      <c r="BP92" s="18"/>
      <c r="BQ92" s="18"/>
      <c r="BR92" s="18"/>
      <c r="BS92" s="18"/>
      <c r="BT92" s="18"/>
      <c r="BU92" s="18"/>
      <c r="BV92" s="18"/>
      <c r="BW92" s="18"/>
      <c r="BX92" s="18"/>
      <c r="BY92" s="18"/>
      <c r="BZ92" s="18"/>
      <c r="CA92" s="18"/>
      <c r="CB92" s="18"/>
      <c r="CC92" s="18"/>
      <c r="CD92" s="18"/>
      <c r="CE92" s="18"/>
      <c r="CF92" s="18"/>
      <c r="CG92" s="18"/>
      <c r="CH92" s="18"/>
      <c r="CI92" s="18"/>
      <c r="CJ92" s="18"/>
      <c r="CK92" s="18"/>
      <c r="CL92" s="18"/>
      <c r="CM92" s="18"/>
      <c r="CN92" s="18"/>
      <c r="CO92" s="18"/>
      <c r="CP92" s="18"/>
      <c r="CQ92" s="18"/>
    </row>
    <row r="93" spans="2:95" s="19" customFormat="1" ht="15.6">
      <c r="B93" s="18"/>
      <c r="C93" s="18"/>
      <c r="D93" s="18"/>
      <c r="E93" s="18"/>
      <c r="F93" s="18"/>
      <c r="G93" s="132"/>
      <c r="H93" s="151"/>
      <c r="I93" s="151"/>
      <c r="M93" s="18"/>
      <c r="P93" s="18"/>
      <c r="S93" s="18"/>
      <c r="T93" s="18"/>
      <c r="U93" s="18"/>
      <c r="V93" s="18"/>
      <c r="W93" s="18"/>
      <c r="X93" s="18"/>
      <c r="Y93" s="18"/>
      <c r="Z93" s="18"/>
      <c r="AA93" s="18"/>
      <c r="AB93" s="18"/>
      <c r="AC93" s="18"/>
      <c r="AD93" s="18"/>
      <c r="AE93" s="18"/>
      <c r="AF93" s="18"/>
      <c r="AG93" s="18"/>
      <c r="AH93" s="18"/>
      <c r="AI93" s="18"/>
      <c r="AJ93" s="18"/>
      <c r="AK93" s="18"/>
      <c r="AL93" s="18"/>
      <c r="AM93" s="18"/>
      <c r="AN93" s="18"/>
      <c r="AO93" s="18"/>
      <c r="AP93" s="18"/>
      <c r="AQ93" s="18"/>
      <c r="AR93" s="18"/>
      <c r="AS93" s="18"/>
      <c r="AT93" s="18"/>
      <c r="AU93" s="18"/>
      <c r="AV93" s="18"/>
      <c r="AW93" s="18"/>
      <c r="AX93" s="18"/>
      <c r="AY93" s="18"/>
      <c r="AZ93" s="18"/>
      <c r="BA93" s="18"/>
      <c r="BB93" s="18"/>
      <c r="BC93" s="18"/>
      <c r="BD93" s="18"/>
      <c r="BE93" s="18"/>
      <c r="BF93" s="18"/>
      <c r="BG93" s="18"/>
      <c r="BH93" s="18"/>
      <c r="BI93" s="18"/>
      <c r="BJ93" s="18"/>
      <c r="BK93" s="18"/>
      <c r="BL93" s="18"/>
      <c r="BM93" s="18"/>
      <c r="BN93" s="18"/>
      <c r="BO93" s="18"/>
      <c r="BP93" s="18"/>
      <c r="BQ93" s="18"/>
      <c r="BR93" s="18"/>
      <c r="BS93" s="18"/>
      <c r="BT93" s="18"/>
      <c r="BU93" s="18"/>
      <c r="BV93" s="18"/>
      <c r="BW93" s="18"/>
      <c r="BX93" s="18"/>
      <c r="BY93" s="18"/>
      <c r="BZ93" s="18"/>
      <c r="CA93" s="18"/>
      <c r="CB93" s="18"/>
      <c r="CC93" s="18"/>
      <c r="CD93" s="18"/>
      <c r="CE93" s="18"/>
      <c r="CF93" s="18"/>
      <c r="CG93" s="18"/>
      <c r="CH93" s="18"/>
      <c r="CI93" s="18"/>
      <c r="CJ93" s="18"/>
      <c r="CK93" s="18"/>
      <c r="CL93" s="18"/>
      <c r="CM93" s="18"/>
      <c r="CN93" s="18"/>
      <c r="CO93" s="18"/>
      <c r="CP93" s="18"/>
      <c r="CQ93" s="18"/>
    </row>
    <row r="94" spans="2:95" s="19" customFormat="1" ht="15.6">
      <c r="B94" s="18"/>
      <c r="C94" s="18"/>
      <c r="D94" s="18"/>
      <c r="E94" s="18"/>
      <c r="F94" s="18"/>
      <c r="G94" s="132"/>
      <c r="H94" s="151"/>
      <c r="I94" s="151"/>
      <c r="M94" s="18"/>
      <c r="P94" s="18"/>
      <c r="S94" s="18"/>
      <c r="T94" s="18"/>
      <c r="U94" s="18"/>
      <c r="V94" s="18"/>
      <c r="W94" s="18"/>
      <c r="X94" s="18"/>
      <c r="Y94" s="18"/>
      <c r="Z94" s="18"/>
      <c r="AA94" s="18"/>
      <c r="AB94" s="18"/>
      <c r="AC94" s="18"/>
      <c r="AD94" s="18"/>
      <c r="AE94" s="18"/>
      <c r="AF94" s="18"/>
      <c r="AG94" s="18"/>
      <c r="AH94" s="18"/>
      <c r="AI94" s="18"/>
      <c r="AJ94" s="18"/>
      <c r="AK94" s="18"/>
      <c r="AL94" s="18"/>
      <c r="AM94" s="18"/>
      <c r="AN94" s="18"/>
      <c r="AO94" s="18"/>
      <c r="AP94" s="18"/>
      <c r="AQ94" s="18"/>
      <c r="AR94" s="18"/>
      <c r="AS94" s="18"/>
      <c r="AT94" s="18"/>
      <c r="AU94" s="18"/>
      <c r="AV94" s="18"/>
      <c r="AW94" s="18"/>
      <c r="AX94" s="18"/>
      <c r="AY94" s="18"/>
      <c r="AZ94" s="18"/>
      <c r="BA94" s="18"/>
      <c r="BB94" s="18"/>
      <c r="BC94" s="18"/>
      <c r="BD94" s="18"/>
      <c r="BE94" s="18"/>
      <c r="BF94" s="18"/>
      <c r="BG94" s="18"/>
      <c r="BH94" s="18"/>
      <c r="BI94" s="18"/>
      <c r="BJ94" s="18"/>
      <c r="BK94" s="18"/>
      <c r="BL94" s="18"/>
      <c r="BM94" s="18"/>
      <c r="BN94" s="18"/>
      <c r="BO94" s="18"/>
      <c r="BP94" s="18"/>
      <c r="BQ94" s="18"/>
      <c r="BR94" s="18"/>
      <c r="BS94" s="18"/>
      <c r="BT94" s="18"/>
      <c r="BU94" s="18"/>
      <c r="BV94" s="18"/>
      <c r="BW94" s="18"/>
      <c r="BX94" s="18"/>
      <c r="BY94" s="18"/>
      <c r="BZ94" s="18"/>
      <c r="CA94" s="18"/>
      <c r="CB94" s="18"/>
      <c r="CC94" s="18"/>
      <c r="CD94" s="18"/>
      <c r="CE94" s="18"/>
      <c r="CF94" s="18"/>
      <c r="CG94" s="18"/>
      <c r="CH94" s="18"/>
      <c r="CI94" s="18"/>
      <c r="CJ94" s="18"/>
      <c r="CK94" s="18"/>
      <c r="CL94" s="18"/>
      <c r="CM94" s="18"/>
      <c r="CN94" s="18"/>
      <c r="CO94" s="18"/>
      <c r="CP94" s="18"/>
      <c r="CQ94" s="18"/>
    </row>
    <row r="95" spans="2:95" s="19" customFormat="1" ht="15.6">
      <c r="B95" s="18"/>
      <c r="C95" s="18"/>
      <c r="D95" s="18"/>
      <c r="E95" s="18"/>
      <c r="F95" s="18"/>
      <c r="G95" s="132"/>
      <c r="H95" s="151"/>
      <c r="I95" s="151"/>
      <c r="M95" s="18"/>
      <c r="P95" s="18"/>
      <c r="S95" s="18"/>
      <c r="T95" s="18"/>
      <c r="U95" s="18"/>
      <c r="V95" s="18"/>
      <c r="W95" s="18"/>
      <c r="X95" s="18"/>
      <c r="Y95" s="18"/>
      <c r="Z95" s="18"/>
      <c r="AA95" s="18"/>
      <c r="AB95" s="18"/>
      <c r="AC95" s="18"/>
      <c r="AD95" s="18"/>
      <c r="AE95" s="18"/>
      <c r="AF95" s="18"/>
      <c r="AG95" s="18"/>
      <c r="AH95" s="18"/>
      <c r="AI95" s="18"/>
      <c r="AJ95" s="18"/>
      <c r="AK95" s="18"/>
      <c r="AL95" s="18"/>
      <c r="AM95" s="18"/>
      <c r="AN95" s="18"/>
      <c r="AO95" s="18"/>
      <c r="AP95" s="18"/>
      <c r="AQ95" s="18"/>
      <c r="AR95" s="18"/>
      <c r="AS95" s="18"/>
      <c r="AT95" s="18"/>
      <c r="AU95" s="18"/>
      <c r="AV95" s="18"/>
      <c r="AW95" s="18"/>
      <c r="AX95" s="18"/>
      <c r="AY95" s="18"/>
      <c r="AZ95" s="18"/>
      <c r="BA95" s="18"/>
      <c r="BB95" s="18"/>
      <c r="BC95" s="18"/>
      <c r="BD95" s="18"/>
      <c r="BE95" s="18"/>
      <c r="BF95" s="18"/>
      <c r="BG95" s="18"/>
      <c r="BH95" s="18"/>
      <c r="BI95" s="18"/>
      <c r="BJ95" s="18"/>
      <c r="BK95" s="18"/>
      <c r="BL95" s="18"/>
      <c r="BM95" s="18"/>
      <c r="BN95" s="18"/>
      <c r="BO95" s="18"/>
      <c r="BP95" s="18"/>
      <c r="BQ95" s="18"/>
      <c r="BR95" s="18"/>
      <c r="BS95" s="18"/>
      <c r="BT95" s="18"/>
      <c r="BU95" s="18"/>
      <c r="BV95" s="18"/>
      <c r="BW95" s="18"/>
      <c r="BX95" s="18"/>
      <c r="BY95" s="18"/>
      <c r="BZ95" s="18"/>
      <c r="CA95" s="18"/>
      <c r="CB95" s="18"/>
      <c r="CC95" s="18"/>
      <c r="CD95" s="18"/>
      <c r="CE95" s="18"/>
      <c r="CF95" s="18"/>
      <c r="CG95" s="18"/>
      <c r="CH95" s="18"/>
      <c r="CI95" s="18"/>
      <c r="CJ95" s="18"/>
      <c r="CK95" s="18"/>
      <c r="CL95" s="18"/>
      <c r="CM95" s="18"/>
      <c r="CN95" s="18"/>
      <c r="CO95" s="18"/>
      <c r="CP95" s="18"/>
      <c r="CQ95" s="18"/>
    </row>
    <row r="96" spans="2:95" s="19" customFormat="1" ht="15.6">
      <c r="B96" s="18"/>
      <c r="C96" s="18"/>
      <c r="D96" s="18"/>
      <c r="E96" s="18"/>
      <c r="F96" s="18"/>
      <c r="G96" s="132"/>
      <c r="H96" s="151"/>
      <c r="I96" s="151"/>
      <c r="M96" s="18"/>
      <c r="P96" s="18"/>
      <c r="S96" s="18"/>
      <c r="T96" s="18"/>
      <c r="U96" s="18"/>
      <c r="V96" s="18"/>
      <c r="W96" s="18"/>
      <c r="X96" s="18"/>
      <c r="Y96" s="18"/>
      <c r="Z96" s="18"/>
      <c r="AA96" s="18"/>
      <c r="AB96" s="18"/>
      <c r="AC96" s="18"/>
      <c r="AD96" s="18"/>
      <c r="AE96" s="18"/>
      <c r="AF96" s="18"/>
      <c r="AG96" s="18"/>
      <c r="AH96" s="18"/>
      <c r="AI96" s="18"/>
      <c r="AJ96" s="18"/>
      <c r="AK96" s="18"/>
      <c r="AL96" s="18"/>
      <c r="AM96" s="18"/>
      <c r="AN96" s="18"/>
      <c r="AO96" s="18"/>
      <c r="AP96" s="18"/>
      <c r="AQ96" s="18"/>
      <c r="AR96" s="18"/>
      <c r="AS96" s="18"/>
      <c r="AT96" s="18"/>
      <c r="AU96" s="18"/>
      <c r="AV96" s="18"/>
      <c r="AW96" s="18"/>
      <c r="AX96" s="18"/>
      <c r="AY96" s="18"/>
      <c r="AZ96" s="18"/>
      <c r="BA96" s="18"/>
      <c r="BB96" s="18"/>
      <c r="BC96" s="18"/>
      <c r="BD96" s="18"/>
      <c r="BE96" s="18"/>
      <c r="BF96" s="18"/>
      <c r="BG96" s="18"/>
      <c r="BH96" s="18"/>
      <c r="BI96" s="18"/>
      <c r="BJ96" s="18"/>
      <c r="BK96" s="18"/>
      <c r="BL96" s="18"/>
      <c r="BM96" s="18"/>
      <c r="BN96" s="18"/>
      <c r="BO96" s="18"/>
      <c r="BP96" s="18"/>
      <c r="BQ96" s="18"/>
      <c r="BR96" s="18"/>
      <c r="BS96" s="18"/>
      <c r="BT96" s="18"/>
      <c r="BU96" s="18"/>
      <c r="BV96" s="18"/>
      <c r="BW96" s="18"/>
      <c r="BX96" s="18"/>
      <c r="BY96" s="18"/>
      <c r="BZ96" s="18"/>
      <c r="CA96" s="18"/>
      <c r="CB96" s="18"/>
      <c r="CC96" s="18"/>
      <c r="CD96" s="18"/>
      <c r="CE96" s="18"/>
      <c r="CF96" s="18"/>
      <c r="CG96" s="18"/>
      <c r="CH96" s="18"/>
      <c r="CI96" s="18"/>
      <c r="CJ96" s="18"/>
      <c r="CK96" s="18"/>
      <c r="CL96" s="18"/>
      <c r="CM96" s="18"/>
      <c r="CN96" s="18"/>
      <c r="CO96" s="18"/>
      <c r="CP96" s="18"/>
      <c r="CQ96" s="18"/>
    </row>
    <row r="97" spans="2:95" s="19" customFormat="1" ht="15.6">
      <c r="B97" s="18"/>
      <c r="C97" s="18"/>
      <c r="D97" s="18"/>
      <c r="E97" s="18"/>
      <c r="F97" s="18"/>
      <c r="G97" s="132"/>
      <c r="H97" s="151"/>
      <c r="I97" s="151"/>
      <c r="M97" s="18"/>
      <c r="P97" s="18"/>
      <c r="S97" s="18"/>
      <c r="T97" s="18"/>
      <c r="U97" s="18"/>
      <c r="V97" s="18"/>
      <c r="W97" s="18"/>
      <c r="X97" s="18"/>
      <c r="Y97" s="18"/>
      <c r="Z97" s="18"/>
      <c r="AA97" s="18"/>
      <c r="AB97" s="18"/>
      <c r="AC97" s="18"/>
      <c r="AD97" s="18"/>
      <c r="AE97" s="18"/>
      <c r="AF97" s="18"/>
      <c r="AG97" s="18"/>
      <c r="AH97" s="18"/>
      <c r="AI97" s="18"/>
      <c r="AJ97" s="18"/>
      <c r="AK97" s="18"/>
      <c r="AL97" s="18"/>
      <c r="AM97" s="18"/>
      <c r="AN97" s="18"/>
      <c r="AO97" s="18"/>
      <c r="AP97" s="18"/>
      <c r="AQ97" s="18"/>
      <c r="AR97" s="18"/>
      <c r="AS97" s="18"/>
      <c r="AT97" s="18"/>
      <c r="AU97" s="18"/>
      <c r="AV97" s="18"/>
      <c r="AW97" s="18"/>
      <c r="AX97" s="18"/>
      <c r="AY97" s="18"/>
      <c r="AZ97" s="18"/>
      <c r="BA97" s="18"/>
      <c r="BB97" s="18"/>
      <c r="BC97" s="18"/>
      <c r="BD97" s="18"/>
      <c r="BE97" s="18"/>
      <c r="BF97" s="18"/>
      <c r="BG97" s="18"/>
      <c r="BH97" s="18"/>
      <c r="BI97" s="18"/>
      <c r="BJ97" s="18"/>
      <c r="BK97" s="18"/>
      <c r="BL97" s="18"/>
      <c r="BM97" s="18"/>
      <c r="BN97" s="18"/>
      <c r="BO97" s="18"/>
      <c r="BP97" s="18"/>
      <c r="BQ97" s="18"/>
      <c r="BR97" s="18"/>
      <c r="BS97" s="18"/>
      <c r="BT97" s="18"/>
      <c r="BU97" s="18"/>
      <c r="BV97" s="18"/>
      <c r="BW97" s="18"/>
      <c r="BX97" s="18"/>
      <c r="BY97" s="18"/>
      <c r="BZ97" s="18"/>
      <c r="CA97" s="18"/>
      <c r="CB97" s="18"/>
      <c r="CC97" s="18"/>
      <c r="CD97" s="18"/>
      <c r="CE97" s="18"/>
      <c r="CF97" s="18"/>
      <c r="CG97" s="18"/>
      <c r="CH97" s="18"/>
      <c r="CI97" s="18"/>
      <c r="CJ97" s="18"/>
      <c r="CK97" s="18"/>
      <c r="CL97" s="18"/>
      <c r="CM97" s="18"/>
      <c r="CN97" s="18"/>
      <c r="CO97" s="18"/>
      <c r="CP97" s="18"/>
      <c r="CQ97" s="18"/>
    </row>
    <row r="98" spans="2:95" s="19" customFormat="1" ht="15.6">
      <c r="B98" s="18"/>
      <c r="C98" s="18"/>
      <c r="D98" s="18"/>
      <c r="E98" s="18"/>
      <c r="F98" s="18"/>
      <c r="G98" s="132"/>
      <c r="H98" s="151"/>
      <c r="I98" s="151"/>
      <c r="M98" s="18"/>
      <c r="P98" s="18"/>
      <c r="S98" s="18"/>
      <c r="T98" s="18"/>
      <c r="U98" s="18"/>
      <c r="V98" s="18"/>
      <c r="W98" s="18"/>
      <c r="X98" s="18"/>
      <c r="Y98" s="18"/>
      <c r="Z98" s="18"/>
      <c r="AA98" s="18"/>
      <c r="AB98" s="18"/>
      <c r="AC98" s="18"/>
      <c r="AD98" s="18"/>
      <c r="AE98" s="18"/>
      <c r="AF98" s="18"/>
      <c r="AG98" s="18"/>
      <c r="AH98" s="18"/>
      <c r="AI98" s="18"/>
      <c r="AJ98" s="18"/>
      <c r="AK98" s="18"/>
      <c r="AL98" s="18"/>
      <c r="AM98" s="18"/>
      <c r="AN98" s="18"/>
      <c r="AO98" s="18"/>
      <c r="AP98" s="18"/>
      <c r="AQ98" s="18"/>
      <c r="AR98" s="18"/>
      <c r="AS98" s="18"/>
      <c r="AT98" s="18"/>
      <c r="AU98" s="18"/>
      <c r="AV98" s="18"/>
      <c r="AW98" s="18"/>
      <c r="AX98" s="18"/>
      <c r="AY98" s="18"/>
      <c r="AZ98" s="18"/>
      <c r="BA98" s="18"/>
      <c r="BB98" s="18"/>
      <c r="BC98" s="18"/>
      <c r="BD98" s="18"/>
      <c r="BE98" s="18"/>
      <c r="BF98" s="18"/>
      <c r="BG98" s="18"/>
      <c r="BH98" s="18"/>
      <c r="BI98" s="18"/>
      <c r="BJ98" s="18"/>
      <c r="BK98" s="18"/>
      <c r="BL98" s="18"/>
      <c r="BM98" s="18"/>
      <c r="BN98" s="18"/>
      <c r="BO98" s="18"/>
      <c r="BP98" s="18"/>
      <c r="BQ98" s="18"/>
      <c r="BR98" s="18"/>
      <c r="BS98" s="18"/>
      <c r="BT98" s="18"/>
      <c r="BU98" s="18"/>
      <c r="BV98" s="18"/>
      <c r="BW98" s="18"/>
      <c r="BX98" s="18"/>
      <c r="BY98" s="18"/>
      <c r="BZ98" s="18"/>
      <c r="CA98" s="18"/>
      <c r="CB98" s="18"/>
      <c r="CC98" s="18"/>
      <c r="CD98" s="18"/>
      <c r="CE98" s="18"/>
      <c r="CF98" s="18"/>
      <c r="CG98" s="18"/>
      <c r="CH98" s="18"/>
      <c r="CI98" s="18"/>
      <c r="CJ98" s="18"/>
      <c r="CK98" s="18"/>
      <c r="CL98" s="18"/>
      <c r="CM98" s="18"/>
      <c r="CN98" s="18"/>
      <c r="CO98" s="18"/>
      <c r="CP98" s="18"/>
      <c r="CQ98" s="18"/>
    </row>
    <row r="99" spans="2:95" s="19" customFormat="1" ht="15.6">
      <c r="B99" s="18"/>
      <c r="C99" s="18"/>
      <c r="D99" s="18"/>
      <c r="E99" s="18"/>
      <c r="F99" s="18"/>
      <c r="G99" s="132"/>
      <c r="H99" s="151"/>
      <c r="I99" s="151"/>
      <c r="M99" s="18"/>
      <c r="P99" s="18"/>
      <c r="S99" s="18"/>
      <c r="T99" s="18"/>
      <c r="U99" s="18"/>
      <c r="V99" s="18"/>
      <c r="W99" s="18"/>
      <c r="X99" s="18"/>
      <c r="Y99" s="18"/>
      <c r="Z99" s="18"/>
      <c r="AA99" s="18"/>
      <c r="AB99" s="18"/>
      <c r="AC99" s="18"/>
      <c r="AD99" s="18"/>
      <c r="AE99" s="18"/>
      <c r="AF99" s="18"/>
      <c r="AG99" s="18"/>
      <c r="AH99" s="18"/>
      <c r="AI99" s="18"/>
      <c r="AJ99" s="18"/>
      <c r="AK99" s="18"/>
      <c r="AL99" s="18"/>
      <c r="AM99" s="18"/>
      <c r="AN99" s="18"/>
      <c r="AO99" s="18"/>
      <c r="AP99" s="18"/>
      <c r="AQ99" s="18"/>
      <c r="AR99" s="18"/>
      <c r="AS99" s="18"/>
      <c r="AT99" s="18"/>
      <c r="AU99" s="18"/>
      <c r="AV99" s="18"/>
      <c r="AW99" s="18"/>
      <c r="AX99" s="18"/>
      <c r="AY99" s="18"/>
      <c r="AZ99" s="18"/>
      <c r="BA99" s="18"/>
      <c r="BB99" s="18"/>
      <c r="BC99" s="18"/>
      <c r="BD99" s="18"/>
      <c r="BE99" s="18"/>
      <c r="BF99" s="18"/>
      <c r="BG99" s="18"/>
      <c r="BH99" s="18"/>
      <c r="BI99" s="18"/>
      <c r="BJ99" s="18"/>
      <c r="BK99" s="18"/>
      <c r="BL99" s="18"/>
      <c r="BM99" s="18"/>
      <c r="BN99" s="18"/>
      <c r="BO99" s="18"/>
      <c r="BP99" s="18"/>
      <c r="BQ99" s="18"/>
      <c r="BR99" s="18"/>
      <c r="BS99" s="18"/>
      <c r="BT99" s="18"/>
      <c r="BU99" s="18"/>
      <c r="BV99" s="18"/>
      <c r="BW99" s="18"/>
      <c r="BX99" s="18"/>
      <c r="BY99" s="18"/>
      <c r="BZ99" s="18"/>
      <c r="CA99" s="18"/>
      <c r="CB99" s="18"/>
      <c r="CC99" s="18"/>
      <c r="CD99" s="18"/>
      <c r="CE99" s="18"/>
      <c r="CF99" s="18"/>
      <c r="CG99" s="18"/>
      <c r="CH99" s="18"/>
      <c r="CI99" s="18"/>
      <c r="CJ99" s="18"/>
      <c r="CK99" s="18"/>
      <c r="CL99" s="18"/>
      <c r="CM99" s="18"/>
      <c r="CN99" s="18"/>
      <c r="CO99" s="18"/>
      <c r="CP99" s="18"/>
      <c r="CQ99" s="18"/>
    </row>
    <row r="100" spans="2:95" s="19" customFormat="1" ht="15.6">
      <c r="B100" s="18"/>
      <c r="C100" s="18"/>
      <c r="D100" s="18"/>
      <c r="E100" s="18"/>
      <c r="F100" s="18"/>
      <c r="G100" s="132"/>
      <c r="H100" s="151"/>
      <c r="I100" s="151"/>
      <c r="M100" s="18"/>
      <c r="P100" s="18"/>
      <c r="S100" s="18"/>
      <c r="T100" s="18"/>
      <c r="U100" s="18"/>
      <c r="V100" s="18"/>
      <c r="W100" s="18"/>
      <c r="X100" s="18"/>
      <c r="Y100" s="18"/>
      <c r="Z100" s="18"/>
      <c r="AA100" s="18"/>
      <c r="AB100" s="18"/>
      <c r="AC100" s="18"/>
      <c r="AD100" s="18"/>
      <c r="AE100" s="18"/>
      <c r="AF100" s="18"/>
      <c r="AG100" s="18"/>
      <c r="AH100" s="18"/>
      <c r="AI100" s="18"/>
      <c r="AJ100" s="18"/>
      <c r="AK100" s="18"/>
      <c r="AL100" s="18"/>
      <c r="AM100" s="18"/>
      <c r="AN100" s="18"/>
      <c r="AO100" s="18"/>
      <c r="AP100" s="18"/>
      <c r="AQ100" s="18"/>
      <c r="AR100" s="18"/>
      <c r="AS100" s="18"/>
      <c r="AT100" s="18"/>
      <c r="AU100" s="18"/>
      <c r="AV100" s="18"/>
      <c r="AW100" s="18"/>
      <c r="AX100" s="18"/>
      <c r="AY100" s="18"/>
      <c r="AZ100" s="18"/>
      <c r="BA100" s="18"/>
      <c r="BB100" s="18"/>
      <c r="BC100" s="18"/>
      <c r="BD100" s="18"/>
      <c r="BE100" s="18"/>
      <c r="BF100" s="18"/>
      <c r="BG100" s="18"/>
      <c r="BH100" s="18"/>
      <c r="BI100" s="18"/>
      <c r="BJ100" s="18"/>
      <c r="BK100" s="18"/>
      <c r="BL100" s="18"/>
      <c r="BM100" s="18"/>
      <c r="BN100" s="18"/>
      <c r="BO100" s="18"/>
      <c r="BP100" s="18"/>
      <c r="BQ100" s="18"/>
      <c r="BR100" s="18"/>
      <c r="BS100" s="18"/>
      <c r="BT100" s="18"/>
      <c r="BU100" s="18"/>
      <c r="BV100" s="18"/>
      <c r="BW100" s="18"/>
      <c r="BX100" s="18"/>
      <c r="BY100" s="18"/>
      <c r="BZ100" s="18"/>
      <c r="CA100" s="18"/>
      <c r="CB100" s="18"/>
      <c r="CC100" s="18"/>
      <c r="CD100" s="18"/>
      <c r="CE100" s="18"/>
      <c r="CF100" s="18"/>
      <c r="CG100" s="18"/>
      <c r="CH100" s="18"/>
      <c r="CI100" s="18"/>
      <c r="CJ100" s="18"/>
      <c r="CK100" s="18"/>
      <c r="CL100" s="18"/>
      <c r="CM100" s="18"/>
      <c r="CN100" s="18"/>
      <c r="CO100" s="18"/>
      <c r="CP100" s="18"/>
      <c r="CQ100" s="18"/>
    </row>
    <row r="101" spans="2:95" s="19" customFormat="1" ht="15.6">
      <c r="B101" s="18"/>
      <c r="C101" s="18"/>
      <c r="D101" s="18"/>
      <c r="E101" s="18"/>
      <c r="F101" s="18"/>
      <c r="G101" s="132"/>
      <c r="H101" s="151"/>
      <c r="I101" s="151"/>
      <c r="M101" s="18"/>
      <c r="P101" s="18"/>
      <c r="S101" s="18"/>
      <c r="T101" s="18"/>
      <c r="U101" s="18"/>
      <c r="V101" s="18"/>
      <c r="W101" s="18"/>
      <c r="X101" s="18"/>
      <c r="Y101" s="18"/>
      <c r="Z101" s="18"/>
      <c r="AA101" s="18"/>
      <c r="AB101" s="18"/>
      <c r="AC101" s="18"/>
      <c r="AD101" s="18"/>
      <c r="AE101" s="18"/>
      <c r="AF101" s="18"/>
      <c r="AG101" s="18"/>
      <c r="AH101" s="18"/>
      <c r="AI101" s="18"/>
      <c r="AJ101" s="18"/>
      <c r="AK101" s="18"/>
      <c r="AL101" s="18"/>
      <c r="AM101" s="18"/>
      <c r="AN101" s="18"/>
      <c r="AO101" s="18"/>
      <c r="AP101" s="18"/>
      <c r="AQ101" s="18"/>
      <c r="AR101" s="18"/>
      <c r="AS101" s="18"/>
      <c r="AT101" s="18"/>
      <c r="AU101" s="18"/>
      <c r="AV101" s="18"/>
      <c r="AW101" s="18"/>
      <c r="AX101" s="18"/>
      <c r="AY101" s="18"/>
      <c r="AZ101" s="18"/>
      <c r="BA101" s="18"/>
      <c r="BB101" s="18"/>
      <c r="BC101" s="18"/>
      <c r="BD101" s="18"/>
      <c r="BE101" s="18"/>
      <c r="BF101" s="18"/>
      <c r="BG101" s="18"/>
      <c r="BH101" s="18"/>
      <c r="BI101" s="18"/>
      <c r="BJ101" s="18"/>
      <c r="BK101" s="18"/>
      <c r="BL101" s="18"/>
      <c r="BM101" s="18"/>
      <c r="BN101" s="18"/>
      <c r="BO101" s="18"/>
      <c r="BP101" s="18"/>
      <c r="BQ101" s="18"/>
      <c r="BR101" s="18"/>
      <c r="BS101" s="18"/>
      <c r="BT101" s="18"/>
      <c r="BU101" s="18"/>
      <c r="BV101" s="18"/>
      <c r="BW101" s="18"/>
      <c r="BX101" s="18"/>
      <c r="BY101" s="18"/>
      <c r="BZ101" s="18"/>
      <c r="CA101" s="18"/>
      <c r="CB101" s="18"/>
      <c r="CC101" s="18"/>
      <c r="CD101" s="18"/>
      <c r="CE101" s="18"/>
      <c r="CF101" s="18"/>
      <c r="CG101" s="18"/>
      <c r="CH101" s="18"/>
      <c r="CI101" s="18"/>
      <c r="CJ101" s="18"/>
      <c r="CK101" s="18"/>
      <c r="CL101" s="18"/>
      <c r="CM101" s="18"/>
      <c r="CN101" s="18"/>
      <c r="CO101" s="18"/>
      <c r="CP101" s="18"/>
      <c r="CQ101" s="18"/>
    </row>
    <row r="102" spans="2:95" s="19" customFormat="1" ht="15.6">
      <c r="B102" s="18"/>
      <c r="C102" s="18"/>
      <c r="D102" s="18"/>
      <c r="E102" s="18"/>
      <c r="F102" s="18"/>
      <c r="G102" s="132"/>
      <c r="H102" s="151"/>
      <c r="I102" s="151"/>
      <c r="M102" s="18"/>
      <c r="P102" s="18"/>
      <c r="S102" s="18"/>
      <c r="T102" s="18"/>
      <c r="U102" s="18"/>
      <c r="V102" s="18"/>
      <c r="W102" s="18"/>
      <c r="X102" s="18"/>
      <c r="Y102" s="18"/>
      <c r="Z102" s="18"/>
      <c r="AA102" s="18"/>
      <c r="AB102" s="18"/>
      <c r="AC102" s="18"/>
      <c r="AD102" s="18"/>
      <c r="AE102" s="18"/>
      <c r="AF102" s="18"/>
      <c r="AG102" s="18"/>
      <c r="AH102" s="18"/>
      <c r="AI102" s="18"/>
      <c r="AJ102" s="18"/>
      <c r="AK102" s="18"/>
      <c r="AL102" s="18"/>
      <c r="AM102" s="18"/>
      <c r="AN102" s="18"/>
      <c r="AO102" s="18"/>
      <c r="AP102" s="18"/>
      <c r="AQ102" s="18"/>
      <c r="AR102" s="18"/>
      <c r="AS102" s="18"/>
      <c r="AT102" s="18"/>
      <c r="AU102" s="18"/>
      <c r="AV102" s="18"/>
      <c r="AW102" s="18"/>
      <c r="AX102" s="18"/>
      <c r="AY102" s="18"/>
      <c r="AZ102" s="18"/>
      <c r="BA102" s="18"/>
      <c r="BB102" s="18"/>
      <c r="BC102" s="18"/>
      <c r="BD102" s="18"/>
      <c r="BE102" s="18"/>
      <c r="BF102" s="18"/>
      <c r="BG102" s="18"/>
      <c r="BH102" s="18"/>
      <c r="BI102" s="18"/>
      <c r="BJ102" s="18"/>
      <c r="BK102" s="18"/>
      <c r="BL102" s="18"/>
      <c r="BM102" s="18"/>
      <c r="BN102" s="18"/>
      <c r="BO102" s="18"/>
      <c r="BP102" s="18"/>
      <c r="BQ102" s="18"/>
      <c r="BR102" s="18"/>
      <c r="BS102" s="18"/>
      <c r="BT102" s="18"/>
      <c r="BU102" s="18"/>
      <c r="BV102" s="18"/>
      <c r="BW102" s="18"/>
      <c r="BX102" s="18"/>
      <c r="BY102" s="18"/>
      <c r="BZ102" s="18"/>
      <c r="CA102" s="18"/>
      <c r="CB102" s="18"/>
      <c r="CC102" s="18"/>
      <c r="CD102" s="18"/>
      <c r="CE102" s="18"/>
      <c r="CF102" s="18"/>
      <c r="CG102" s="18"/>
      <c r="CH102" s="18"/>
      <c r="CI102" s="18"/>
      <c r="CJ102" s="18"/>
      <c r="CK102" s="18"/>
      <c r="CL102" s="18"/>
      <c r="CM102" s="18"/>
      <c r="CN102" s="18"/>
      <c r="CO102" s="18"/>
      <c r="CP102" s="18"/>
      <c r="CQ102" s="18"/>
    </row>
    <row r="103" spans="2:95" s="19" customFormat="1" ht="15.6">
      <c r="B103" s="18"/>
      <c r="C103" s="18"/>
      <c r="D103" s="18"/>
      <c r="E103" s="18"/>
      <c r="F103" s="18"/>
      <c r="G103" s="132"/>
      <c r="H103" s="151"/>
      <c r="I103" s="151"/>
      <c r="M103" s="18"/>
      <c r="P103" s="18"/>
      <c r="S103" s="18"/>
      <c r="T103" s="18"/>
      <c r="U103" s="18"/>
      <c r="V103" s="18"/>
      <c r="W103" s="18"/>
      <c r="X103" s="18"/>
      <c r="Y103" s="18"/>
      <c r="Z103" s="18"/>
      <c r="AA103" s="18"/>
      <c r="AB103" s="18"/>
      <c r="AC103" s="18"/>
      <c r="AD103" s="18"/>
      <c r="AE103" s="18"/>
      <c r="AF103" s="18"/>
      <c r="AG103" s="18"/>
      <c r="AH103" s="18"/>
      <c r="AI103" s="18"/>
      <c r="AJ103" s="18"/>
      <c r="AK103" s="18"/>
      <c r="AL103" s="18"/>
      <c r="AM103" s="18"/>
      <c r="AN103" s="18"/>
      <c r="AO103" s="18"/>
      <c r="AP103" s="18"/>
      <c r="AQ103" s="18"/>
      <c r="AR103" s="18"/>
      <c r="AS103" s="18"/>
      <c r="AT103" s="18"/>
      <c r="AU103" s="18"/>
      <c r="AV103" s="18"/>
      <c r="AW103" s="18"/>
      <c r="AX103" s="18"/>
      <c r="AY103" s="18"/>
      <c r="AZ103" s="18"/>
      <c r="BA103" s="18"/>
      <c r="BB103" s="18"/>
      <c r="BC103" s="18"/>
      <c r="BD103" s="18"/>
      <c r="BE103" s="18"/>
      <c r="BF103" s="18"/>
      <c r="BG103" s="18"/>
      <c r="BH103" s="18"/>
      <c r="BI103" s="18"/>
      <c r="BJ103" s="18"/>
      <c r="BK103" s="18"/>
      <c r="BL103" s="18"/>
      <c r="BM103" s="18"/>
      <c r="BN103" s="18"/>
      <c r="BO103" s="18"/>
      <c r="BP103" s="18"/>
      <c r="BQ103" s="18"/>
      <c r="BR103" s="18"/>
      <c r="BS103" s="18"/>
      <c r="BT103" s="18"/>
      <c r="BU103" s="18"/>
      <c r="BV103" s="18"/>
      <c r="BW103" s="18"/>
      <c r="BX103" s="18"/>
      <c r="BY103" s="18"/>
      <c r="BZ103" s="18"/>
      <c r="CA103" s="18"/>
      <c r="CB103" s="18"/>
      <c r="CC103" s="18"/>
      <c r="CD103" s="18"/>
      <c r="CE103" s="18"/>
      <c r="CF103" s="18"/>
      <c r="CG103" s="18"/>
      <c r="CH103" s="18"/>
      <c r="CI103" s="18"/>
      <c r="CJ103" s="18"/>
      <c r="CK103" s="18"/>
      <c r="CL103" s="18"/>
      <c r="CM103" s="18"/>
      <c r="CN103" s="18"/>
      <c r="CO103" s="18"/>
      <c r="CP103" s="18"/>
      <c r="CQ103" s="18"/>
    </row>
    <row r="104" spans="2:95" s="19" customFormat="1" ht="15.6">
      <c r="B104" s="18"/>
      <c r="C104" s="18"/>
      <c r="D104" s="18"/>
      <c r="E104" s="18"/>
      <c r="F104" s="18"/>
      <c r="G104" s="132"/>
      <c r="H104" s="151"/>
      <c r="I104" s="151"/>
      <c r="M104" s="18"/>
      <c r="P104" s="18"/>
      <c r="S104" s="18"/>
      <c r="T104" s="18"/>
      <c r="U104" s="18"/>
      <c r="V104" s="18"/>
      <c r="W104" s="18"/>
      <c r="X104" s="18"/>
      <c r="Y104" s="18"/>
      <c r="Z104" s="18"/>
      <c r="AA104" s="18"/>
      <c r="AB104" s="18"/>
      <c r="AC104" s="18"/>
      <c r="AD104" s="18"/>
      <c r="AE104" s="18"/>
      <c r="AF104" s="18"/>
      <c r="AG104" s="18"/>
      <c r="AH104" s="18"/>
      <c r="AI104" s="18"/>
      <c r="AJ104" s="18"/>
      <c r="AK104" s="18"/>
      <c r="AL104" s="18"/>
      <c r="AM104" s="18"/>
      <c r="AN104" s="18"/>
      <c r="AO104" s="18"/>
      <c r="AP104" s="18"/>
      <c r="AQ104" s="18"/>
      <c r="AR104" s="18"/>
      <c r="AS104" s="18"/>
      <c r="AT104" s="18"/>
      <c r="AU104" s="18"/>
      <c r="AV104" s="18"/>
      <c r="AW104" s="18"/>
      <c r="AX104" s="18"/>
      <c r="AY104" s="18"/>
      <c r="AZ104" s="18"/>
      <c r="BA104" s="18"/>
      <c r="BB104" s="18"/>
      <c r="BC104" s="18"/>
      <c r="BD104" s="18"/>
      <c r="BE104" s="18"/>
      <c r="BF104" s="18"/>
      <c r="BG104" s="18"/>
      <c r="BH104" s="18"/>
      <c r="BI104" s="18"/>
      <c r="BJ104" s="18"/>
      <c r="BK104" s="18"/>
      <c r="BL104" s="18"/>
      <c r="BM104" s="18"/>
      <c r="BN104" s="18"/>
      <c r="BO104" s="18"/>
      <c r="BP104" s="18"/>
      <c r="BQ104" s="18"/>
      <c r="BR104" s="18"/>
      <c r="BS104" s="18"/>
      <c r="BT104" s="18"/>
      <c r="BU104" s="18"/>
      <c r="BV104" s="18"/>
      <c r="BW104" s="18"/>
      <c r="BX104" s="18"/>
      <c r="BY104" s="18"/>
      <c r="BZ104" s="18"/>
      <c r="CA104" s="18"/>
      <c r="CB104" s="18"/>
      <c r="CC104" s="18"/>
      <c r="CD104" s="18"/>
      <c r="CE104" s="18"/>
      <c r="CF104" s="18"/>
      <c r="CG104" s="18"/>
      <c r="CH104" s="18"/>
      <c r="CI104" s="18"/>
      <c r="CJ104" s="18"/>
      <c r="CK104" s="18"/>
      <c r="CL104" s="18"/>
      <c r="CM104" s="18"/>
      <c r="CN104" s="18"/>
      <c r="CO104" s="18"/>
      <c r="CP104" s="18"/>
      <c r="CQ104" s="18"/>
    </row>
    <row r="105" spans="2:95" s="19" customFormat="1" ht="15.6">
      <c r="B105" s="18"/>
      <c r="C105" s="18"/>
      <c r="D105" s="18"/>
      <c r="E105" s="18"/>
      <c r="F105" s="18"/>
      <c r="G105" s="132"/>
      <c r="H105" s="151"/>
      <c r="I105" s="151"/>
      <c r="M105" s="18"/>
      <c r="P105" s="18"/>
      <c r="S105" s="18"/>
      <c r="T105" s="18"/>
      <c r="U105" s="18"/>
      <c r="V105" s="18"/>
      <c r="W105" s="18"/>
      <c r="X105" s="18"/>
      <c r="Y105" s="18"/>
      <c r="Z105" s="18"/>
      <c r="AA105" s="18"/>
      <c r="AB105" s="18"/>
      <c r="AC105" s="18"/>
      <c r="AD105" s="18"/>
      <c r="AE105" s="18"/>
      <c r="AF105" s="18"/>
      <c r="AG105" s="18"/>
      <c r="AH105" s="18"/>
      <c r="AI105" s="18"/>
      <c r="AJ105" s="18"/>
      <c r="AK105" s="18"/>
      <c r="AL105" s="18"/>
      <c r="AM105" s="18"/>
      <c r="AN105" s="18"/>
      <c r="AO105" s="18"/>
      <c r="AP105" s="18"/>
      <c r="AQ105" s="18"/>
      <c r="AR105" s="18"/>
      <c r="AS105" s="18"/>
      <c r="AT105" s="18"/>
      <c r="AU105" s="18"/>
      <c r="AV105" s="18"/>
      <c r="AW105" s="18"/>
      <c r="AX105" s="18"/>
      <c r="AY105" s="18"/>
      <c r="AZ105" s="18"/>
      <c r="BA105" s="18"/>
      <c r="BB105" s="18"/>
      <c r="BC105" s="18"/>
      <c r="BD105" s="18"/>
      <c r="BE105" s="18"/>
      <c r="BF105" s="18"/>
      <c r="BG105" s="18"/>
      <c r="BH105" s="18"/>
      <c r="BI105" s="18"/>
      <c r="BJ105" s="18"/>
      <c r="BK105" s="18"/>
      <c r="BL105" s="18"/>
      <c r="BM105" s="18"/>
      <c r="BN105" s="18"/>
      <c r="BO105" s="18"/>
      <c r="BP105" s="18"/>
      <c r="BQ105" s="18"/>
      <c r="BR105" s="18"/>
      <c r="BS105" s="18"/>
      <c r="BT105" s="18"/>
      <c r="BU105" s="18"/>
      <c r="BV105" s="18"/>
      <c r="BW105" s="18"/>
      <c r="BX105" s="18"/>
      <c r="BY105" s="18"/>
      <c r="BZ105" s="18"/>
      <c r="CA105" s="18"/>
      <c r="CB105" s="18"/>
      <c r="CC105" s="18"/>
      <c r="CD105" s="18"/>
      <c r="CE105" s="18"/>
      <c r="CF105" s="18"/>
      <c r="CG105" s="18"/>
      <c r="CH105" s="18"/>
      <c r="CI105" s="18"/>
      <c r="CJ105" s="18"/>
      <c r="CK105" s="18"/>
      <c r="CL105" s="18"/>
      <c r="CM105" s="18"/>
      <c r="CN105" s="18"/>
      <c r="CO105" s="18"/>
      <c r="CP105" s="18"/>
      <c r="CQ105" s="18"/>
    </row>
    <row r="106" spans="2:95" s="19" customFormat="1" ht="15.6">
      <c r="B106" s="18"/>
      <c r="C106" s="18"/>
      <c r="D106" s="18"/>
      <c r="E106" s="18"/>
      <c r="F106" s="18"/>
      <c r="G106" s="132"/>
      <c r="H106" s="151"/>
      <c r="I106" s="151"/>
      <c r="M106" s="18"/>
      <c r="P106" s="18"/>
      <c r="S106" s="18"/>
      <c r="T106" s="18"/>
      <c r="U106" s="18"/>
      <c r="V106" s="18"/>
      <c r="W106" s="18"/>
      <c r="X106" s="18"/>
      <c r="Y106" s="18"/>
      <c r="Z106" s="18"/>
      <c r="AA106" s="18"/>
      <c r="AB106" s="18"/>
      <c r="AC106" s="18"/>
      <c r="AD106" s="18"/>
      <c r="AE106" s="18"/>
      <c r="AF106" s="18"/>
      <c r="AG106" s="18"/>
      <c r="AH106" s="18"/>
      <c r="AI106" s="18"/>
      <c r="AJ106" s="18"/>
      <c r="AK106" s="18"/>
      <c r="AL106" s="18"/>
      <c r="AM106" s="18"/>
      <c r="AN106" s="18"/>
      <c r="AO106" s="18"/>
      <c r="AP106" s="18"/>
      <c r="AQ106" s="18"/>
      <c r="AR106" s="18"/>
      <c r="AS106" s="18"/>
      <c r="AT106" s="18"/>
      <c r="AU106" s="18"/>
      <c r="AV106" s="18"/>
      <c r="AW106" s="18"/>
      <c r="AX106" s="18"/>
      <c r="AY106" s="18"/>
      <c r="AZ106" s="18"/>
      <c r="BA106" s="18"/>
      <c r="BB106" s="18"/>
      <c r="BC106" s="18"/>
      <c r="BD106" s="18"/>
      <c r="BE106" s="18"/>
      <c r="BF106" s="18"/>
      <c r="BG106" s="18"/>
      <c r="BH106" s="18"/>
      <c r="BI106" s="18"/>
      <c r="BJ106" s="18"/>
      <c r="BK106" s="18"/>
      <c r="BL106" s="18"/>
      <c r="BM106" s="18"/>
      <c r="BN106" s="18"/>
      <c r="BO106" s="18"/>
      <c r="BP106" s="18"/>
      <c r="BQ106" s="18"/>
      <c r="BR106" s="18"/>
      <c r="BS106" s="18"/>
      <c r="BT106" s="18"/>
      <c r="BU106" s="18"/>
      <c r="BV106" s="18"/>
      <c r="BW106" s="18"/>
      <c r="BX106" s="18"/>
      <c r="BY106" s="18"/>
      <c r="BZ106" s="18"/>
      <c r="CA106" s="18"/>
      <c r="CB106" s="18"/>
      <c r="CC106" s="18"/>
      <c r="CD106" s="18"/>
      <c r="CE106" s="18"/>
      <c r="CF106" s="18"/>
      <c r="CG106" s="18"/>
      <c r="CH106" s="18"/>
      <c r="CI106" s="18"/>
      <c r="CJ106" s="18"/>
      <c r="CK106" s="18"/>
      <c r="CL106" s="18"/>
      <c r="CM106" s="18"/>
      <c r="CN106" s="18"/>
      <c r="CO106" s="18"/>
      <c r="CP106" s="18"/>
      <c r="CQ106" s="18"/>
    </row>
    <row r="107" spans="2:95" s="19" customFormat="1" ht="15.6">
      <c r="B107" s="18"/>
      <c r="C107" s="18"/>
      <c r="D107" s="18"/>
      <c r="E107" s="18"/>
      <c r="F107" s="18"/>
      <c r="G107" s="132"/>
      <c r="H107" s="151"/>
      <c r="I107" s="151"/>
      <c r="M107" s="18"/>
      <c r="P107" s="18"/>
      <c r="S107" s="18"/>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c r="BD107" s="18"/>
      <c r="BE107" s="18"/>
      <c r="BF107" s="18"/>
      <c r="BG107" s="18"/>
      <c r="BH107" s="18"/>
      <c r="BI107" s="18"/>
      <c r="BJ107" s="18"/>
      <c r="BK107" s="18"/>
      <c r="BL107" s="18"/>
      <c r="BM107" s="18"/>
      <c r="BN107" s="18"/>
      <c r="BO107" s="18"/>
      <c r="BP107" s="18"/>
      <c r="BQ107" s="18"/>
      <c r="BR107" s="18"/>
      <c r="BS107" s="18"/>
      <c r="BT107" s="18"/>
      <c r="BU107" s="18"/>
      <c r="BV107" s="18"/>
      <c r="BW107" s="18"/>
      <c r="BX107" s="18"/>
      <c r="BY107" s="18"/>
      <c r="BZ107" s="18"/>
      <c r="CA107" s="18"/>
      <c r="CB107" s="18"/>
      <c r="CC107" s="18"/>
      <c r="CD107" s="18"/>
      <c r="CE107" s="18"/>
      <c r="CF107" s="18"/>
      <c r="CG107" s="18"/>
      <c r="CH107" s="18"/>
      <c r="CI107" s="18"/>
      <c r="CJ107" s="18"/>
      <c r="CK107" s="18"/>
      <c r="CL107" s="18"/>
      <c r="CM107" s="18"/>
      <c r="CN107" s="18"/>
      <c r="CO107" s="18"/>
      <c r="CP107" s="18"/>
      <c r="CQ107" s="18"/>
    </row>
    <row r="108" spans="2:95" s="19" customFormat="1" ht="15.6">
      <c r="B108" s="18"/>
      <c r="C108" s="18"/>
      <c r="D108" s="18"/>
      <c r="E108" s="18"/>
      <c r="F108" s="18"/>
      <c r="G108" s="132"/>
      <c r="H108" s="151"/>
      <c r="I108" s="151"/>
      <c r="M108" s="18"/>
      <c r="P108" s="18"/>
      <c r="S108" s="18"/>
      <c r="T108" s="18"/>
      <c r="U108" s="18"/>
      <c r="V108" s="18"/>
      <c r="W108" s="18"/>
      <c r="X108" s="18"/>
      <c r="Y108" s="18"/>
      <c r="Z108" s="18"/>
      <c r="AA108" s="18"/>
      <c r="AB108" s="18"/>
      <c r="AC108" s="18"/>
      <c r="AD108" s="18"/>
      <c r="AE108" s="18"/>
      <c r="AF108" s="18"/>
      <c r="AG108" s="18"/>
      <c r="AH108" s="18"/>
      <c r="AI108" s="18"/>
      <c r="AJ108" s="18"/>
      <c r="AK108" s="18"/>
      <c r="AL108" s="18"/>
      <c r="AM108" s="18"/>
      <c r="AN108" s="18"/>
      <c r="AO108" s="18"/>
      <c r="AP108" s="18"/>
      <c r="AQ108" s="18"/>
      <c r="AR108" s="18"/>
      <c r="AS108" s="18"/>
      <c r="AT108" s="18"/>
      <c r="AU108" s="18"/>
      <c r="AV108" s="18"/>
      <c r="AW108" s="18"/>
      <c r="AX108" s="18"/>
      <c r="AY108" s="18"/>
      <c r="AZ108" s="18"/>
      <c r="BA108" s="18"/>
      <c r="BB108" s="18"/>
      <c r="BC108" s="18"/>
      <c r="BD108" s="18"/>
      <c r="BE108" s="18"/>
      <c r="BF108" s="18"/>
      <c r="BG108" s="18"/>
      <c r="BH108" s="18"/>
      <c r="BI108" s="18"/>
      <c r="BJ108" s="18"/>
      <c r="BK108" s="18"/>
      <c r="BL108" s="18"/>
      <c r="BM108" s="18"/>
      <c r="BN108" s="18"/>
      <c r="BO108" s="18"/>
      <c r="BP108" s="18"/>
      <c r="BQ108" s="18"/>
      <c r="BR108" s="18"/>
      <c r="BS108" s="18"/>
      <c r="BT108" s="18"/>
      <c r="BU108" s="18"/>
      <c r="BV108" s="18"/>
      <c r="BW108" s="18"/>
      <c r="BX108" s="18"/>
      <c r="BY108" s="18"/>
      <c r="BZ108" s="18"/>
      <c r="CA108" s="18"/>
      <c r="CB108" s="18"/>
      <c r="CC108" s="18"/>
      <c r="CD108" s="18"/>
      <c r="CE108" s="18"/>
      <c r="CF108" s="18"/>
      <c r="CG108" s="18"/>
      <c r="CH108" s="18"/>
      <c r="CI108" s="18"/>
      <c r="CJ108" s="18"/>
      <c r="CK108" s="18"/>
      <c r="CL108" s="18"/>
      <c r="CM108" s="18"/>
      <c r="CN108" s="18"/>
      <c r="CO108" s="18"/>
      <c r="CP108" s="18"/>
      <c r="CQ108" s="18"/>
    </row>
    <row r="109" spans="2:95" s="19" customFormat="1" ht="15.6">
      <c r="B109" s="18"/>
      <c r="C109" s="18"/>
      <c r="D109" s="18"/>
      <c r="E109" s="18"/>
      <c r="F109" s="18"/>
      <c r="G109" s="132"/>
      <c r="H109" s="151"/>
      <c r="I109" s="151"/>
      <c r="M109" s="18"/>
      <c r="P109" s="18"/>
      <c r="S109" s="18"/>
      <c r="T109" s="18"/>
      <c r="U109" s="18"/>
      <c r="V109" s="18"/>
      <c r="W109" s="18"/>
      <c r="X109" s="18"/>
      <c r="Y109" s="18"/>
      <c r="Z109" s="18"/>
      <c r="AA109" s="18"/>
      <c r="AB109" s="18"/>
      <c r="AC109" s="18"/>
      <c r="AD109" s="18"/>
      <c r="AE109" s="18"/>
      <c r="AF109" s="18"/>
      <c r="AG109" s="18"/>
      <c r="AH109" s="18"/>
      <c r="AI109" s="18"/>
      <c r="AJ109" s="18"/>
      <c r="AK109" s="18"/>
      <c r="AL109" s="18"/>
      <c r="AM109" s="18"/>
      <c r="AN109" s="18"/>
      <c r="AO109" s="18"/>
      <c r="AP109" s="18"/>
      <c r="AQ109" s="18"/>
      <c r="AR109" s="18"/>
      <c r="AS109" s="18"/>
      <c r="AT109" s="18"/>
      <c r="AU109" s="18"/>
      <c r="AV109" s="18"/>
      <c r="AW109" s="18"/>
      <c r="AX109" s="18"/>
      <c r="AY109" s="18"/>
      <c r="AZ109" s="18"/>
      <c r="BA109" s="18"/>
      <c r="BB109" s="18"/>
      <c r="BC109" s="18"/>
      <c r="BD109" s="18"/>
      <c r="BE109" s="18"/>
      <c r="BF109" s="18"/>
      <c r="BG109" s="18"/>
      <c r="BH109" s="18"/>
      <c r="BI109" s="18"/>
      <c r="BJ109" s="18"/>
      <c r="BK109" s="18"/>
      <c r="BL109" s="18"/>
      <c r="BM109" s="18"/>
      <c r="BN109" s="18"/>
      <c r="BO109" s="18"/>
      <c r="BP109" s="18"/>
      <c r="BQ109" s="18"/>
      <c r="BR109" s="18"/>
      <c r="BS109" s="18"/>
      <c r="BT109" s="18"/>
      <c r="BU109" s="18"/>
      <c r="BV109" s="18"/>
      <c r="BW109" s="18"/>
      <c r="BX109" s="18"/>
      <c r="BY109" s="18"/>
      <c r="BZ109" s="18"/>
      <c r="CA109" s="18"/>
      <c r="CB109" s="18"/>
      <c r="CC109" s="18"/>
      <c r="CD109" s="18"/>
      <c r="CE109" s="18"/>
      <c r="CF109" s="18"/>
      <c r="CG109" s="18"/>
      <c r="CH109" s="18"/>
      <c r="CI109" s="18"/>
      <c r="CJ109" s="18"/>
      <c r="CK109" s="18"/>
      <c r="CL109" s="18"/>
      <c r="CM109" s="18"/>
      <c r="CN109" s="18"/>
      <c r="CO109" s="18"/>
      <c r="CP109" s="18"/>
      <c r="CQ109" s="18"/>
    </row>
    <row r="110" spans="2:95" s="19" customFormat="1" ht="15.6">
      <c r="B110" s="18"/>
      <c r="C110" s="18"/>
      <c r="D110" s="18"/>
      <c r="E110" s="18"/>
      <c r="F110" s="18"/>
      <c r="G110" s="132"/>
      <c r="H110" s="151"/>
      <c r="I110" s="151"/>
      <c r="M110" s="18"/>
      <c r="P110" s="18"/>
      <c r="S110" s="18"/>
      <c r="T110" s="18"/>
      <c r="U110" s="18"/>
      <c r="V110" s="18"/>
      <c r="W110" s="18"/>
      <c r="X110" s="18"/>
      <c r="Y110" s="18"/>
      <c r="Z110" s="18"/>
      <c r="AA110" s="18"/>
      <c r="AB110" s="18"/>
      <c r="AC110" s="18"/>
      <c r="AD110" s="18"/>
      <c r="AE110" s="18"/>
      <c r="AF110" s="18"/>
      <c r="AG110" s="18"/>
      <c r="AH110" s="18"/>
      <c r="AI110" s="18"/>
      <c r="AJ110" s="18"/>
      <c r="AK110" s="18"/>
      <c r="AL110" s="18"/>
      <c r="AM110" s="18"/>
      <c r="AN110" s="18"/>
      <c r="AO110" s="18"/>
      <c r="AP110" s="18"/>
      <c r="AQ110" s="18"/>
      <c r="AR110" s="18"/>
      <c r="AS110" s="18"/>
      <c r="AT110" s="18"/>
      <c r="AU110" s="18"/>
      <c r="AV110" s="18"/>
      <c r="AW110" s="18"/>
      <c r="AX110" s="18"/>
      <c r="AY110" s="18"/>
      <c r="AZ110" s="18"/>
      <c r="BA110" s="18"/>
      <c r="BB110" s="18"/>
      <c r="BC110" s="18"/>
      <c r="BD110" s="18"/>
      <c r="BE110" s="18"/>
      <c r="BF110" s="18"/>
      <c r="BG110" s="18"/>
      <c r="BH110" s="18"/>
      <c r="BI110" s="18"/>
      <c r="BJ110" s="18"/>
      <c r="BK110" s="18"/>
      <c r="BL110" s="18"/>
      <c r="BM110" s="18"/>
      <c r="BN110" s="18"/>
      <c r="BO110" s="18"/>
      <c r="BP110" s="18"/>
      <c r="BQ110" s="18"/>
      <c r="BR110" s="18"/>
      <c r="BS110" s="18"/>
      <c r="BT110" s="18"/>
      <c r="BU110" s="18"/>
      <c r="BV110" s="18"/>
      <c r="BW110" s="18"/>
      <c r="BX110" s="18"/>
      <c r="BY110" s="18"/>
      <c r="BZ110" s="18"/>
      <c r="CA110" s="18"/>
      <c r="CB110" s="18"/>
      <c r="CC110" s="18"/>
      <c r="CD110" s="18"/>
      <c r="CE110" s="18"/>
      <c r="CF110" s="18"/>
      <c r="CG110" s="18"/>
      <c r="CH110" s="18"/>
      <c r="CI110" s="18"/>
      <c r="CJ110" s="18"/>
      <c r="CK110" s="18"/>
      <c r="CL110" s="18"/>
      <c r="CM110" s="18"/>
      <c r="CN110" s="18"/>
      <c r="CO110" s="18"/>
      <c r="CP110" s="18"/>
      <c r="CQ110" s="18"/>
    </row>
    <row r="111" spans="2:95" s="19" customFormat="1" ht="15.6">
      <c r="B111" s="18"/>
      <c r="C111" s="18"/>
      <c r="D111" s="18"/>
      <c r="E111" s="18"/>
      <c r="F111" s="18"/>
      <c r="G111" s="132"/>
      <c r="H111" s="151"/>
      <c r="I111" s="151"/>
      <c r="M111" s="18"/>
      <c r="P111" s="18"/>
      <c r="S111" s="18"/>
      <c r="T111" s="18"/>
      <c r="U111" s="18"/>
      <c r="V111" s="18"/>
      <c r="W111" s="18"/>
      <c r="X111" s="18"/>
      <c r="Y111" s="18"/>
      <c r="Z111" s="18"/>
      <c r="AA111" s="18"/>
      <c r="AB111" s="18"/>
      <c r="AC111" s="18"/>
      <c r="AD111" s="18"/>
      <c r="AE111" s="18"/>
      <c r="AF111" s="18"/>
      <c r="AG111" s="18"/>
      <c r="AH111" s="18"/>
      <c r="AI111" s="18"/>
      <c r="AJ111" s="18"/>
      <c r="AK111" s="18"/>
      <c r="AL111" s="18"/>
      <c r="AM111" s="18"/>
      <c r="AN111" s="18"/>
      <c r="AO111" s="18"/>
      <c r="AP111" s="18"/>
      <c r="AQ111" s="18"/>
      <c r="AR111" s="18"/>
      <c r="AS111" s="18"/>
      <c r="AT111" s="18"/>
      <c r="AU111" s="18"/>
      <c r="AV111" s="18"/>
      <c r="AW111" s="18"/>
      <c r="AX111" s="18"/>
      <c r="AY111" s="18"/>
      <c r="AZ111" s="18"/>
      <c r="BA111" s="18"/>
      <c r="BB111" s="18"/>
      <c r="BC111" s="18"/>
      <c r="BD111" s="18"/>
      <c r="BE111" s="18"/>
      <c r="BF111" s="18"/>
      <c r="BG111" s="18"/>
      <c r="BH111" s="18"/>
      <c r="BI111" s="18"/>
      <c r="BJ111" s="18"/>
      <c r="BK111" s="18"/>
      <c r="BL111" s="18"/>
      <c r="BM111" s="18"/>
      <c r="BN111" s="18"/>
      <c r="BO111" s="18"/>
      <c r="BP111" s="18"/>
      <c r="BQ111" s="18"/>
      <c r="BR111" s="18"/>
      <c r="BS111" s="18"/>
      <c r="BT111" s="18"/>
      <c r="BU111" s="18"/>
      <c r="BV111" s="18"/>
      <c r="BW111" s="18"/>
      <c r="BX111" s="18"/>
      <c r="BY111" s="18"/>
      <c r="BZ111" s="18"/>
      <c r="CA111" s="18"/>
      <c r="CB111" s="18"/>
      <c r="CC111" s="18"/>
      <c r="CD111" s="18"/>
      <c r="CE111" s="18"/>
      <c r="CF111" s="18"/>
      <c r="CG111" s="18"/>
      <c r="CH111" s="18"/>
      <c r="CI111" s="18"/>
      <c r="CJ111" s="18"/>
      <c r="CK111" s="18"/>
      <c r="CL111" s="18"/>
      <c r="CM111" s="18"/>
      <c r="CN111" s="18"/>
      <c r="CO111" s="18"/>
      <c r="CP111" s="18"/>
      <c r="CQ111" s="18"/>
    </row>
    <row r="112" spans="2:95" s="19" customFormat="1" ht="15.6">
      <c r="B112" s="18"/>
      <c r="C112" s="18"/>
      <c r="D112" s="18"/>
      <c r="E112" s="18"/>
      <c r="F112" s="18"/>
      <c r="G112" s="132"/>
      <c r="H112" s="151"/>
      <c r="I112" s="151"/>
      <c r="M112" s="18"/>
      <c r="P112" s="18"/>
      <c r="S112" s="18"/>
      <c r="T112" s="18"/>
      <c r="U112" s="18"/>
      <c r="V112" s="18"/>
      <c r="W112" s="18"/>
      <c r="X112" s="18"/>
      <c r="Y112" s="18"/>
      <c r="Z112" s="18"/>
      <c r="AA112" s="18"/>
      <c r="AB112" s="18"/>
      <c r="AC112" s="18"/>
      <c r="AD112" s="18"/>
      <c r="AE112" s="18"/>
      <c r="AF112" s="18"/>
      <c r="AG112" s="18"/>
      <c r="AH112" s="18"/>
      <c r="AI112" s="18"/>
      <c r="AJ112" s="18"/>
      <c r="AK112" s="18"/>
      <c r="AL112" s="18"/>
      <c r="AM112" s="18"/>
      <c r="AN112" s="18"/>
      <c r="AO112" s="18"/>
      <c r="AP112" s="18"/>
      <c r="AQ112" s="18"/>
      <c r="AR112" s="18"/>
      <c r="AS112" s="18"/>
      <c r="AT112" s="18"/>
      <c r="AU112" s="18"/>
      <c r="AV112" s="18"/>
      <c r="AW112" s="18"/>
      <c r="AX112" s="18"/>
      <c r="AY112" s="18"/>
      <c r="AZ112" s="18"/>
      <c r="BA112" s="18"/>
      <c r="BB112" s="18"/>
      <c r="BC112" s="18"/>
      <c r="BD112" s="18"/>
      <c r="BE112" s="18"/>
      <c r="BF112" s="18"/>
      <c r="BG112" s="18"/>
      <c r="BH112" s="18"/>
      <c r="BI112" s="18"/>
      <c r="BJ112" s="18"/>
      <c r="BK112" s="18"/>
      <c r="BL112" s="18"/>
      <c r="BM112" s="18"/>
      <c r="BN112" s="18"/>
      <c r="BO112" s="18"/>
      <c r="BP112" s="18"/>
      <c r="BQ112" s="18"/>
      <c r="BR112" s="18"/>
      <c r="BS112" s="18"/>
      <c r="BT112" s="18"/>
      <c r="BU112" s="18"/>
      <c r="BV112" s="18"/>
      <c r="BW112" s="18"/>
      <c r="BX112" s="18"/>
      <c r="BY112" s="18"/>
      <c r="BZ112" s="18"/>
      <c r="CA112" s="18"/>
      <c r="CB112" s="18"/>
      <c r="CC112" s="18"/>
      <c r="CD112" s="18"/>
      <c r="CE112" s="18"/>
      <c r="CF112" s="18"/>
      <c r="CG112" s="18"/>
      <c r="CH112" s="18"/>
      <c r="CI112" s="18"/>
      <c r="CJ112" s="18"/>
      <c r="CK112" s="18"/>
      <c r="CL112" s="18"/>
      <c r="CM112" s="18"/>
      <c r="CN112" s="18"/>
      <c r="CO112" s="18"/>
      <c r="CP112" s="18"/>
      <c r="CQ112" s="18"/>
    </row>
    <row r="113" spans="2:95" s="19" customFormat="1" ht="15.6">
      <c r="B113" s="18"/>
      <c r="C113" s="18"/>
      <c r="D113" s="18"/>
      <c r="E113" s="18"/>
      <c r="F113" s="18"/>
      <c r="G113" s="132"/>
      <c r="H113" s="151"/>
      <c r="I113" s="151"/>
      <c r="M113" s="18"/>
      <c r="P113" s="18"/>
      <c r="S113" s="18"/>
      <c r="T113" s="18"/>
      <c r="U113" s="18"/>
      <c r="V113" s="18"/>
      <c r="W113" s="18"/>
      <c r="X113" s="18"/>
      <c r="Y113" s="18"/>
      <c r="Z113" s="18"/>
      <c r="AA113" s="18"/>
      <c r="AB113" s="18"/>
      <c r="AC113" s="18"/>
      <c r="AD113" s="18"/>
      <c r="AE113" s="18"/>
      <c r="AF113" s="18"/>
      <c r="AG113" s="18"/>
      <c r="AH113" s="18"/>
      <c r="AI113" s="18"/>
      <c r="AJ113" s="18"/>
      <c r="AK113" s="18"/>
      <c r="AL113" s="18"/>
      <c r="AM113" s="18"/>
      <c r="AN113" s="18"/>
      <c r="AO113" s="18"/>
      <c r="AP113" s="18"/>
      <c r="AQ113" s="18"/>
      <c r="AR113" s="18"/>
      <c r="AS113" s="18"/>
      <c r="AT113" s="18"/>
      <c r="AU113" s="18"/>
      <c r="AV113" s="18"/>
      <c r="AW113" s="18"/>
      <c r="AX113" s="18"/>
      <c r="AY113" s="18"/>
      <c r="AZ113" s="18"/>
      <c r="BA113" s="18"/>
      <c r="BB113" s="18"/>
      <c r="BC113" s="18"/>
      <c r="BD113" s="18"/>
      <c r="BE113" s="18"/>
      <c r="BF113" s="18"/>
      <c r="BG113" s="18"/>
      <c r="BH113" s="18"/>
      <c r="BI113" s="18"/>
      <c r="BJ113" s="18"/>
      <c r="BK113" s="18"/>
      <c r="BL113" s="18"/>
      <c r="BM113" s="18"/>
      <c r="BN113" s="18"/>
      <c r="BO113" s="18"/>
      <c r="BP113" s="18"/>
      <c r="BQ113" s="18"/>
      <c r="BR113" s="18"/>
      <c r="BS113" s="18"/>
      <c r="BT113" s="18"/>
      <c r="BU113" s="18"/>
      <c r="BV113" s="18"/>
      <c r="BW113" s="18"/>
      <c r="BX113" s="18"/>
      <c r="BY113" s="18"/>
      <c r="BZ113" s="18"/>
      <c r="CA113" s="18"/>
      <c r="CB113" s="18"/>
      <c r="CC113" s="18"/>
      <c r="CD113" s="18"/>
      <c r="CE113" s="18"/>
      <c r="CF113" s="18"/>
      <c r="CG113" s="18"/>
      <c r="CH113" s="18"/>
      <c r="CI113" s="18"/>
      <c r="CJ113" s="18"/>
      <c r="CK113" s="18"/>
      <c r="CL113" s="18"/>
      <c r="CM113" s="18"/>
      <c r="CN113" s="18"/>
      <c r="CO113" s="18"/>
      <c r="CP113" s="18"/>
      <c r="CQ113" s="18"/>
    </row>
    <row r="114" spans="2:95" s="19" customFormat="1" ht="15.6">
      <c r="B114" s="18"/>
      <c r="C114" s="18"/>
      <c r="D114" s="18"/>
      <c r="E114" s="18"/>
      <c r="F114" s="18"/>
      <c r="G114" s="132"/>
      <c r="H114" s="151"/>
      <c r="I114" s="151"/>
      <c r="M114" s="18"/>
      <c r="P114" s="18"/>
      <c r="S114" s="18"/>
      <c r="T114" s="18"/>
      <c r="U114" s="18"/>
      <c r="V114" s="18"/>
      <c r="W114" s="18"/>
      <c r="X114" s="18"/>
      <c r="Y114" s="18"/>
      <c r="Z114" s="18"/>
      <c r="AA114" s="18"/>
      <c r="AB114" s="18"/>
      <c r="AC114" s="18"/>
      <c r="AD114" s="18"/>
      <c r="AE114" s="18"/>
      <c r="AF114" s="18"/>
      <c r="AG114" s="18"/>
      <c r="AH114" s="18"/>
      <c r="AI114" s="18"/>
      <c r="AJ114" s="18"/>
      <c r="AK114" s="18"/>
      <c r="AL114" s="18"/>
      <c r="AM114" s="18"/>
      <c r="AN114" s="18"/>
      <c r="AO114" s="18"/>
      <c r="AP114" s="18"/>
      <c r="AQ114" s="18"/>
      <c r="AR114" s="18"/>
      <c r="AS114" s="18"/>
      <c r="AT114" s="18"/>
      <c r="AU114" s="18"/>
      <c r="AV114" s="18"/>
      <c r="AW114" s="18"/>
      <c r="AX114" s="18"/>
      <c r="AY114" s="18"/>
      <c r="AZ114" s="18"/>
      <c r="BA114" s="18"/>
      <c r="BB114" s="18"/>
      <c r="BC114" s="18"/>
      <c r="BD114" s="18"/>
      <c r="BE114" s="18"/>
      <c r="BF114" s="18"/>
      <c r="BG114" s="18"/>
      <c r="BH114" s="18"/>
      <c r="BI114" s="18"/>
      <c r="BJ114" s="18"/>
      <c r="BK114" s="18"/>
      <c r="BL114" s="18"/>
      <c r="BM114" s="18"/>
      <c r="BN114" s="18"/>
      <c r="BO114" s="18"/>
      <c r="BP114" s="18"/>
      <c r="BQ114" s="18"/>
      <c r="BR114" s="18"/>
      <c r="BS114" s="18"/>
      <c r="BT114" s="18"/>
      <c r="BU114" s="18"/>
      <c r="BV114" s="18"/>
      <c r="BW114" s="18"/>
      <c r="BX114" s="18"/>
      <c r="BY114" s="18"/>
      <c r="BZ114" s="18"/>
      <c r="CA114" s="18"/>
      <c r="CB114" s="18"/>
      <c r="CC114" s="18"/>
      <c r="CD114" s="18"/>
      <c r="CE114" s="18"/>
      <c r="CF114" s="18"/>
      <c r="CG114" s="18"/>
      <c r="CH114" s="18"/>
      <c r="CI114" s="18"/>
      <c r="CJ114" s="18"/>
      <c r="CK114" s="18"/>
      <c r="CL114" s="18"/>
      <c r="CM114" s="18"/>
      <c r="CN114" s="18"/>
      <c r="CO114" s="18"/>
      <c r="CP114" s="18"/>
      <c r="CQ114" s="18"/>
    </row>
    <row r="115" spans="2:95" s="19" customFormat="1" ht="15.6">
      <c r="B115" s="18"/>
      <c r="C115" s="18"/>
      <c r="D115" s="18"/>
      <c r="E115" s="18"/>
      <c r="F115" s="18"/>
      <c r="G115" s="132"/>
      <c r="H115" s="151"/>
      <c r="I115" s="151"/>
      <c r="M115" s="18"/>
      <c r="P115" s="18"/>
      <c r="S115" s="18"/>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c r="BD115" s="18"/>
      <c r="BE115" s="18"/>
      <c r="BF115" s="18"/>
      <c r="BG115" s="18"/>
      <c r="BH115" s="18"/>
      <c r="BI115" s="18"/>
      <c r="BJ115" s="18"/>
      <c r="BK115" s="18"/>
      <c r="BL115" s="18"/>
      <c r="BM115" s="18"/>
      <c r="BN115" s="18"/>
      <c r="BO115" s="18"/>
      <c r="BP115" s="18"/>
      <c r="BQ115" s="18"/>
      <c r="BR115" s="18"/>
      <c r="BS115" s="18"/>
      <c r="BT115" s="18"/>
      <c r="BU115" s="18"/>
      <c r="BV115" s="18"/>
      <c r="BW115" s="18"/>
      <c r="BX115" s="18"/>
      <c r="BY115" s="18"/>
      <c r="BZ115" s="18"/>
      <c r="CA115" s="18"/>
      <c r="CB115" s="18"/>
      <c r="CC115" s="18"/>
      <c r="CD115" s="18"/>
      <c r="CE115" s="18"/>
      <c r="CF115" s="18"/>
      <c r="CG115" s="18"/>
      <c r="CH115" s="18"/>
      <c r="CI115" s="18"/>
      <c r="CJ115" s="18"/>
      <c r="CK115" s="18"/>
      <c r="CL115" s="18"/>
      <c r="CM115" s="18"/>
      <c r="CN115" s="18"/>
      <c r="CO115" s="18"/>
      <c r="CP115" s="18"/>
      <c r="CQ115" s="18"/>
    </row>
    <row r="116" spans="2:95" s="19" customFormat="1" ht="15.6">
      <c r="B116" s="18"/>
      <c r="C116" s="18"/>
      <c r="D116" s="18"/>
      <c r="E116" s="18"/>
      <c r="F116" s="18"/>
      <c r="G116" s="132"/>
      <c r="H116" s="151"/>
      <c r="I116" s="151"/>
      <c r="M116" s="18"/>
      <c r="P116" s="18"/>
      <c r="S116" s="18"/>
      <c r="T116" s="18"/>
      <c r="U116" s="18"/>
      <c r="V116" s="18"/>
      <c r="W116" s="18"/>
      <c r="X116" s="18"/>
      <c r="Y116" s="18"/>
      <c r="Z116" s="18"/>
      <c r="AA116" s="18"/>
      <c r="AB116" s="18"/>
      <c r="AC116" s="18"/>
      <c r="AD116" s="18"/>
      <c r="AE116" s="18"/>
      <c r="AF116" s="18"/>
      <c r="AG116" s="18"/>
      <c r="AH116" s="18"/>
      <c r="AI116" s="18"/>
      <c r="AJ116" s="18"/>
      <c r="AK116" s="18"/>
      <c r="AL116" s="18"/>
      <c r="AM116" s="18"/>
      <c r="AN116" s="18"/>
      <c r="AO116" s="18"/>
      <c r="AP116" s="18"/>
      <c r="AQ116" s="18"/>
      <c r="AR116" s="18"/>
      <c r="AS116" s="18"/>
      <c r="AT116" s="18"/>
      <c r="AU116" s="18"/>
      <c r="AV116" s="18"/>
      <c r="AW116" s="18"/>
      <c r="AX116" s="18"/>
      <c r="AY116" s="18"/>
      <c r="AZ116" s="18"/>
      <c r="BA116" s="18"/>
      <c r="BB116" s="18"/>
      <c r="BC116" s="18"/>
      <c r="BD116" s="18"/>
      <c r="BE116" s="18"/>
      <c r="BF116" s="18"/>
      <c r="BG116" s="18"/>
      <c r="BH116" s="18"/>
      <c r="BI116" s="18"/>
      <c r="BJ116" s="18"/>
      <c r="BK116" s="18"/>
      <c r="BL116" s="18"/>
      <c r="BM116" s="18"/>
      <c r="BN116" s="18"/>
      <c r="BO116" s="18"/>
      <c r="BP116" s="18"/>
      <c r="BQ116" s="18"/>
      <c r="BR116" s="18"/>
      <c r="BS116" s="18"/>
      <c r="BT116" s="18"/>
      <c r="BU116" s="18"/>
      <c r="BV116" s="18"/>
      <c r="BW116" s="18"/>
      <c r="BX116" s="18"/>
      <c r="BY116" s="18"/>
      <c r="BZ116" s="18"/>
      <c r="CA116" s="18"/>
      <c r="CB116" s="18"/>
      <c r="CC116" s="18"/>
      <c r="CD116" s="18"/>
      <c r="CE116" s="18"/>
      <c r="CF116" s="18"/>
      <c r="CG116" s="18"/>
      <c r="CH116" s="18"/>
      <c r="CI116" s="18"/>
      <c r="CJ116" s="18"/>
      <c r="CK116" s="18"/>
      <c r="CL116" s="18"/>
      <c r="CM116" s="18"/>
      <c r="CN116" s="18"/>
      <c r="CO116" s="18"/>
      <c r="CP116" s="18"/>
      <c r="CQ116" s="18"/>
    </row>
  </sheetData>
  <mergeCells count="109">
    <mergeCell ref="C32:D32"/>
    <mergeCell ref="C33:D33"/>
    <mergeCell ref="AZ20:BB20"/>
    <mergeCell ref="BC20:BE20"/>
    <mergeCell ref="V20:X20"/>
    <mergeCell ref="Y20:AA20"/>
    <mergeCell ref="AB20:AD20"/>
    <mergeCell ref="AE20:AG20"/>
    <mergeCell ref="AH20:AJ20"/>
    <mergeCell ref="AK20:AM20"/>
    <mergeCell ref="B18:D18"/>
    <mergeCell ref="B19:D19"/>
    <mergeCell ref="J20:L20"/>
    <mergeCell ref="M20:O20"/>
    <mergeCell ref="P20:R20"/>
    <mergeCell ref="S20:U20"/>
    <mergeCell ref="AB23:AD23"/>
    <mergeCell ref="AE23:AG23"/>
    <mergeCell ref="AH23:AJ23"/>
    <mergeCell ref="AK23:AM23"/>
    <mergeCell ref="BX20:BZ20"/>
    <mergeCell ref="CA20:CC20"/>
    <mergeCell ref="CD20:CF20"/>
    <mergeCell ref="B21:D21"/>
    <mergeCell ref="B22:D22"/>
    <mergeCell ref="B23:F23"/>
    <mergeCell ref="J23:L23"/>
    <mergeCell ref="M23:O23"/>
    <mergeCell ref="P23:R23"/>
    <mergeCell ref="S23:U23"/>
    <mergeCell ref="BF20:BH20"/>
    <mergeCell ref="BI20:BK20"/>
    <mergeCell ref="BL20:BN20"/>
    <mergeCell ref="BO20:BQ20"/>
    <mergeCell ref="BR20:BT20"/>
    <mergeCell ref="BU20:BW20"/>
    <mergeCell ref="AN20:AP20"/>
    <mergeCell ref="AQ20:AS20"/>
    <mergeCell ref="AT20:AV20"/>
    <mergeCell ref="AW20:AY20"/>
    <mergeCell ref="BX23:BZ23"/>
    <mergeCell ref="CA23:CC23"/>
    <mergeCell ref="CD23:CF23"/>
    <mergeCell ref="B24:F24"/>
    <mergeCell ref="L24:L26"/>
    <mergeCell ref="O24:O26"/>
    <mergeCell ref="R24:R26"/>
    <mergeCell ref="U24:U26"/>
    <mergeCell ref="X24:X26"/>
    <mergeCell ref="AA24:AA26"/>
    <mergeCell ref="BF23:BH23"/>
    <mergeCell ref="BI23:BK23"/>
    <mergeCell ref="BL23:BN23"/>
    <mergeCell ref="BO23:BQ23"/>
    <mergeCell ref="BR23:BT23"/>
    <mergeCell ref="BU23:BW23"/>
    <mergeCell ref="AN23:AP23"/>
    <mergeCell ref="AQ23:AS23"/>
    <mergeCell ref="AT23:AV23"/>
    <mergeCell ref="AW23:AY23"/>
    <mergeCell ref="AZ23:BB23"/>
    <mergeCell ref="BC23:BE23"/>
    <mergeCell ref="V23:X23"/>
    <mergeCell ref="Y23:AA23"/>
    <mergeCell ref="CF24:CF26"/>
    <mergeCell ref="B25:F25"/>
    <mergeCell ref="B26:F26"/>
    <mergeCell ref="B27:G27"/>
    <mergeCell ref="C30:G30"/>
    <mergeCell ref="BN24:BN26"/>
    <mergeCell ref="BQ24:BQ26"/>
    <mergeCell ref="BT24:BT26"/>
    <mergeCell ref="BW24:BW26"/>
    <mergeCell ref="BZ24:BZ26"/>
    <mergeCell ref="CC24:CC26"/>
    <mergeCell ref="AV24:AV26"/>
    <mergeCell ref="AY24:AY26"/>
    <mergeCell ref="BB24:BB26"/>
    <mergeCell ref="BE24:BE26"/>
    <mergeCell ref="BH24:BH26"/>
    <mergeCell ref="BK24:BK26"/>
    <mergeCell ref="AD24:AD26"/>
    <mergeCell ref="AG24:AG26"/>
    <mergeCell ref="AJ24:AJ26"/>
    <mergeCell ref="AM24:AM26"/>
    <mergeCell ref="AP24:AP26"/>
    <mergeCell ref="AS24:AS26"/>
    <mergeCell ref="C36:D36"/>
    <mergeCell ref="C37:D37"/>
    <mergeCell ref="C35:D35"/>
    <mergeCell ref="B2:D2"/>
    <mergeCell ref="B1:D1"/>
    <mergeCell ref="B46:D46"/>
    <mergeCell ref="B47:D47"/>
    <mergeCell ref="C28:G28"/>
    <mergeCell ref="C29:G29"/>
    <mergeCell ref="B44:D44"/>
    <mergeCell ref="B45:D45"/>
    <mergeCell ref="B38:G38"/>
    <mergeCell ref="C39:G39"/>
    <mergeCell ref="C40:G40"/>
    <mergeCell ref="C41:D41"/>
    <mergeCell ref="B31:G31"/>
    <mergeCell ref="C7:D7"/>
    <mergeCell ref="C8:D8"/>
    <mergeCell ref="C9:D9"/>
    <mergeCell ref="B11:D11"/>
    <mergeCell ref="B12:D12"/>
    <mergeCell ref="C34:D34"/>
  </mergeCells>
  <conditionalFormatting sqref="E1:W2">
    <cfRule type="containsText" dxfId="9" priority="1" stopIfTrue="1" operator="containsText" text="NO">
      <formula>NOT(ISERROR(SEARCH("NO",E1)))</formula>
    </cfRule>
  </conditionalFormatting>
  <printOptions horizontalCentered="1"/>
  <pageMargins left="0.62992125984251968" right="0.23622047244094491" top="0.98425196850393704" bottom="0.51181102362204722" header="0.51181102362204722" footer="0.51181102362204722"/>
  <pageSetup paperSize="8" scale="125" orientation="portrait" r:id="rId1"/>
  <headerFooter alignWithMargins="0">
    <oddHeader>&amp;L&amp;"Arial,Bold"&amp;F&amp;R&amp;"Arial,Bold"&amp;A</oddHeader>
    <oddFooter>&amp;RPage &amp;P / &amp;N</oddFooter>
  </headerFooter>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A23DB59F54C6D4D84485B6B7FA0EF3C" ma:contentTypeVersion="18" ma:contentTypeDescription="Create a new document." ma:contentTypeScope="" ma:versionID="365df9c8d244d12654ecd719af863c58">
  <xsd:schema xmlns:xsd="http://www.w3.org/2001/XMLSchema" xmlns:xs="http://www.w3.org/2001/XMLSchema" xmlns:p="http://schemas.microsoft.com/office/2006/metadata/properties" xmlns:ns2="04082013-c614-43e8-8f56-8882751e3115" xmlns:ns3="e1ea5536-24b9-4260-9b17-7e1470af8550" targetNamespace="http://schemas.microsoft.com/office/2006/metadata/properties" ma:root="true" ma:fieldsID="6f98a86b71857e343d04f99f760cafe2" ns2:_="" ns3:_="">
    <xsd:import namespace="04082013-c614-43e8-8f56-8882751e3115"/>
    <xsd:import namespace="e1ea5536-24b9-4260-9b17-7e1470af855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2:MediaServiceObjectDetectorVersion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082013-c614-43e8-8f56-8882751e311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2a3b380-abf6-46f2-87bb-c2c114de1c9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1ea5536-24b9-4260-9b17-7e1470af855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f81016f7-6e8f-47dd-b55b-a39ae073c9c7}" ma:internalName="TaxCatchAll" ma:showField="CatchAllData" ma:web="e1ea5536-24b9-4260-9b17-7e1470af855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082013-c614-43e8-8f56-8882751e3115">
      <Terms xmlns="http://schemas.microsoft.com/office/infopath/2007/PartnerControls"/>
    </lcf76f155ced4ddcb4097134ff3c332f>
    <TaxCatchAll xmlns="e1ea5536-24b9-4260-9b17-7e1470af8550" xsi:nil="true"/>
    <SharedWithUsers xmlns="e1ea5536-24b9-4260-9b17-7e1470af8550">
      <UserInfo>
        <DisplayName>Erika Alex</DisplayName>
        <AccountId>952</AccountId>
        <AccountType/>
      </UserInfo>
      <UserInfo>
        <DisplayName>Samuel Amos</DisplayName>
        <AccountId>910</AccountId>
        <AccountType/>
      </UserInfo>
    </SharedWithUsers>
  </documentManagement>
</p:properties>
</file>

<file path=customXml/itemProps1.xml><?xml version="1.0" encoding="utf-8"?>
<ds:datastoreItem xmlns:ds="http://schemas.openxmlformats.org/officeDocument/2006/customXml" ds:itemID="{1E99CB7F-8F78-40AE-9E5B-3F6A7F79E3EA}"/>
</file>

<file path=customXml/itemProps2.xml><?xml version="1.0" encoding="utf-8"?>
<ds:datastoreItem xmlns:ds="http://schemas.openxmlformats.org/officeDocument/2006/customXml" ds:itemID="{BEBA32DB-C684-4BAA-9BCA-EB70EBFB84D7}"/>
</file>

<file path=customXml/itemProps3.xml><?xml version="1.0" encoding="utf-8"?>
<ds:datastoreItem xmlns:ds="http://schemas.openxmlformats.org/officeDocument/2006/customXml" ds:itemID="{4717E93A-2040-4CF2-9337-48E522A143F1}"/>
</file>

<file path=docProps/app.xml><?xml version="1.0" encoding="utf-8"?>
<Properties xmlns="http://schemas.openxmlformats.org/officeDocument/2006/extended-properties" xmlns:vt="http://schemas.openxmlformats.org/officeDocument/2006/docPropsVTypes">
  <Application>Microsoft Excel Online</Application>
  <Manager/>
  <Company>United Nations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Constantino Abalos</dc:creator>
  <cp:keywords/>
  <dc:description/>
  <cp:lastModifiedBy>Olfa Adjemi</cp:lastModifiedBy>
  <cp:revision/>
  <dcterms:created xsi:type="dcterms:W3CDTF">2001-02-28T14:47:50Z</dcterms:created>
  <dcterms:modified xsi:type="dcterms:W3CDTF">2024-08-06T09:22:10Z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0x0101007A23DB59F54C6D4D84485B6B7FA0EF3C</vt:lpwstr>
  </property>
  <property fmtid="{D5CDD505-2E9C-101B-9397-08002B2CF9AE}" pid="3" name="MediaServiceImageTags">
    <vt:lpwstr/>
  </property>
</Properties>
</file>