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gr1HDueduxIUAyNSlJWTtaTuZZsvJZJ0QScWkzsf9I="/>
    </ext>
  </extLst>
</workbook>
</file>

<file path=xl/sharedStrings.xml><?xml version="1.0" encoding="utf-8"?>
<sst xmlns="http://schemas.openxmlformats.org/spreadsheetml/2006/main" count="178" uniqueCount="145">
  <si>
    <t>Reference : RFP/2024/52832</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</si>
  <si>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</si>
  <si>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</si>
  <si>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</si>
  <si>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</si>
  <si>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FF0000"/>
        <sz val="12.0"/>
      </rPr>
      <t>red</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</si>
  <si>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</si>
  <si>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</si>
  <si>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Team Lead</t>
  </si>
  <si>
    <t xml:space="preserve">Name: </t>
  </si>
  <si>
    <r>
      <rPr>
        <rFont val="Arial"/>
        <b/>
        <color rgb="FF000000"/>
        <sz val="12.0"/>
      </rPr>
      <t>Education</t>
    </r>
    <r>
      <rPr>
        <rFont val="Arial"/>
        <color rgb="FF000000"/>
        <sz val="12.0"/>
      </rPr>
      <t xml:space="preserve">
- Advanced university degree (Master's degree or equivalent) in Engineering, Economics, Finance, Sustainable Development, Energy Policy or related fields OR
- Bachelor's Degree in a related field wth an additional 02 years of experience.</t>
    </r>
  </si>
  <si>
    <r>
      <rPr>
        <rFont val="Arial"/>
        <b/>
        <i/>
        <color theme="1"/>
        <sz val="12.0"/>
      </rPr>
      <t xml:space="preserve">Education : 
</t>
    </r>
    <r>
      <rPr>
        <rFont val="Arial"/>
        <b val="0"/>
        <i/>
        <color rgb="FF4A86E8"/>
        <sz val="12.0"/>
      </rPr>
      <t>eg: Master's in Engineering</t>
    </r>
  </si>
  <si>
    <r>
      <rPr>
        <rFont val="Arial"/>
        <b/>
        <color rgb="FF000000"/>
        <sz val="12.0"/>
      </rPr>
      <t>Work experience:</t>
    </r>
    <r>
      <rPr>
        <rFont val="Arial"/>
        <color rgb="FF000000"/>
        <sz val="12.0"/>
      </rPr>
      <t xml:space="preserve">
1) A minimum of 10 years of relevant experience in the filed of finance, investment, climate change, energy, and/or policy development with minimum 2 years of leadership experience</t>
    </r>
  </si>
  <si>
    <t xml:space="preserve">eg: 15 years experience in xxx in different countries in Asia for xx project in [country] and xx project in [country]. </t>
  </si>
  <si>
    <t>2) Involvement in at least 5 projects related to policy advisory and stakeholder management, project management, policy advisory, and stakeholder engagement</t>
  </si>
  <si>
    <t xml:space="preserve">eg: 5 years experience in leading xx project in [country] and xx project in [country]. </t>
  </si>
  <si>
    <t>3) Demonstrated extensive experience in successfully delivering projects in the field of energy/ climate change/ policy in the Southeast Asia region or specifically in Vietnam (preferably)</t>
  </si>
  <si>
    <t>eg: Experiences in xxx from xx projects in [ country]</t>
  </si>
  <si>
    <t>4) Involvement in at least 5 projects in advising governments or international organizations on investment/ financial/ policy matters in Vietnam</t>
  </si>
  <si>
    <t xml:space="preserve">eg: Experience in working with ASEAN and its member states on power or energy sector for xx project in [country] and xx project in [country]. </t>
  </si>
  <si>
    <t>Allocated number of days for this personnel in this project</t>
  </si>
  <si>
    <t>eg: xx days</t>
  </si>
  <si>
    <t>Economic/Fiscal Expert</t>
  </si>
  <si>
    <r>
      <rPr>
        <rFont val="Arial"/>
        <b/>
        <color rgb="FF000000"/>
        <sz val="12.0"/>
      </rPr>
      <t>Education</t>
    </r>
    <r>
      <rPr>
        <rFont val="Arial"/>
        <color rgb="FF000000"/>
        <sz val="12.0"/>
      </rPr>
      <t xml:space="preserve">
- Advanced university degree (Master's degree or equivalent) in Economics, Finance, Sustainable Development, Energy Policy or related fields OR
- Bachelor's Degree in a related field wth an additional 02 years of experience.</t>
    </r>
  </si>
  <si>
    <t xml:space="preserve">Education : </t>
  </si>
  <si>
    <r>
      <rPr>
        <rFont val="Arial"/>
        <b/>
        <color rgb="FF000000"/>
        <sz val="12.0"/>
      </rPr>
      <t>Work experience:</t>
    </r>
    <r>
      <rPr>
        <rFont val="Arial"/>
        <color rgb="FF000000"/>
        <sz val="12.0"/>
      </rPr>
      <t xml:space="preserve">
1) A minimum of 7 years of relevant experience in fiscal policy analysis with a specific focus on energy-related fiscal inentives and tax policies.</t>
    </r>
  </si>
  <si>
    <t>Work Experience:</t>
  </si>
  <si>
    <t>2) Out of the 7 years, at least tw years in financial analysis for energy transition projects in Vietnam</t>
  </si>
  <si>
    <t>3) Involvement in at least 5 projects that examine the financial markets, climate change policies and the energy sector, preferably in Vietnam</t>
  </si>
  <si>
    <t xml:space="preserve">4) Strong background in financial modeling, economic impact assessment, blended finance arrangements, and revenue analysis, preferably in the context of energy transition projects.
</t>
  </si>
  <si>
    <t>5) Involvement in at least 2 projects advising governments or international organizations on fiscal policy reforms related to energy transition</t>
  </si>
  <si>
    <t>Financial Analyst</t>
  </si>
  <si>
    <r>
      <rPr>
        <rFont val="Arial"/>
        <b/>
        <color rgb="FF000000"/>
        <sz val="12.0"/>
      </rPr>
      <t xml:space="preserve">Education
</t>
    </r>
    <r>
      <rPr>
        <rFont val="Arial"/>
        <color rgb="FF000000"/>
        <sz val="12.0"/>
      </rPr>
      <t xml:space="preserve">- Advanced university degree (Master's degree or equivalent) in Economics, Finance, Sustainable Development, Energy Policy or related fields OR 
- Bachelor’s degree in a related field with an additional 02 years of experience in the similar field will be considered as equivalent. 
</t>
    </r>
  </si>
  <si>
    <r>
      <rPr>
        <rFont val="Arial"/>
        <b/>
        <color rgb="FF000000"/>
        <sz val="12.0"/>
      </rPr>
      <t>Work Experience</t>
    </r>
    <r>
      <rPr>
        <rFont val="Arial"/>
        <color rgb="FF000000"/>
        <sz val="12.0"/>
      </rPr>
      <t xml:space="preserve">
1) Experience in the Vietnamese financial markets/ financial projects in Vietnam</t>
    </r>
  </si>
  <si>
    <t>2) At least 5 years of experience in financial modelling cost-benefit analysis, and financial evaluation, preferably within the energy sector</t>
  </si>
  <si>
    <t>3) Involvement in at least 2 projects that examine the financial markets and structures, climate change policies and the energy sector</t>
  </si>
  <si>
    <t>4) Involvement in at least 2 projects advising governments or international organizations in conducting in-depth financial assessments of incentive mechanisms, evaluates cost-effectiveness, and estimates financial returns on investments, preferably in Vietnam.</t>
  </si>
  <si>
    <t>Energy Expert (Technical and Policy)</t>
  </si>
  <si>
    <r>
      <rPr>
        <rFont val="Arial"/>
        <b/>
        <color rgb="FF000000"/>
        <sz val="12.0"/>
      </rPr>
      <t>Education</t>
    </r>
    <r>
      <rPr>
        <rFont val="Arial"/>
        <color rgb="FF000000"/>
        <sz val="12.0"/>
      </rPr>
      <t xml:space="preserve">
- Advanced university degree (Master’s degree or equivalent) in Engineering, Energy Economics, Energy Policy, Finance, Sustainable Development, or related fields OR
- Bachelor’s degree in a related field with an additional 02 years of experience in the similar field will be considered as equivalent.</t>
    </r>
  </si>
  <si>
    <r>
      <rPr>
        <rFont val="Arial"/>
        <b/>
        <color rgb="FF000000"/>
        <sz val="12.0"/>
      </rPr>
      <t>Work experience</t>
    </r>
    <r>
      <rPr>
        <rFont val="Arial"/>
        <color rgb="FF000000"/>
        <sz val="12.0"/>
      </rPr>
      <t xml:space="preserve">
1) Experience in technical and policy on energy transition projects in Vietnam</t>
    </r>
  </si>
  <si>
    <t>2) Minimum of 7 years of combined experience in both technical and policy aspects of energy transition, renewable energy, and coal decommissioning.</t>
  </si>
  <si>
    <t xml:space="preserve">3) Involvement in at least 2 projects that examine the financial markets, climate change policies and the energy sector </t>
  </si>
  <si>
    <t>4) Involvement in at least 2 projects advising governments or international organizations in conducting in-depth financial assessments of incentive mechanisms, evaluates cost-effectiveness, and estimates financial returns on investments, preferably in Vietnam</t>
  </si>
  <si>
    <t>Policy and Regulatory Expert</t>
  </si>
  <si>
    <r>
      <rPr>
        <rFont val="Arial"/>
        <b/>
        <color rgb="FF000000"/>
        <sz val="12.0"/>
      </rPr>
      <t>Education</t>
    </r>
    <r>
      <rPr>
        <rFont val="Arial"/>
        <color rgb="FF000000"/>
        <sz val="12.0"/>
      </rPr>
      <t xml:space="preserve">
- A legal degree with a specialization in energy law and policy or related fields (Master’s of Laws, Juris Doctor, Master of Legal Studies, etc.) OR
- Bachelor’s Degree with a specialization in law or policy or related fields with an additional 02 years of experience in the similar field will be considered as equivalent.</t>
    </r>
  </si>
  <si>
    <r>
      <rPr>
        <rFont val="Arial"/>
        <b/>
        <color rgb="FF000000"/>
        <sz val="12.0"/>
      </rPr>
      <t>Work experience</t>
    </r>
    <r>
      <rPr>
        <rFont val="Arial"/>
        <color rgb="FF000000"/>
        <sz val="12.0"/>
      </rPr>
      <t xml:space="preserve">
1) Experience in advising governments or international organizations on energy law reforms in Vietnam</t>
    </r>
  </si>
  <si>
    <t>2) At least 7 years of experience in legal advisory roles related to energy sector policies, incentive mechanisms, blended finance arrangements, and regulatory frameworks, particularly in Vietnam</t>
  </si>
  <si>
    <t>3) Providing legal guidance on at least 03 energy, climate change, or sustainability-related initiatives</t>
  </si>
  <si>
    <t xml:space="preserve">4) Involvement in at least 5 projects reviewing and ensuring the legal compliance of incentive designs, drafting legal documents, and providing guidance on regulatory matters, preferably in Vietnam </t>
  </si>
  <si>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</si>
  <si>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</si>
  <si>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</si>
  <si>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t>Allocated number of days</t>
  </si>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</sst>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3">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4A86E8"/>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4">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readingOrder="0" shrinkToFit="0" vertical="center" wrapText="1"/>
    </xf>
    <xf borderId="7" fillId="0" fontId="11" numFmtId="0" xfId="0" applyAlignment="1" applyBorder="1" applyFont="1">
      <alignment shrinkToFit="0" vertical="center" wrapText="1"/>
    </xf>
    <xf borderId="7" fillId="0" fontId="11" numFmtId="0" xfId="0" applyAlignment="1" applyBorder="1" applyFont="1">
      <alignment readingOrder="0" shrinkToFit="0" vertical="center" wrapText="1"/>
    </xf>
    <xf borderId="7" fillId="3" fontId="7" numFmtId="0" xfId="0" applyAlignment="1" applyBorder="1" applyFont="1">
      <alignment readingOrder="0" shrinkToFit="0" vertical="center" wrapText="1"/>
    </xf>
    <xf borderId="7" fillId="0" fontId="8" numFmtId="0" xfId="0" applyAlignment="1" applyBorder="1" applyFont="1">
      <alignment shrinkToFit="0" vertical="center" wrapText="1"/>
    </xf>
    <xf borderId="7" fillId="0" fontId="12" numFmtId="0" xfId="0" applyAlignment="1" applyBorder="1" applyFont="1">
      <alignment shrinkToFit="0" vertical="center" wrapText="1"/>
    </xf>
    <xf borderId="7" fillId="0" fontId="12" numFmtId="0" xfId="0" applyAlignment="1" applyBorder="1" applyFont="1">
      <alignment readingOrder="0" shrinkToFit="0"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7" fillId="5" fontId="7" numFmtId="0" xfId="0" applyAlignment="1" applyBorder="1" applyFill="1" applyFont="1">
      <alignment shrinkToFit="0" vertical="center" wrapText="1"/>
    </xf>
    <xf borderId="7" fillId="5" fontId="8" numFmtId="0" xfId="0" applyAlignment="1" applyBorder="1" applyFont="1">
      <alignment shrinkToFit="0" vertical="center" wrapText="1"/>
    </xf>
    <xf borderId="7" fillId="0" fontId="7" numFmtId="0" xfId="0" applyAlignment="1" applyBorder="1" applyFont="1">
      <alignment shrinkToFit="0" vertical="center" wrapText="1"/>
    </xf>
    <xf borderId="7" fillId="0" fontId="9"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6" fontId="13" numFmtId="0" xfId="0" applyAlignment="1" applyFill="1" applyFont="1">
      <alignment vertical="bottom"/>
    </xf>
    <xf borderId="0" fillId="6" fontId="14" numFmtId="0" xfId="0" applyAlignment="1" applyFont="1">
      <alignment shrinkToFit="0" vertical="center" wrapText="1"/>
    </xf>
    <xf borderId="0" fillId="6" fontId="15" numFmtId="0" xfId="0" applyAlignment="1" applyFont="1">
      <alignment vertical="top"/>
    </xf>
    <xf borderId="0" fillId="0" fontId="15" numFmtId="4" xfId="0" applyAlignment="1" applyFont="1" applyNumberFormat="1">
      <alignment horizontal="right" shrinkToFit="0" vertical="top" wrapText="1"/>
    </xf>
    <xf borderId="0" fillId="0" fontId="13" numFmtId="0" xfId="0" applyAlignment="1" applyFont="1">
      <alignment shrinkToFit="0" vertical="top" wrapText="1"/>
    </xf>
    <xf borderId="0" fillId="7" fontId="13" numFmtId="0" xfId="0" applyAlignment="1" applyFill="1" applyFont="1">
      <alignment shrinkToFit="0" vertical="top" wrapText="1"/>
    </xf>
    <xf borderId="0" fillId="8" fontId="13" numFmtId="0" xfId="0" applyAlignment="1" applyFill="1" applyFont="1">
      <alignment shrinkToFit="0" vertical="top" wrapText="1"/>
    </xf>
    <xf borderId="0" fillId="0" fontId="13" numFmtId="4" xfId="0" applyAlignment="1" applyFont="1" applyNumberFormat="1">
      <alignment vertical="top"/>
    </xf>
    <xf borderId="0" fillId="0" fontId="13" numFmtId="0" xfId="0" applyAlignment="1" applyFont="1">
      <alignment vertical="bottom"/>
    </xf>
    <xf borderId="7" fillId="6" fontId="13" numFmtId="0" xfId="0" applyBorder="1" applyFont="1"/>
    <xf borderId="8" fillId="6" fontId="15" numFmtId="0" xfId="0" applyAlignment="1" applyBorder="1" applyFont="1">
      <alignment horizontal="center" shrinkToFit="0" vertical="center" wrapText="1"/>
    </xf>
    <xf borderId="5" fillId="0" fontId="13" numFmtId="0" xfId="0" applyBorder="1" applyFont="1"/>
    <xf borderId="6" fillId="0" fontId="13"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9" fontId="15" numFmtId="2" xfId="0" applyAlignment="1" applyBorder="1" applyFill="1" applyFont="1" applyNumberFormat="1">
      <alignment horizontal="right"/>
    </xf>
    <xf borderId="9" fillId="0" fontId="16" numFmtId="0" xfId="0" applyAlignment="1" applyBorder="1" applyFont="1">
      <alignment vertical="center"/>
    </xf>
    <xf borderId="9" fillId="0" fontId="13" numFmtId="0" xfId="0" applyAlignment="1" applyBorder="1" applyFont="1">
      <alignment vertical="center"/>
    </xf>
    <xf borderId="3" fillId="6" fontId="15" numFmtId="0" xfId="0" applyAlignment="1" applyBorder="1" applyFont="1">
      <alignment horizontal="center" shrinkToFit="0" vertical="center" wrapText="1"/>
    </xf>
    <xf borderId="9" fillId="6" fontId="15" numFmtId="0" xfId="0" applyAlignment="1" applyBorder="1" applyFont="1">
      <alignment horizontal="center" shrinkToFit="0" vertical="center" wrapText="1"/>
    </xf>
    <xf borderId="10" fillId="6" fontId="15" numFmtId="0" xfId="0" applyAlignment="1" applyBorder="1" applyFont="1">
      <alignment horizontal="center" shrinkToFit="0" vertical="center" wrapText="1"/>
    </xf>
    <xf borderId="8" fillId="0" fontId="6" numFmtId="0" xfId="0" applyBorder="1" applyFont="1"/>
    <xf borderId="6" fillId="6"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3" numFmtId="9" xfId="0" applyAlignment="1" applyBorder="1" applyFont="1" applyNumberFormat="1">
      <alignment horizontal="center" shrinkToFit="0" vertical="center" wrapText="1"/>
    </xf>
    <xf borderId="6" fillId="0" fontId="13" numFmtId="4" xfId="0" applyAlignment="1" applyBorder="1" applyFont="1" applyNumberFormat="1">
      <alignment horizontal="right" shrinkToFit="0" vertical="center" wrapText="1"/>
    </xf>
    <xf borderId="6" fillId="0" fontId="13"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3" numFmtId="0" xfId="0" applyAlignment="1" applyBorder="1" applyFont="1">
      <alignment vertical="center"/>
    </xf>
    <xf borderId="9" fillId="0" fontId="6" numFmtId="0" xfId="0" applyBorder="1" applyFont="1"/>
    <xf borderId="6" fillId="6" fontId="13" numFmtId="0" xfId="0" applyAlignment="1" applyBorder="1" applyFont="1">
      <alignment vertical="center"/>
    </xf>
    <xf borderId="5" fillId="2" fontId="15" numFmtId="0" xfId="0" applyAlignment="1" applyBorder="1" applyFont="1">
      <alignment vertical="center"/>
    </xf>
    <xf borderId="6" fillId="2" fontId="13" numFmtId="0" xfId="0" applyAlignment="1" applyBorder="1" applyFont="1">
      <alignment vertical="center"/>
    </xf>
    <xf borderId="6" fillId="2" fontId="13" numFmtId="3" xfId="0" applyAlignment="1" applyBorder="1" applyFont="1" applyNumberFormat="1">
      <alignment vertical="center"/>
    </xf>
    <xf borderId="6" fillId="0" fontId="13" numFmtId="0" xfId="0" applyAlignment="1" applyBorder="1" applyFont="1">
      <alignment horizontal="right" vertical="center"/>
    </xf>
    <xf borderId="6" fillId="0" fontId="13" numFmtId="4" xfId="0" applyAlignment="1" applyBorder="1" applyFont="1" applyNumberFormat="1">
      <alignment horizontal="right" vertical="center"/>
    </xf>
    <xf borderId="6" fillId="10" fontId="13" numFmtId="0" xfId="0" applyAlignment="1" applyBorder="1" applyFill="1" applyFont="1">
      <alignment vertical="center"/>
    </xf>
    <xf borderId="6" fillId="0" fontId="13" numFmtId="0" xfId="0" applyAlignment="1" applyBorder="1" applyFont="1">
      <alignment vertical="center"/>
    </xf>
    <xf borderId="6" fillId="0" fontId="13" numFmtId="4" xfId="0" applyAlignment="1" applyBorder="1" applyFont="1" applyNumberFormat="1">
      <alignment vertical="center"/>
    </xf>
    <xf borderId="5" fillId="0" fontId="13" numFmtId="0" xfId="0" applyAlignment="1" applyBorder="1" applyFont="1">
      <alignment shrinkToFit="0" vertical="center" wrapText="1"/>
    </xf>
    <xf borderId="5" fillId="11" fontId="15" numFmtId="0" xfId="0" applyAlignment="1" applyBorder="1" applyFill="1" applyFont="1">
      <alignment vertical="center"/>
    </xf>
    <xf borderId="6" fillId="11" fontId="13" numFmtId="0" xfId="0" applyAlignment="1" applyBorder="1" applyFont="1">
      <alignment vertical="center"/>
    </xf>
    <xf borderId="6" fillId="11" fontId="13" numFmtId="4" xfId="0" applyAlignment="1" applyBorder="1" applyFont="1" applyNumberFormat="1">
      <alignment vertical="center"/>
    </xf>
    <xf borderId="6" fillId="11" fontId="15" numFmtId="4" xfId="0" applyAlignment="1" applyBorder="1" applyFont="1" applyNumberFormat="1">
      <alignment horizontal="right" vertical="center"/>
    </xf>
    <xf borderId="6" fillId="2" fontId="13" numFmtId="4" xfId="0" applyAlignment="1" applyBorder="1" applyFont="1" applyNumberFormat="1">
      <alignment vertical="center"/>
    </xf>
    <xf borderId="6" fillId="0" fontId="13"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3" numFmtId="3" xfId="0" applyAlignment="1" applyBorder="1" applyFont="1" applyNumberFormat="1">
      <alignment vertical="center"/>
    </xf>
    <xf borderId="6" fillId="11" fontId="15" numFmtId="166" xfId="0" applyAlignment="1" applyBorder="1" applyFont="1" applyNumberFormat="1">
      <alignment horizontal="right" vertical="center"/>
    </xf>
    <xf borderId="6" fillId="11" fontId="13" numFmtId="166" xfId="0" applyAlignment="1" applyBorder="1" applyFont="1" applyNumberFormat="1">
      <alignment vertical="center"/>
    </xf>
    <xf borderId="0" fillId="0" fontId="13" numFmtId="0" xfId="0" applyAlignment="1" applyFont="1">
      <alignment vertical="center"/>
    </xf>
    <xf borderId="0" fillId="0" fontId="3" numFmtId="0" xfId="0" applyAlignment="1" applyFont="1">
      <alignment horizontal="center" vertical="center"/>
    </xf>
    <xf borderId="11" fillId="0" fontId="13"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2" fontId="19" numFmtId="0" xfId="0" applyAlignment="1" applyBorder="1" applyFill="1" applyFont="1">
      <alignment horizontal="center" shrinkToFit="0" vertical="center" wrapText="1"/>
    </xf>
    <xf borderId="6" fillId="12" fontId="19" numFmtId="0" xfId="0" applyAlignment="1" applyBorder="1" applyFont="1">
      <alignment horizontal="center" shrinkToFit="0" vertical="center" wrapText="1"/>
    </xf>
    <xf borderId="0" fillId="0" fontId="20" numFmtId="0" xfId="0" applyAlignment="1" applyFont="1">
      <alignment shrinkToFit="0" vertical="center" wrapText="1"/>
    </xf>
    <xf borderId="6" fillId="0" fontId="13" numFmtId="4" xfId="0" applyAlignment="1" applyBorder="1" applyFont="1" applyNumberFormat="1">
      <alignment horizontal="center" vertical="center"/>
    </xf>
    <xf borderId="6" fillId="0" fontId="13" numFmtId="167" xfId="0" applyAlignment="1" applyBorder="1" applyFont="1" applyNumberFormat="1">
      <alignment shrinkToFit="0" vertical="center" wrapText="1"/>
    </xf>
    <xf borderId="6" fillId="0" fontId="13" numFmtId="3" xfId="0" applyAlignment="1" applyBorder="1" applyFont="1" applyNumberFormat="1">
      <alignment horizontal="center" shrinkToFit="0" vertical="center" wrapText="0"/>
    </xf>
    <xf borderId="6" fillId="0" fontId="13" numFmtId="0" xfId="0" applyAlignment="1" applyBorder="1" applyFont="1">
      <alignment shrinkToFit="0" vertical="center" wrapText="1"/>
    </xf>
    <xf borderId="0" fillId="0" fontId="21" numFmtId="3" xfId="0" applyAlignment="1" applyFont="1" applyNumberFormat="1">
      <alignment horizontal="center" vertical="center"/>
    </xf>
    <xf borderId="0" fillId="0" fontId="1" numFmtId="0" xfId="0" applyAlignment="1" applyFont="1">
      <alignment shrinkToFit="0" vertical="center" wrapText="0"/>
    </xf>
    <xf borderId="0" fillId="0"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4" t="s">
        <v>4</v>
      </c>
      <c r="C5" s="4"/>
      <c r="D5" s="1"/>
      <c r="E5" s="1"/>
      <c r="F5" s="1"/>
      <c r="G5" s="1"/>
      <c r="H5" s="1"/>
      <c r="I5" s="1"/>
      <c r="J5" s="1"/>
      <c r="K5" s="1"/>
      <c r="L5" s="1"/>
      <c r="M5" s="1"/>
      <c r="N5" s="1"/>
      <c r="O5" s="1"/>
      <c r="P5" s="1"/>
      <c r="Q5" s="1"/>
      <c r="R5" s="1"/>
      <c r="S5" s="1"/>
      <c r="T5" s="1"/>
    </row>
    <row r="6">
      <c r="A6" s="1"/>
      <c r="B6" s="4"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5" t="s">
        <v>6</v>
      </c>
      <c r="C9" s="6" t="s">
        <v>7</v>
      </c>
      <c r="D9" s="1"/>
      <c r="E9" s="1"/>
      <c r="F9" s="1"/>
      <c r="G9" s="1"/>
      <c r="H9" s="1"/>
      <c r="I9" s="1"/>
      <c r="J9" s="1"/>
      <c r="K9" s="1"/>
      <c r="L9" s="1"/>
      <c r="M9" s="1"/>
      <c r="N9" s="1"/>
      <c r="O9" s="1"/>
      <c r="P9" s="1"/>
      <c r="Q9" s="1"/>
      <c r="R9" s="1"/>
      <c r="S9" s="1"/>
      <c r="T9" s="1"/>
    </row>
    <row r="10">
      <c r="A10" s="1"/>
      <c r="B10" s="7"/>
      <c r="C10" s="8"/>
      <c r="D10" s="1"/>
      <c r="E10" s="1"/>
      <c r="F10" s="1"/>
      <c r="G10" s="1"/>
      <c r="H10" s="1"/>
      <c r="I10" s="1"/>
      <c r="J10" s="1"/>
      <c r="K10" s="1"/>
      <c r="L10" s="1"/>
      <c r="M10" s="1"/>
      <c r="N10" s="1"/>
      <c r="O10" s="1"/>
      <c r="P10" s="1"/>
      <c r="Q10" s="1"/>
      <c r="R10" s="1"/>
      <c r="S10" s="1"/>
      <c r="T10" s="1"/>
    </row>
    <row r="11">
      <c r="A11" s="1"/>
      <c r="B11" s="9"/>
      <c r="C11" s="10"/>
      <c r="D11" s="1"/>
      <c r="E11" s="1"/>
      <c r="F11" s="1"/>
      <c r="G11" s="1"/>
      <c r="H11" s="1"/>
      <c r="I11" s="1"/>
      <c r="J11" s="1"/>
      <c r="K11" s="1"/>
      <c r="L11" s="1"/>
      <c r="M11" s="1"/>
      <c r="N11" s="1"/>
      <c r="O11" s="1"/>
      <c r="P11" s="1"/>
      <c r="Q11" s="1"/>
      <c r="R11" s="1"/>
      <c r="S11" s="1"/>
      <c r="T11" s="1"/>
    </row>
    <row r="12" ht="36.0" customHeight="1">
      <c r="A12" s="1"/>
      <c r="B12" s="11" t="s">
        <v>8</v>
      </c>
      <c r="C12" s="12" t="s">
        <v>9</v>
      </c>
      <c r="D12" s="1"/>
      <c r="E12" s="1"/>
      <c r="F12" s="1"/>
      <c r="G12" s="1"/>
      <c r="H12" s="1"/>
      <c r="I12" s="1"/>
      <c r="J12" s="1"/>
      <c r="K12" s="1"/>
      <c r="L12" s="1"/>
      <c r="M12" s="1"/>
      <c r="N12" s="1"/>
      <c r="O12" s="1"/>
      <c r="P12" s="1"/>
      <c r="Q12" s="1"/>
      <c r="R12" s="1"/>
      <c r="S12" s="1"/>
      <c r="T12" s="1"/>
    </row>
    <row r="13">
      <c r="A13" s="1"/>
      <c r="B13" s="13" t="s">
        <v>10</v>
      </c>
      <c r="C13" s="14" t="s">
        <v>11</v>
      </c>
      <c r="D13" s="1"/>
      <c r="E13" s="1"/>
      <c r="F13" s="1"/>
      <c r="G13" s="1"/>
      <c r="H13" s="1"/>
      <c r="I13" s="1"/>
      <c r="J13" s="1"/>
      <c r="K13" s="1"/>
      <c r="L13" s="1"/>
      <c r="M13" s="1"/>
      <c r="N13" s="1"/>
      <c r="O13" s="1"/>
      <c r="P13" s="1"/>
      <c r="Q13" s="1"/>
      <c r="R13" s="1"/>
      <c r="S13" s="1"/>
      <c r="T13" s="1"/>
    </row>
    <row r="14">
      <c r="A14" s="1"/>
      <c r="B14" s="13" t="s">
        <v>12</v>
      </c>
      <c r="C14" s="15" t="s">
        <v>13</v>
      </c>
      <c r="D14" s="1"/>
      <c r="E14" s="1"/>
      <c r="F14" s="1"/>
      <c r="G14" s="1"/>
      <c r="H14" s="1"/>
      <c r="I14" s="1"/>
      <c r="J14" s="1"/>
      <c r="K14" s="1"/>
      <c r="L14" s="1"/>
      <c r="M14" s="1"/>
      <c r="N14" s="1"/>
      <c r="O14" s="1"/>
      <c r="P14" s="1"/>
      <c r="Q14" s="1"/>
      <c r="R14" s="1"/>
      <c r="S14" s="1"/>
      <c r="T14" s="1"/>
    </row>
    <row r="15" ht="39.0" customHeight="1">
      <c r="A15" s="1"/>
      <c r="B15" s="13" t="s">
        <v>14</v>
      </c>
      <c r="C15" s="16" t="s">
        <v>15</v>
      </c>
      <c r="D15" s="1"/>
      <c r="E15" s="1"/>
      <c r="F15" s="1"/>
      <c r="G15" s="1"/>
      <c r="H15" s="1"/>
      <c r="I15" s="1"/>
      <c r="J15" s="1"/>
      <c r="K15" s="1"/>
      <c r="L15" s="1"/>
      <c r="M15" s="1"/>
      <c r="N15" s="1"/>
      <c r="O15" s="1"/>
      <c r="P15" s="1"/>
      <c r="Q15" s="1"/>
      <c r="R15" s="1"/>
      <c r="S15" s="1"/>
      <c r="T15" s="1"/>
    </row>
    <row r="16">
      <c r="A16" s="1"/>
      <c r="B16" s="13" t="s">
        <v>16</v>
      </c>
      <c r="C16" s="16" t="s">
        <v>17</v>
      </c>
      <c r="D16" s="1"/>
      <c r="E16" s="1"/>
      <c r="F16" s="1"/>
      <c r="G16" s="1"/>
      <c r="H16" s="1"/>
      <c r="I16" s="1"/>
      <c r="J16" s="1"/>
      <c r="K16" s="1"/>
      <c r="L16" s="1"/>
      <c r="M16" s="1"/>
      <c r="N16" s="1"/>
      <c r="O16" s="1"/>
      <c r="P16" s="1"/>
      <c r="Q16" s="1"/>
      <c r="R16" s="1"/>
      <c r="S16" s="1"/>
      <c r="T16" s="1"/>
    </row>
    <row r="17">
      <c r="A17" s="1"/>
      <c r="B17" s="13" t="s">
        <v>18</v>
      </c>
      <c r="C17" s="15" t="s">
        <v>19</v>
      </c>
      <c r="D17" s="1"/>
      <c r="E17" s="1"/>
      <c r="F17" s="1"/>
      <c r="G17" s="1"/>
      <c r="H17" s="1"/>
      <c r="I17" s="1"/>
      <c r="J17" s="1"/>
      <c r="K17" s="1"/>
      <c r="L17" s="1"/>
      <c r="M17" s="1"/>
      <c r="N17" s="1"/>
      <c r="O17" s="1"/>
      <c r="P17" s="1"/>
      <c r="Q17" s="1"/>
      <c r="R17" s="1"/>
      <c r="S17" s="1"/>
      <c r="T17" s="1"/>
    </row>
    <row r="18" ht="30.75" customHeight="1">
      <c r="A18" s="1"/>
      <c r="B18" s="13" t="s">
        <v>20</v>
      </c>
      <c r="C18" s="15" t="s">
        <v>21</v>
      </c>
      <c r="D18" s="1"/>
      <c r="E18" s="1"/>
      <c r="F18" s="1"/>
      <c r="G18" s="1"/>
      <c r="H18" s="1"/>
      <c r="I18" s="1"/>
      <c r="J18" s="1"/>
      <c r="K18" s="1"/>
      <c r="L18" s="1"/>
      <c r="M18" s="1"/>
      <c r="N18" s="1"/>
      <c r="O18" s="1"/>
      <c r="P18" s="1"/>
      <c r="Q18" s="1"/>
      <c r="R18" s="1"/>
      <c r="S18" s="1"/>
      <c r="T18" s="1"/>
    </row>
    <row r="19" ht="36.0" customHeight="1">
      <c r="A19" s="1"/>
      <c r="B19" s="17" t="s">
        <v>22</v>
      </c>
      <c r="C19" s="12" t="s">
        <v>9</v>
      </c>
      <c r="D19" s="1"/>
      <c r="E19" s="1"/>
      <c r="F19" s="1"/>
      <c r="G19" s="1"/>
      <c r="H19" s="1"/>
      <c r="I19" s="1"/>
      <c r="J19" s="1"/>
      <c r="K19" s="1"/>
      <c r="L19" s="1"/>
      <c r="M19" s="1"/>
      <c r="N19" s="1"/>
      <c r="O19" s="1"/>
      <c r="P19" s="1"/>
      <c r="Q19" s="1"/>
      <c r="R19" s="1"/>
      <c r="S19" s="1"/>
      <c r="T19" s="1"/>
    </row>
    <row r="20">
      <c r="A20" s="1"/>
      <c r="B20" s="13" t="s">
        <v>23</v>
      </c>
      <c r="C20" s="18" t="s">
        <v>24</v>
      </c>
      <c r="D20" s="1"/>
      <c r="E20" s="1"/>
      <c r="F20" s="1"/>
      <c r="G20" s="1"/>
      <c r="H20" s="1"/>
      <c r="I20" s="1"/>
      <c r="J20" s="1"/>
      <c r="K20" s="1"/>
      <c r="L20" s="1"/>
      <c r="M20" s="1"/>
      <c r="N20" s="1"/>
      <c r="O20" s="1"/>
      <c r="P20" s="1"/>
      <c r="Q20" s="1"/>
      <c r="R20" s="1"/>
      <c r="S20" s="1"/>
      <c r="T20" s="1"/>
    </row>
    <row r="21">
      <c r="A21" s="1"/>
      <c r="B21" s="13" t="s">
        <v>25</v>
      </c>
      <c r="C21" s="19" t="s">
        <v>26</v>
      </c>
      <c r="D21" s="1"/>
      <c r="E21" s="1"/>
      <c r="F21" s="1"/>
      <c r="G21" s="1"/>
      <c r="H21" s="1"/>
      <c r="I21" s="1"/>
      <c r="J21" s="1"/>
      <c r="K21" s="1"/>
      <c r="L21" s="1"/>
      <c r="M21" s="1"/>
      <c r="N21" s="1"/>
      <c r="O21" s="1"/>
      <c r="P21" s="1"/>
      <c r="Q21" s="1"/>
      <c r="R21" s="1"/>
      <c r="S21" s="1"/>
      <c r="T21" s="1"/>
    </row>
    <row r="22" ht="20.25" customHeight="1">
      <c r="A22" s="1"/>
      <c r="B22" s="13" t="s">
        <v>27</v>
      </c>
      <c r="C22" s="19"/>
      <c r="D22" s="1"/>
      <c r="E22" s="1"/>
      <c r="F22" s="1"/>
      <c r="G22" s="1"/>
      <c r="H22" s="1"/>
      <c r="I22" s="1"/>
      <c r="J22" s="1"/>
      <c r="K22" s="1"/>
      <c r="L22" s="1"/>
      <c r="M22" s="1"/>
      <c r="N22" s="1"/>
      <c r="O22" s="1"/>
      <c r="P22" s="1"/>
      <c r="Q22" s="1"/>
      <c r="R22" s="1"/>
      <c r="S22" s="1"/>
      <c r="T22" s="1"/>
    </row>
    <row r="23">
      <c r="A23" s="1"/>
      <c r="B23" s="13" t="s">
        <v>28</v>
      </c>
      <c r="C23" s="19"/>
      <c r="D23" s="1"/>
      <c r="E23" s="1"/>
      <c r="F23" s="1"/>
      <c r="G23" s="1"/>
      <c r="H23" s="1"/>
      <c r="I23" s="1"/>
      <c r="J23" s="1"/>
      <c r="K23" s="1"/>
      <c r="L23" s="1"/>
      <c r="M23" s="1"/>
      <c r="N23" s="1"/>
      <c r="O23" s="1"/>
      <c r="P23" s="1"/>
      <c r="Q23" s="1"/>
      <c r="R23" s="1"/>
      <c r="S23" s="1"/>
      <c r="T23" s="1"/>
    </row>
    <row r="24" ht="37.5" customHeight="1">
      <c r="A24" s="1"/>
      <c r="B24" s="20" t="s">
        <v>29</v>
      </c>
      <c r="C24" s="19"/>
      <c r="D24" s="1"/>
      <c r="E24" s="1"/>
      <c r="F24" s="1"/>
      <c r="G24" s="1"/>
      <c r="H24" s="1"/>
      <c r="I24" s="1"/>
      <c r="J24" s="1"/>
      <c r="K24" s="1"/>
      <c r="L24" s="1"/>
      <c r="M24" s="1"/>
      <c r="N24" s="1"/>
      <c r="O24" s="1"/>
      <c r="P24" s="1"/>
      <c r="Q24" s="1"/>
      <c r="R24" s="1"/>
      <c r="S24" s="1"/>
      <c r="T24" s="1"/>
    </row>
    <row r="25">
      <c r="A25" s="1"/>
      <c r="B25" s="13" t="s">
        <v>30</v>
      </c>
      <c r="C25" s="19"/>
      <c r="D25" s="1"/>
      <c r="E25" s="1"/>
      <c r="F25" s="1"/>
      <c r="G25" s="1"/>
      <c r="H25" s="1"/>
      <c r="I25" s="1"/>
      <c r="J25" s="1"/>
      <c r="K25" s="1"/>
      <c r="L25" s="1"/>
      <c r="M25" s="1"/>
      <c r="N25" s="1"/>
      <c r="O25" s="1"/>
      <c r="P25" s="1"/>
      <c r="Q25" s="1"/>
      <c r="R25" s="1"/>
      <c r="S25" s="1"/>
      <c r="T25" s="1"/>
    </row>
    <row r="26" ht="21.0" customHeight="1">
      <c r="A26" s="1"/>
      <c r="B26" s="13" t="s">
        <v>20</v>
      </c>
      <c r="C26" s="19"/>
      <c r="D26" s="1"/>
      <c r="E26" s="1"/>
      <c r="F26" s="1"/>
      <c r="G26" s="1"/>
      <c r="H26" s="1"/>
      <c r="I26" s="1"/>
      <c r="J26" s="1"/>
      <c r="K26" s="1"/>
      <c r="L26" s="1"/>
      <c r="M26" s="1"/>
      <c r="N26" s="1"/>
      <c r="O26" s="1"/>
      <c r="P26" s="1"/>
      <c r="Q26" s="1"/>
      <c r="R26" s="1"/>
      <c r="S26" s="1"/>
      <c r="T26" s="1"/>
    </row>
    <row r="27" ht="29.25" customHeight="1">
      <c r="A27" s="1"/>
      <c r="B27" s="21" t="s">
        <v>31</v>
      </c>
      <c r="C27" s="22" t="s">
        <v>9</v>
      </c>
      <c r="D27" s="1"/>
      <c r="E27" s="1"/>
      <c r="F27" s="1"/>
      <c r="G27" s="1"/>
      <c r="H27" s="1"/>
      <c r="I27" s="1"/>
      <c r="J27" s="1"/>
      <c r="K27" s="1"/>
      <c r="L27" s="1"/>
      <c r="M27" s="1"/>
      <c r="N27" s="1"/>
      <c r="O27" s="1"/>
      <c r="P27" s="1"/>
      <c r="Q27" s="1"/>
      <c r="R27" s="1"/>
      <c r="S27" s="1"/>
      <c r="T27" s="1"/>
    </row>
    <row r="28" ht="80.25" customHeight="1">
      <c r="A28" s="1"/>
      <c r="B28" s="13" t="s">
        <v>32</v>
      </c>
      <c r="C28" s="18" t="s">
        <v>24</v>
      </c>
      <c r="D28" s="1"/>
      <c r="E28" s="1"/>
      <c r="F28" s="1"/>
      <c r="G28" s="1"/>
      <c r="H28" s="1"/>
      <c r="I28" s="1"/>
      <c r="J28" s="1"/>
      <c r="K28" s="1"/>
      <c r="L28" s="1"/>
      <c r="M28" s="1"/>
      <c r="N28" s="1"/>
      <c r="O28" s="1"/>
      <c r="P28" s="1"/>
      <c r="Q28" s="1"/>
      <c r="R28" s="1"/>
      <c r="S28" s="1"/>
      <c r="T28" s="1"/>
    </row>
    <row r="29">
      <c r="A29" s="1"/>
      <c r="B29" s="13" t="s">
        <v>33</v>
      </c>
      <c r="C29" s="19"/>
      <c r="D29" s="1"/>
      <c r="E29" s="1"/>
      <c r="F29" s="1"/>
      <c r="G29" s="1"/>
      <c r="H29" s="1"/>
      <c r="I29" s="1"/>
      <c r="J29" s="1"/>
      <c r="K29" s="1"/>
      <c r="L29" s="1"/>
      <c r="M29" s="1"/>
      <c r="N29" s="1"/>
      <c r="O29" s="1"/>
      <c r="P29" s="1"/>
      <c r="Q29" s="1"/>
      <c r="R29" s="1"/>
      <c r="S29" s="1"/>
      <c r="T29" s="1"/>
    </row>
    <row r="30" ht="36.75" customHeight="1">
      <c r="A30" s="1"/>
      <c r="B30" s="13" t="s">
        <v>34</v>
      </c>
      <c r="C30" s="19"/>
      <c r="D30" s="1"/>
      <c r="E30" s="1"/>
      <c r="F30" s="1"/>
      <c r="G30" s="1"/>
      <c r="H30" s="1"/>
      <c r="I30" s="1"/>
      <c r="J30" s="1"/>
      <c r="K30" s="1"/>
      <c r="L30" s="1"/>
      <c r="M30" s="1"/>
      <c r="N30" s="1"/>
      <c r="O30" s="1"/>
      <c r="P30" s="1"/>
      <c r="Q30" s="1"/>
      <c r="R30" s="1"/>
      <c r="S30" s="1"/>
      <c r="T30" s="1"/>
    </row>
    <row r="31">
      <c r="A31" s="1"/>
      <c r="B31" s="13" t="s">
        <v>35</v>
      </c>
      <c r="C31" s="19"/>
      <c r="D31" s="1"/>
      <c r="E31" s="1"/>
      <c r="F31" s="1"/>
      <c r="G31" s="1"/>
      <c r="H31" s="1"/>
      <c r="I31" s="1"/>
      <c r="J31" s="1"/>
      <c r="K31" s="1"/>
      <c r="L31" s="1"/>
      <c r="M31" s="1"/>
      <c r="N31" s="1"/>
      <c r="O31" s="1"/>
      <c r="P31" s="1"/>
      <c r="Q31" s="1"/>
      <c r="R31" s="1"/>
      <c r="S31" s="1"/>
      <c r="T31" s="1"/>
    </row>
    <row r="32">
      <c r="A32" s="1"/>
      <c r="B32" s="13" t="s">
        <v>36</v>
      </c>
      <c r="C32" s="19"/>
      <c r="D32" s="1"/>
      <c r="E32" s="1"/>
      <c r="F32" s="1"/>
      <c r="G32" s="1"/>
      <c r="H32" s="1"/>
      <c r="I32" s="1"/>
      <c r="J32" s="1"/>
      <c r="K32" s="1"/>
      <c r="L32" s="1"/>
      <c r="M32" s="1"/>
      <c r="N32" s="1"/>
      <c r="O32" s="1"/>
      <c r="P32" s="1"/>
      <c r="Q32" s="1"/>
      <c r="R32" s="1"/>
      <c r="S32" s="1"/>
      <c r="T32" s="1"/>
    </row>
    <row r="33" ht="36.0" customHeight="1">
      <c r="A33" s="1"/>
      <c r="B33" s="13" t="s">
        <v>20</v>
      </c>
      <c r="C33" s="19"/>
      <c r="D33" s="1"/>
      <c r="E33" s="1"/>
      <c r="F33" s="1"/>
      <c r="G33" s="1"/>
      <c r="H33" s="1"/>
      <c r="I33" s="1"/>
      <c r="J33" s="1"/>
      <c r="K33" s="1"/>
      <c r="L33" s="1"/>
      <c r="M33" s="1"/>
      <c r="N33" s="1"/>
      <c r="O33" s="1"/>
      <c r="P33" s="1"/>
      <c r="Q33" s="1"/>
      <c r="R33" s="1"/>
      <c r="S33" s="1"/>
      <c r="T33" s="1"/>
    </row>
    <row r="34" ht="23.25" customHeight="1">
      <c r="A34" s="1"/>
      <c r="B34" s="21" t="s">
        <v>37</v>
      </c>
      <c r="C34" s="22" t="s">
        <v>9</v>
      </c>
      <c r="D34" s="1"/>
      <c r="E34" s="1"/>
      <c r="F34" s="1"/>
      <c r="G34" s="1"/>
      <c r="H34" s="1"/>
      <c r="I34" s="1"/>
      <c r="J34" s="1"/>
      <c r="K34" s="1"/>
      <c r="L34" s="1"/>
      <c r="M34" s="1"/>
      <c r="N34" s="1"/>
      <c r="O34" s="1"/>
      <c r="P34" s="1"/>
      <c r="Q34" s="1"/>
      <c r="R34" s="1"/>
      <c r="S34" s="1"/>
      <c r="T34" s="1"/>
    </row>
    <row r="35">
      <c r="A35" s="1"/>
      <c r="B35" s="13" t="s">
        <v>38</v>
      </c>
      <c r="C35" s="18" t="s">
        <v>24</v>
      </c>
      <c r="D35" s="1"/>
      <c r="E35" s="1"/>
      <c r="F35" s="1"/>
      <c r="G35" s="1"/>
      <c r="H35" s="1"/>
      <c r="I35" s="1"/>
      <c r="J35" s="1"/>
      <c r="K35" s="1"/>
      <c r="L35" s="1"/>
      <c r="M35" s="1"/>
      <c r="N35" s="1"/>
      <c r="O35" s="1"/>
      <c r="P35" s="1"/>
      <c r="Q35" s="1"/>
      <c r="R35" s="1"/>
      <c r="S35" s="1"/>
      <c r="T35" s="1"/>
    </row>
    <row r="36">
      <c r="A36" s="1"/>
      <c r="B36" s="13" t="s">
        <v>39</v>
      </c>
      <c r="C36" s="19"/>
      <c r="D36" s="1"/>
      <c r="E36" s="1"/>
      <c r="F36" s="1"/>
      <c r="G36" s="1"/>
      <c r="H36" s="1"/>
      <c r="I36" s="1"/>
      <c r="J36" s="1"/>
      <c r="K36" s="1"/>
      <c r="L36" s="1"/>
      <c r="M36" s="1"/>
      <c r="N36" s="1"/>
      <c r="O36" s="1"/>
      <c r="P36" s="1"/>
      <c r="Q36" s="1"/>
      <c r="R36" s="1"/>
      <c r="S36" s="1"/>
      <c r="T36" s="1"/>
    </row>
    <row r="37" ht="30.75" customHeight="1">
      <c r="A37" s="1"/>
      <c r="B37" s="13" t="s">
        <v>40</v>
      </c>
      <c r="C37" s="19"/>
      <c r="D37" s="1"/>
      <c r="E37" s="1"/>
      <c r="F37" s="1"/>
      <c r="G37" s="1"/>
      <c r="H37" s="1"/>
      <c r="I37" s="1"/>
      <c r="J37" s="1"/>
      <c r="K37" s="1"/>
      <c r="L37" s="1"/>
      <c r="M37" s="1"/>
      <c r="N37" s="1"/>
      <c r="O37" s="1"/>
      <c r="P37" s="1"/>
      <c r="Q37" s="1"/>
      <c r="R37" s="1"/>
      <c r="S37" s="1"/>
      <c r="T37" s="1"/>
    </row>
    <row r="38">
      <c r="A38" s="1"/>
      <c r="B38" s="13" t="s">
        <v>41</v>
      </c>
      <c r="C38" s="19"/>
      <c r="D38" s="1"/>
      <c r="E38" s="1"/>
      <c r="F38" s="1"/>
      <c r="G38" s="1"/>
      <c r="H38" s="1"/>
      <c r="I38" s="1"/>
      <c r="J38" s="1"/>
      <c r="K38" s="1"/>
      <c r="L38" s="1"/>
      <c r="M38" s="1"/>
      <c r="N38" s="1"/>
      <c r="O38" s="1"/>
      <c r="P38" s="1"/>
      <c r="Q38" s="1"/>
      <c r="R38" s="1"/>
      <c r="S38" s="1"/>
      <c r="T38" s="1"/>
    </row>
    <row r="39">
      <c r="A39" s="1"/>
      <c r="B39" s="13" t="s">
        <v>42</v>
      </c>
      <c r="C39" s="19"/>
      <c r="D39" s="1"/>
      <c r="E39" s="1"/>
      <c r="F39" s="1"/>
      <c r="G39" s="1"/>
      <c r="H39" s="1"/>
      <c r="I39" s="1"/>
      <c r="J39" s="1"/>
      <c r="K39" s="1"/>
      <c r="L39" s="1"/>
      <c r="M39" s="1"/>
      <c r="N39" s="1"/>
      <c r="O39" s="1"/>
      <c r="P39" s="1"/>
      <c r="Q39" s="1"/>
      <c r="R39" s="1"/>
      <c r="S39" s="1"/>
      <c r="T39" s="1"/>
    </row>
    <row r="40" ht="22.5" customHeight="1">
      <c r="A40" s="1"/>
      <c r="B40" s="13" t="s">
        <v>20</v>
      </c>
      <c r="C40" s="19"/>
      <c r="D40" s="1"/>
      <c r="E40" s="1"/>
      <c r="F40" s="1"/>
      <c r="G40" s="1"/>
      <c r="H40" s="1"/>
      <c r="I40" s="1"/>
      <c r="J40" s="1"/>
      <c r="K40" s="1"/>
      <c r="L40" s="1"/>
      <c r="M40" s="1"/>
      <c r="N40" s="1"/>
      <c r="O40" s="1"/>
      <c r="P40" s="1"/>
      <c r="Q40" s="1"/>
      <c r="R40" s="1"/>
      <c r="S40" s="1"/>
      <c r="T40" s="1"/>
    </row>
    <row r="41">
      <c r="A41" s="1"/>
      <c r="B41" s="21" t="s">
        <v>43</v>
      </c>
      <c r="C41" s="22" t="s">
        <v>9</v>
      </c>
      <c r="D41" s="1"/>
      <c r="E41" s="1"/>
      <c r="F41" s="1"/>
      <c r="G41" s="1"/>
      <c r="H41" s="1"/>
      <c r="I41" s="1"/>
      <c r="J41" s="1"/>
      <c r="K41" s="1"/>
      <c r="L41" s="1"/>
      <c r="M41" s="1"/>
      <c r="N41" s="1"/>
      <c r="O41" s="1"/>
      <c r="P41" s="1"/>
      <c r="Q41" s="1"/>
      <c r="R41" s="1"/>
      <c r="S41" s="1"/>
      <c r="T41" s="1"/>
    </row>
    <row r="42">
      <c r="A42" s="1"/>
      <c r="B42" s="13" t="s">
        <v>44</v>
      </c>
      <c r="C42" s="18" t="s">
        <v>24</v>
      </c>
      <c r="D42" s="1"/>
      <c r="E42" s="1"/>
      <c r="F42" s="1"/>
      <c r="G42" s="1"/>
      <c r="H42" s="1"/>
      <c r="I42" s="1"/>
      <c r="J42" s="1"/>
      <c r="K42" s="1"/>
      <c r="L42" s="1"/>
      <c r="M42" s="1"/>
      <c r="N42" s="1"/>
      <c r="O42" s="1"/>
      <c r="P42" s="1"/>
      <c r="Q42" s="1"/>
      <c r="R42" s="1"/>
      <c r="S42" s="1"/>
      <c r="T42" s="1"/>
    </row>
    <row r="43">
      <c r="A43" s="1"/>
      <c r="B43" s="13" t="s">
        <v>45</v>
      </c>
      <c r="C43" s="19"/>
      <c r="D43" s="1"/>
      <c r="E43" s="1"/>
      <c r="F43" s="1"/>
      <c r="G43" s="1"/>
      <c r="H43" s="1"/>
      <c r="I43" s="1"/>
      <c r="J43" s="1"/>
      <c r="K43" s="1"/>
      <c r="L43" s="1"/>
      <c r="M43" s="1"/>
      <c r="N43" s="1"/>
      <c r="O43" s="1"/>
      <c r="P43" s="1"/>
      <c r="Q43" s="1"/>
      <c r="R43" s="1"/>
      <c r="S43" s="1"/>
      <c r="T43" s="1"/>
    </row>
    <row r="44" ht="30.75" customHeight="1">
      <c r="A44" s="1"/>
      <c r="B44" s="13" t="s">
        <v>46</v>
      </c>
      <c r="C44" s="19"/>
      <c r="D44" s="1"/>
      <c r="E44" s="1"/>
      <c r="F44" s="1"/>
      <c r="G44" s="1"/>
      <c r="H44" s="1"/>
      <c r="I44" s="1"/>
      <c r="J44" s="1"/>
      <c r="K44" s="1"/>
      <c r="L44" s="1"/>
      <c r="M44" s="1"/>
      <c r="N44" s="1"/>
      <c r="O44" s="1"/>
      <c r="P44" s="1"/>
      <c r="Q44" s="1"/>
      <c r="R44" s="1"/>
      <c r="S44" s="1"/>
      <c r="T44" s="1"/>
    </row>
    <row r="45" ht="22.5" customHeight="1">
      <c r="A45" s="1"/>
      <c r="B45" s="13" t="s">
        <v>47</v>
      </c>
      <c r="C45" s="19"/>
      <c r="D45" s="1"/>
      <c r="E45" s="1"/>
      <c r="F45" s="1"/>
      <c r="G45" s="1"/>
      <c r="H45" s="1"/>
      <c r="I45" s="1"/>
      <c r="J45" s="1"/>
      <c r="K45" s="1"/>
      <c r="L45" s="1"/>
      <c r="M45" s="1"/>
      <c r="N45" s="1"/>
      <c r="O45" s="1"/>
      <c r="P45" s="1"/>
      <c r="Q45" s="1"/>
      <c r="R45" s="1"/>
      <c r="S45" s="1"/>
      <c r="T45" s="1"/>
    </row>
    <row r="46">
      <c r="A46" s="1"/>
      <c r="B46" s="13" t="s">
        <v>48</v>
      </c>
      <c r="C46" s="19"/>
      <c r="D46" s="1"/>
      <c r="E46" s="1"/>
      <c r="F46" s="1"/>
      <c r="G46" s="1"/>
      <c r="H46" s="1"/>
      <c r="I46" s="1"/>
      <c r="J46" s="1"/>
      <c r="K46" s="1"/>
      <c r="L46" s="1"/>
      <c r="M46" s="1"/>
      <c r="N46" s="1"/>
      <c r="O46" s="1"/>
      <c r="P46" s="1"/>
      <c r="Q46" s="1"/>
      <c r="R46" s="1"/>
      <c r="S46" s="1"/>
      <c r="T46" s="1"/>
    </row>
    <row r="47" ht="22.5" customHeight="1">
      <c r="A47" s="1"/>
      <c r="B47" s="13" t="s">
        <v>20</v>
      </c>
      <c r="C47" s="19"/>
      <c r="D47" s="1"/>
      <c r="E47" s="1"/>
      <c r="F47" s="1"/>
      <c r="G47" s="1"/>
      <c r="H47" s="1"/>
      <c r="I47" s="1"/>
      <c r="J47" s="1"/>
      <c r="K47" s="1"/>
      <c r="L47" s="1"/>
      <c r="M47" s="1"/>
      <c r="N47" s="1"/>
      <c r="O47" s="1"/>
      <c r="P47" s="1"/>
      <c r="Q47" s="1"/>
      <c r="R47" s="1"/>
      <c r="S47" s="1"/>
      <c r="T47" s="1"/>
    </row>
    <row r="48" ht="39.75" customHeight="1">
      <c r="A48" s="1"/>
      <c r="B48" s="23" t="s">
        <v>49</v>
      </c>
      <c r="C48" s="24" t="s">
        <v>9</v>
      </c>
      <c r="D48" s="1"/>
      <c r="E48" s="1"/>
      <c r="F48" s="1"/>
      <c r="G48" s="1"/>
      <c r="H48" s="1"/>
      <c r="I48" s="1"/>
      <c r="J48" s="1"/>
      <c r="K48" s="1"/>
      <c r="L48" s="1"/>
      <c r="M48" s="1"/>
      <c r="N48" s="1"/>
      <c r="O48" s="1"/>
      <c r="P48" s="1"/>
      <c r="Q48" s="1"/>
      <c r="R48" s="1"/>
      <c r="S48" s="1"/>
      <c r="T48" s="1"/>
    </row>
    <row r="49" ht="33.0" customHeight="1">
      <c r="A49" s="1"/>
      <c r="B49" s="25" t="s">
        <v>50</v>
      </c>
      <c r="C49" s="18"/>
      <c r="D49" s="1"/>
      <c r="E49" s="1"/>
      <c r="F49" s="1"/>
      <c r="G49" s="1"/>
      <c r="H49" s="1"/>
      <c r="I49" s="1"/>
      <c r="J49" s="1"/>
      <c r="K49" s="1"/>
      <c r="L49" s="1"/>
      <c r="M49" s="1"/>
      <c r="N49" s="1"/>
      <c r="O49" s="1"/>
      <c r="P49" s="1"/>
      <c r="Q49" s="1"/>
      <c r="R49" s="1"/>
      <c r="S49" s="1"/>
      <c r="T49" s="1"/>
    </row>
    <row r="50" ht="67.5" customHeight="1">
      <c r="A50" s="1"/>
      <c r="B50" s="26" t="s">
        <v>51</v>
      </c>
      <c r="C50" s="19"/>
      <c r="D50" s="1"/>
      <c r="E50" s="1"/>
      <c r="F50" s="1"/>
      <c r="G50" s="1"/>
      <c r="H50" s="1"/>
      <c r="I50" s="1"/>
      <c r="J50" s="1"/>
      <c r="K50" s="1"/>
      <c r="L50" s="1"/>
      <c r="M50" s="1"/>
      <c r="N50" s="1"/>
      <c r="O50" s="1"/>
      <c r="P50" s="1"/>
      <c r="Q50" s="1"/>
      <c r="R50" s="1"/>
      <c r="S50" s="1"/>
      <c r="T50" s="1"/>
    </row>
    <row r="51" ht="31.5" customHeight="1">
      <c r="A51" s="1"/>
      <c r="B51" s="26" t="s">
        <v>52</v>
      </c>
      <c r="C51" s="19"/>
      <c r="D51" s="1"/>
      <c r="E51" s="1"/>
      <c r="F51" s="1"/>
      <c r="G51" s="1"/>
      <c r="H51" s="1"/>
      <c r="I51" s="1"/>
      <c r="J51" s="1"/>
      <c r="K51" s="1"/>
      <c r="L51" s="1"/>
      <c r="M51" s="1"/>
      <c r="N51" s="1"/>
      <c r="O51" s="1"/>
      <c r="P51" s="1"/>
      <c r="Q51" s="1"/>
      <c r="R51" s="1"/>
      <c r="S51" s="1"/>
      <c r="T51" s="1"/>
    </row>
    <row r="52">
      <c r="A52" s="1"/>
      <c r="B52" s="23" t="s">
        <v>53</v>
      </c>
      <c r="C52" s="24" t="s">
        <v>9</v>
      </c>
      <c r="D52" s="1"/>
      <c r="E52" s="1"/>
      <c r="F52" s="1"/>
      <c r="G52" s="1"/>
      <c r="H52" s="1"/>
      <c r="I52" s="1"/>
      <c r="J52" s="1"/>
      <c r="K52" s="1"/>
      <c r="L52" s="1"/>
      <c r="M52" s="1"/>
      <c r="N52" s="1"/>
      <c r="O52" s="1"/>
      <c r="P52" s="1"/>
      <c r="Q52" s="1"/>
      <c r="R52" s="1"/>
      <c r="S52" s="1"/>
      <c r="T52" s="1"/>
    </row>
    <row r="53" ht="45.75" customHeight="1">
      <c r="A53" s="1"/>
      <c r="B53" s="25" t="s">
        <v>50</v>
      </c>
      <c r="C53" s="18"/>
      <c r="D53" s="1"/>
      <c r="E53" s="1"/>
      <c r="F53" s="1"/>
      <c r="G53" s="1"/>
      <c r="H53" s="1"/>
      <c r="I53" s="1"/>
      <c r="J53" s="1"/>
      <c r="K53" s="1"/>
      <c r="L53" s="1"/>
      <c r="M53" s="1"/>
      <c r="N53" s="1"/>
      <c r="O53" s="1"/>
      <c r="P53" s="1"/>
      <c r="Q53" s="1"/>
      <c r="R53" s="1"/>
      <c r="S53" s="1"/>
      <c r="T53" s="1"/>
    </row>
    <row r="54">
      <c r="A54" s="1"/>
      <c r="B54" s="26" t="s">
        <v>54</v>
      </c>
      <c r="C54" s="19"/>
      <c r="D54" s="1"/>
      <c r="E54" s="1"/>
      <c r="F54" s="1"/>
      <c r="G54" s="1"/>
      <c r="H54" s="1"/>
      <c r="I54" s="1"/>
      <c r="J54" s="1"/>
      <c r="K54" s="1"/>
      <c r="L54" s="1"/>
      <c r="M54" s="1"/>
      <c r="N54" s="1"/>
      <c r="O54" s="1"/>
      <c r="P54" s="1"/>
      <c r="Q54" s="1"/>
      <c r="R54" s="1"/>
      <c r="S54" s="1"/>
      <c r="T54" s="1"/>
    </row>
    <row r="55" ht="22.5" customHeight="1">
      <c r="A55" s="1"/>
      <c r="B55" s="26" t="s">
        <v>52</v>
      </c>
      <c r="C55" s="19"/>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1"/>
      <c r="E86" s="1"/>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27"/>
      <c r="E107" s="28"/>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row r="967">
      <c r="A967" s="1"/>
      <c r="B967" s="1"/>
      <c r="C967" s="1"/>
      <c r="D967" s="1"/>
      <c r="E967" s="1"/>
      <c r="F967" s="1"/>
      <c r="G967" s="1"/>
      <c r="H967" s="1"/>
      <c r="I967" s="1"/>
      <c r="J967" s="1"/>
      <c r="K967" s="1"/>
      <c r="L967" s="1"/>
      <c r="M967" s="1"/>
      <c r="N967" s="1"/>
      <c r="O967" s="1"/>
      <c r="P967" s="1"/>
      <c r="Q967" s="1"/>
      <c r="R967" s="1"/>
      <c r="S967" s="1"/>
      <c r="T967" s="1"/>
    </row>
    <row r="968">
      <c r="A968" s="1"/>
      <c r="B968" s="1"/>
      <c r="C968" s="1"/>
      <c r="D968" s="1"/>
      <c r="E968" s="1"/>
      <c r="F968" s="1"/>
      <c r="G968" s="1"/>
      <c r="H968" s="1"/>
      <c r="I968" s="1"/>
      <c r="J968" s="1"/>
      <c r="K968" s="1"/>
      <c r="L968" s="1"/>
      <c r="M968" s="1"/>
      <c r="N968" s="1"/>
      <c r="O968" s="1"/>
      <c r="P968" s="1"/>
      <c r="Q968" s="1"/>
      <c r="R968" s="1"/>
      <c r="S968" s="1"/>
      <c r="T968" s="1"/>
    </row>
    <row r="969">
      <c r="A969" s="1"/>
      <c r="B969" s="1"/>
      <c r="C969" s="1"/>
      <c r="D969" s="1"/>
      <c r="E969" s="1"/>
      <c r="F969" s="1"/>
      <c r="G969" s="1"/>
      <c r="H969" s="1"/>
      <c r="I969" s="1"/>
      <c r="J969" s="1"/>
      <c r="K969" s="1"/>
      <c r="L969" s="1"/>
      <c r="M969" s="1"/>
      <c r="N969" s="1"/>
      <c r="O969" s="1"/>
      <c r="P969" s="1"/>
      <c r="Q969" s="1"/>
      <c r="R969" s="1"/>
      <c r="S969" s="1"/>
      <c r="T969" s="1"/>
    </row>
    <row r="970">
      <c r="A970" s="1"/>
      <c r="B970" s="1"/>
      <c r="C970" s="1"/>
      <c r="D970" s="1"/>
      <c r="E970" s="1"/>
      <c r="F970" s="1"/>
      <c r="G970" s="1"/>
      <c r="H970" s="1"/>
      <c r="I970" s="1"/>
      <c r="J970" s="1"/>
      <c r="K970" s="1"/>
      <c r="L970" s="1"/>
      <c r="M970" s="1"/>
      <c r="N970" s="1"/>
      <c r="O970" s="1"/>
      <c r="P970" s="1"/>
      <c r="Q970" s="1"/>
      <c r="R970" s="1"/>
      <c r="S970" s="1"/>
      <c r="T970" s="1"/>
    </row>
    <row r="971">
      <c r="A971" s="1"/>
      <c r="B971" s="1"/>
      <c r="C971" s="1"/>
      <c r="D971" s="1"/>
      <c r="E971" s="1"/>
      <c r="F971" s="1"/>
      <c r="G971" s="1"/>
      <c r="H971" s="1"/>
      <c r="I971" s="1"/>
      <c r="J971" s="1"/>
      <c r="K971" s="1"/>
      <c r="L971" s="1"/>
      <c r="M971" s="1"/>
      <c r="N971" s="1"/>
      <c r="O971" s="1"/>
      <c r="P971" s="1"/>
      <c r="Q971" s="1"/>
      <c r="R971" s="1"/>
      <c r="S971" s="1"/>
      <c r="T971" s="1"/>
    </row>
    <row r="972">
      <c r="A972" s="1"/>
      <c r="B972" s="1"/>
      <c r="C972" s="1"/>
      <c r="D972" s="1"/>
      <c r="E972" s="1"/>
      <c r="F972" s="1"/>
      <c r="G972" s="1"/>
      <c r="H972" s="1"/>
      <c r="I972" s="1"/>
      <c r="J972" s="1"/>
      <c r="K972" s="1"/>
      <c r="L972" s="1"/>
      <c r="M972" s="1"/>
      <c r="N972" s="1"/>
      <c r="O972" s="1"/>
      <c r="P972" s="1"/>
      <c r="Q972" s="1"/>
      <c r="R972" s="1"/>
      <c r="S972" s="1"/>
      <c r="T972" s="1"/>
    </row>
    <row r="973">
      <c r="A973" s="1"/>
      <c r="B973" s="1"/>
      <c r="C973" s="1"/>
      <c r="D973" s="1"/>
      <c r="E973" s="1"/>
      <c r="F973" s="1"/>
      <c r="G973" s="1"/>
      <c r="H973" s="1"/>
      <c r="I973" s="1"/>
      <c r="J973" s="1"/>
      <c r="K973" s="1"/>
      <c r="L973" s="1"/>
      <c r="M973" s="1"/>
      <c r="N973" s="1"/>
      <c r="O973" s="1"/>
      <c r="P973" s="1"/>
      <c r="Q973" s="1"/>
      <c r="R973" s="1"/>
      <c r="S973" s="1"/>
      <c r="T973" s="1"/>
    </row>
    <row r="974">
      <c r="A974" s="1"/>
      <c r="B974" s="1"/>
      <c r="C974" s="1"/>
      <c r="D974" s="1"/>
      <c r="E974" s="1"/>
      <c r="F974" s="1"/>
      <c r="G974" s="1"/>
      <c r="H974" s="1"/>
      <c r="I974" s="1"/>
      <c r="J974" s="1"/>
      <c r="K974" s="1"/>
      <c r="L974" s="1"/>
      <c r="M974" s="1"/>
      <c r="N974" s="1"/>
      <c r="O974" s="1"/>
      <c r="P974" s="1"/>
      <c r="Q974" s="1"/>
      <c r="R974" s="1"/>
      <c r="S974" s="1"/>
      <c r="T974" s="1"/>
    </row>
    <row r="975">
      <c r="A975" s="1"/>
      <c r="B975" s="1"/>
      <c r="C975" s="1"/>
      <c r="D975" s="1"/>
      <c r="E975" s="1"/>
      <c r="F975" s="1"/>
      <c r="G975" s="1"/>
      <c r="H975" s="1"/>
      <c r="I975" s="1"/>
      <c r="J975" s="1"/>
      <c r="K975" s="1"/>
      <c r="L975" s="1"/>
      <c r="M975" s="1"/>
      <c r="N975" s="1"/>
      <c r="O975" s="1"/>
      <c r="P975" s="1"/>
      <c r="Q975" s="1"/>
      <c r="R975" s="1"/>
      <c r="S975" s="1"/>
      <c r="T975" s="1"/>
    </row>
    <row r="976">
      <c r="A976" s="1"/>
      <c r="B976" s="1"/>
      <c r="C976" s="1"/>
      <c r="D976" s="1"/>
      <c r="E976" s="1"/>
      <c r="F976" s="1"/>
      <c r="G976" s="1"/>
      <c r="H976" s="1"/>
      <c r="I976" s="1"/>
      <c r="J976" s="1"/>
      <c r="K976" s="1"/>
      <c r="L976" s="1"/>
      <c r="M976" s="1"/>
      <c r="N976" s="1"/>
      <c r="O976" s="1"/>
      <c r="P976" s="1"/>
      <c r="Q976" s="1"/>
      <c r="R976" s="1"/>
      <c r="S976" s="1"/>
      <c r="T976" s="1"/>
    </row>
    <row r="977">
      <c r="A977" s="1"/>
      <c r="B977" s="1"/>
      <c r="C977" s="1"/>
      <c r="D977" s="1"/>
      <c r="E977" s="1"/>
      <c r="F977" s="1"/>
      <c r="G977" s="1"/>
      <c r="H977" s="1"/>
      <c r="I977" s="1"/>
      <c r="J977" s="1"/>
      <c r="K977" s="1"/>
      <c r="L977" s="1"/>
      <c r="M977" s="1"/>
      <c r="N977" s="1"/>
      <c r="O977" s="1"/>
      <c r="P977" s="1"/>
      <c r="Q977" s="1"/>
      <c r="R977" s="1"/>
      <c r="S977" s="1"/>
      <c r="T977" s="1"/>
    </row>
    <row r="978">
      <c r="A978" s="1"/>
      <c r="B978" s="1"/>
      <c r="C978" s="1"/>
      <c r="D978" s="1"/>
      <c r="E978" s="1"/>
      <c r="F978" s="1"/>
      <c r="G978" s="1"/>
      <c r="H978" s="1"/>
      <c r="I978" s="1"/>
      <c r="J978" s="1"/>
      <c r="K978" s="1"/>
      <c r="L978" s="1"/>
      <c r="M978" s="1"/>
      <c r="N978" s="1"/>
      <c r="O978" s="1"/>
      <c r="P978" s="1"/>
      <c r="Q978" s="1"/>
      <c r="R978" s="1"/>
      <c r="S978" s="1"/>
      <c r="T978" s="1"/>
    </row>
    <row r="979">
      <c r="A979" s="1"/>
      <c r="B979" s="1"/>
      <c r="C979" s="1"/>
      <c r="D979" s="1"/>
      <c r="E979" s="1"/>
      <c r="F979" s="1"/>
      <c r="G979" s="1"/>
      <c r="H979" s="1"/>
      <c r="I979" s="1"/>
      <c r="J979" s="1"/>
      <c r="K979" s="1"/>
      <c r="L979" s="1"/>
      <c r="M979" s="1"/>
      <c r="N979" s="1"/>
      <c r="O979" s="1"/>
      <c r="P979" s="1"/>
      <c r="Q979" s="1"/>
      <c r="R979" s="1"/>
      <c r="S979" s="1"/>
      <c r="T979" s="1"/>
    </row>
    <row r="980">
      <c r="A980" s="1"/>
      <c r="B980" s="1"/>
      <c r="C980" s="1"/>
      <c r="D980" s="1"/>
      <c r="E980" s="1"/>
      <c r="F980" s="1"/>
      <c r="G980" s="1"/>
      <c r="H980" s="1"/>
      <c r="I980" s="1"/>
      <c r="J980" s="1"/>
      <c r="K980" s="1"/>
      <c r="L980" s="1"/>
      <c r="M980" s="1"/>
      <c r="N980" s="1"/>
      <c r="O980" s="1"/>
      <c r="P980" s="1"/>
      <c r="Q980" s="1"/>
      <c r="R980" s="1"/>
      <c r="S980" s="1"/>
      <c r="T980" s="1"/>
    </row>
    <row r="981">
      <c r="A981" s="1"/>
      <c r="B981" s="1"/>
      <c r="C981" s="1"/>
      <c r="D981" s="1"/>
      <c r="E981" s="1"/>
      <c r="F981" s="1"/>
      <c r="G981" s="1"/>
      <c r="H981" s="1"/>
      <c r="I981" s="1"/>
      <c r="J981" s="1"/>
      <c r="K981" s="1"/>
      <c r="L981" s="1"/>
      <c r="M981" s="1"/>
      <c r="N981" s="1"/>
      <c r="O981" s="1"/>
      <c r="P981" s="1"/>
      <c r="Q981" s="1"/>
      <c r="R981" s="1"/>
      <c r="S981" s="1"/>
      <c r="T981" s="1"/>
    </row>
    <row r="982">
      <c r="A982" s="1"/>
      <c r="B982" s="1"/>
      <c r="C982" s="1"/>
      <c r="D982" s="1"/>
      <c r="E982" s="1"/>
      <c r="F982" s="1"/>
      <c r="G982" s="1"/>
      <c r="H982" s="1"/>
      <c r="I982" s="1"/>
      <c r="J982" s="1"/>
      <c r="K982" s="1"/>
      <c r="L982" s="1"/>
      <c r="M982" s="1"/>
      <c r="N982" s="1"/>
      <c r="O982" s="1"/>
      <c r="P982" s="1"/>
      <c r="Q982" s="1"/>
      <c r="R982" s="1"/>
      <c r="S982" s="1"/>
      <c r="T982" s="1"/>
    </row>
    <row r="983">
      <c r="A983" s="1"/>
      <c r="B983" s="1"/>
      <c r="C983" s="1"/>
      <c r="D983" s="1"/>
      <c r="E983" s="1"/>
      <c r="F983" s="1"/>
      <c r="G983" s="1"/>
      <c r="H983" s="1"/>
      <c r="I983" s="1"/>
      <c r="J983" s="1"/>
      <c r="K983" s="1"/>
      <c r="L983" s="1"/>
      <c r="M983" s="1"/>
      <c r="N983" s="1"/>
      <c r="O983" s="1"/>
      <c r="P983" s="1"/>
      <c r="Q983" s="1"/>
      <c r="R983" s="1"/>
      <c r="S983" s="1"/>
      <c r="T983" s="1"/>
    </row>
    <row r="984">
      <c r="A984" s="1"/>
      <c r="B984" s="1"/>
      <c r="C984" s="1"/>
      <c r="D984" s="1"/>
      <c r="E984" s="1"/>
      <c r="F984" s="1"/>
      <c r="G984" s="1"/>
      <c r="H984" s="1"/>
      <c r="I984" s="1"/>
      <c r="J984" s="1"/>
      <c r="K984" s="1"/>
      <c r="L984" s="1"/>
      <c r="M984" s="1"/>
      <c r="N984" s="1"/>
      <c r="O984" s="1"/>
      <c r="P984" s="1"/>
      <c r="Q984" s="1"/>
      <c r="R984" s="1"/>
      <c r="S984" s="1"/>
      <c r="T984" s="1"/>
    </row>
    <row r="985">
      <c r="A985" s="1"/>
      <c r="B985" s="1"/>
      <c r="C985" s="1"/>
      <c r="D985" s="1"/>
      <c r="E985" s="1"/>
      <c r="F985" s="1"/>
      <c r="G985" s="1"/>
      <c r="H985" s="1"/>
      <c r="I985" s="1"/>
      <c r="J985" s="1"/>
      <c r="K985" s="1"/>
      <c r="L985" s="1"/>
      <c r="M985" s="1"/>
      <c r="N985" s="1"/>
      <c r="O985" s="1"/>
      <c r="P985" s="1"/>
      <c r="Q985" s="1"/>
      <c r="R985" s="1"/>
      <c r="S985" s="1"/>
      <c r="T985" s="1"/>
    </row>
    <row r="986">
      <c r="A986" s="1"/>
      <c r="B986" s="1"/>
      <c r="C986" s="1"/>
      <c r="D986" s="1"/>
      <c r="E986" s="1"/>
      <c r="F986" s="1"/>
      <c r="G986" s="1"/>
      <c r="H986" s="1"/>
      <c r="I986" s="1"/>
      <c r="J986" s="1"/>
      <c r="K986" s="1"/>
      <c r="L986" s="1"/>
      <c r="M986" s="1"/>
      <c r="N986" s="1"/>
      <c r="O986" s="1"/>
      <c r="P986" s="1"/>
      <c r="Q986" s="1"/>
      <c r="R986" s="1"/>
      <c r="S986" s="1"/>
      <c r="T986" s="1"/>
    </row>
    <row r="987">
      <c r="A987" s="1"/>
      <c r="B987" s="1"/>
      <c r="C987" s="1"/>
      <c r="D987" s="1"/>
      <c r="E987" s="1"/>
      <c r="F987" s="1"/>
      <c r="G987" s="1"/>
      <c r="H987" s="1"/>
      <c r="I987" s="1"/>
      <c r="J987" s="1"/>
      <c r="K987" s="1"/>
      <c r="L987" s="1"/>
      <c r="M987" s="1"/>
      <c r="N987" s="1"/>
      <c r="O987" s="1"/>
      <c r="P987" s="1"/>
      <c r="Q987" s="1"/>
      <c r="R987" s="1"/>
      <c r="S987" s="1"/>
      <c r="T987"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9" t="s">
        <v>55</v>
      </c>
      <c r="B1" s="30" t="str">
        <f t="shared" ref="B1:C1" si="1">#REF!</f>
        <v>#REF!</v>
      </c>
      <c r="C1" s="30" t="str">
        <f t="shared" si="1"/>
        <v>#REF!</v>
      </c>
    </row>
    <row r="2">
      <c r="A2" s="31" t="s">
        <v>56</v>
      </c>
      <c r="B2" s="32">
        <v>218600.0</v>
      </c>
      <c r="C2" s="32">
        <v>194600.0</v>
      </c>
    </row>
    <row r="3">
      <c r="A3" s="31" t="s">
        <v>57</v>
      </c>
      <c r="B3" s="33" t="s">
        <v>58</v>
      </c>
      <c r="C3" s="33" t="s">
        <v>58</v>
      </c>
    </row>
    <row r="4">
      <c r="A4" s="31" t="s">
        <v>59</v>
      </c>
      <c r="B4" s="33"/>
      <c r="C4" s="33"/>
    </row>
    <row r="5">
      <c r="A5" s="31" t="s">
        <v>60</v>
      </c>
      <c r="B5" s="33" t="s">
        <v>61</v>
      </c>
      <c r="C5" s="33" t="s">
        <v>61</v>
      </c>
    </row>
    <row r="6">
      <c r="A6" s="31" t="s">
        <v>62</v>
      </c>
      <c r="B6" s="32">
        <f t="shared" ref="B6:C6" si="2">B2</f>
        <v>218600</v>
      </c>
      <c r="C6" s="32">
        <f t="shared" si="2"/>
        <v>194600</v>
      </c>
    </row>
    <row r="7">
      <c r="A7" s="31" t="s">
        <v>63</v>
      </c>
      <c r="B7" s="32">
        <f t="shared" ref="B7:C7" si="3">B6</f>
        <v>218600</v>
      </c>
      <c r="C7" s="32">
        <f t="shared" si="3"/>
        <v>194600</v>
      </c>
    </row>
    <row r="8">
      <c r="A8" s="31" t="s">
        <v>64</v>
      </c>
      <c r="B8" s="33"/>
      <c r="C8" s="33"/>
    </row>
    <row r="9">
      <c r="A9" s="31" t="s">
        <v>65</v>
      </c>
      <c r="B9" s="34" t="s">
        <v>66</v>
      </c>
      <c r="C9" s="35" t="s">
        <v>67</v>
      </c>
    </row>
    <row r="10">
      <c r="A10" s="31" t="s">
        <v>68</v>
      </c>
      <c r="B10" s="32"/>
      <c r="C10" s="32"/>
    </row>
    <row r="11">
      <c r="A11" s="31" t="s">
        <v>69</v>
      </c>
      <c r="B11" s="36"/>
      <c r="C11" s="36">
        <f>C7*10%</f>
        <v>19460</v>
      </c>
    </row>
    <row r="12">
      <c r="A12" s="31" t="s">
        <v>70</v>
      </c>
      <c r="B12" s="32"/>
      <c r="C12" s="32">
        <f>C11+C7</f>
        <v>214060</v>
      </c>
    </row>
    <row r="13">
      <c r="A13" s="31" t="s">
        <v>71</v>
      </c>
      <c r="B13" s="32"/>
      <c r="C13" s="32">
        <f>C12</f>
        <v>214060</v>
      </c>
    </row>
    <row r="14">
      <c r="A14" s="31" t="s">
        <v>72</v>
      </c>
      <c r="B14" s="33"/>
      <c r="C14" s="33"/>
    </row>
    <row r="15">
      <c r="A15" s="37"/>
      <c r="B15" s="37"/>
      <c r="C15" s="37"/>
    </row>
    <row r="16">
      <c r="A16" s="31" t="s">
        <v>73</v>
      </c>
      <c r="B16" s="37"/>
      <c r="C16" s="33" t="s">
        <v>74</v>
      </c>
    </row>
    <row r="17">
      <c r="A17" s="37"/>
      <c r="B17" s="37"/>
      <c r="C17" s="33"/>
    </row>
    <row r="18">
      <c r="A18" s="31" t="s">
        <v>75</v>
      </c>
      <c r="B18" s="37"/>
      <c r="C18" s="33" t="s">
        <v>76</v>
      </c>
    </row>
    <row r="19">
      <c r="A19" s="37"/>
      <c r="B19" s="37"/>
      <c r="C19" s="33"/>
    </row>
    <row r="20">
      <c r="A20" s="31" t="s">
        <v>77</v>
      </c>
      <c r="B20" s="37"/>
      <c r="C20" s="33" t="s">
        <v>61</v>
      </c>
    </row>
    <row r="21">
      <c r="A21" s="37"/>
      <c r="B21" s="37"/>
      <c r="C21" s="33"/>
    </row>
    <row r="22">
      <c r="A22" s="31" t="s">
        <v>78</v>
      </c>
      <c r="B22" s="37"/>
      <c r="C22" s="33" t="s">
        <v>61</v>
      </c>
    </row>
    <row r="23">
      <c r="A23" s="37"/>
      <c r="B23" s="37"/>
      <c r="C23" s="33"/>
    </row>
    <row r="24">
      <c r="A24" s="31" t="s">
        <v>79</v>
      </c>
      <c r="B24" s="37"/>
      <c r="C24" s="33" t="s">
        <v>80</v>
      </c>
    </row>
    <row r="25">
      <c r="A25" s="37"/>
      <c r="B25" s="37"/>
      <c r="C25" s="33"/>
    </row>
    <row r="26">
      <c r="A26" s="31" t="s">
        <v>81</v>
      </c>
      <c r="B26" s="37"/>
      <c r="C26" s="33" t="s">
        <v>82</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8"/>
      <c r="C4" s="39"/>
      <c r="D4" s="39"/>
    </row>
    <row r="5">
      <c r="B5" s="40" t="s">
        <v>83</v>
      </c>
      <c r="C5" s="41" t="str">
        <f t="shared" ref="C5:D5" si="1">#REF!</f>
        <v>#REF!</v>
      </c>
      <c r="D5" s="41" t="str">
        <f t="shared" si="1"/>
        <v>#REF!</v>
      </c>
    </row>
    <row r="6">
      <c r="B6" s="40" t="s">
        <v>84</v>
      </c>
      <c r="C6" s="41">
        <f>D6*'Financial Evaluation'!C2/'Financial Evaluation'!B2</f>
        <v>17.8042086</v>
      </c>
      <c r="D6" s="41">
        <v>20.0</v>
      </c>
    </row>
    <row r="7">
      <c r="B7" s="42" t="s">
        <v>85</v>
      </c>
      <c r="C7" s="43" t="str">
        <f t="shared" ref="C7:D7" si="2">SUM(C5:C6)</f>
        <v>#REF!</v>
      </c>
      <c r="D7" s="44"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5" t="s">
        <v>86</v>
      </c>
      <c r="C2" s="46"/>
      <c r="D2" s="46"/>
      <c r="E2" s="1"/>
      <c r="F2" s="1"/>
      <c r="G2" s="1"/>
      <c r="H2" s="1"/>
      <c r="I2" s="1"/>
      <c r="J2" s="1"/>
      <c r="K2" s="1"/>
      <c r="L2" s="1"/>
      <c r="M2" s="1"/>
      <c r="N2" s="1"/>
      <c r="O2" s="1"/>
      <c r="P2" s="1"/>
      <c r="Q2" s="1"/>
      <c r="R2" s="1"/>
      <c r="S2" s="1"/>
      <c r="T2" s="1"/>
      <c r="U2" s="1"/>
      <c r="V2" s="1"/>
      <c r="W2" s="1"/>
      <c r="X2" s="1"/>
      <c r="Y2" s="1"/>
      <c r="Z2" s="1"/>
    </row>
    <row r="3">
      <c r="A3" s="1"/>
      <c r="B3" s="47" t="s">
        <v>87</v>
      </c>
      <c r="C3" s="48" t="s">
        <v>88</v>
      </c>
      <c r="D3" s="10"/>
      <c r="E3" s="49" t="s">
        <v>89</v>
      </c>
      <c r="F3" s="50"/>
      <c r="G3" s="1"/>
      <c r="H3" s="1"/>
      <c r="I3" s="1"/>
      <c r="J3" s="1"/>
      <c r="K3" s="1"/>
      <c r="L3" s="1"/>
      <c r="M3" s="1"/>
      <c r="N3" s="1"/>
      <c r="O3" s="1"/>
      <c r="P3" s="1"/>
      <c r="Q3" s="1"/>
      <c r="R3" s="1"/>
      <c r="S3" s="1"/>
      <c r="T3" s="1"/>
      <c r="U3" s="1"/>
      <c r="V3" s="1"/>
      <c r="W3" s="1"/>
      <c r="X3" s="1"/>
      <c r="Y3" s="1"/>
      <c r="Z3" s="1"/>
    </row>
    <row r="4">
      <c r="A4" s="1"/>
      <c r="B4" s="9"/>
      <c r="C4" s="51" t="s">
        <v>90</v>
      </c>
      <c r="D4" s="51" t="s">
        <v>91</v>
      </c>
      <c r="E4" s="51" t="s">
        <v>90</v>
      </c>
      <c r="F4" s="51" t="s">
        <v>91</v>
      </c>
      <c r="G4" s="1"/>
      <c r="H4" s="1"/>
      <c r="I4" s="1"/>
      <c r="J4" s="1"/>
      <c r="K4" s="1"/>
      <c r="L4" s="1"/>
      <c r="M4" s="1"/>
      <c r="N4" s="1"/>
      <c r="O4" s="1"/>
      <c r="P4" s="1"/>
      <c r="Q4" s="1"/>
      <c r="R4" s="1"/>
      <c r="S4" s="1"/>
      <c r="T4" s="1"/>
      <c r="U4" s="1"/>
      <c r="V4" s="1"/>
      <c r="W4" s="1"/>
      <c r="X4" s="1"/>
      <c r="Y4" s="1"/>
      <c r="Z4" s="1"/>
    </row>
    <row r="5">
      <c r="A5" s="1">
        <v>1.0</v>
      </c>
      <c r="B5" s="52" t="s">
        <v>92</v>
      </c>
      <c r="C5" s="53">
        <v>0.1</v>
      </c>
      <c r="D5" s="54">
        <v>21860.0</v>
      </c>
      <c r="E5" s="55">
        <v>0.0577</v>
      </c>
      <c r="F5" s="54">
        <v>11228.0</v>
      </c>
      <c r="G5" s="1"/>
      <c r="H5" s="1"/>
      <c r="I5" s="1"/>
      <c r="J5" s="1"/>
      <c r="K5" s="1"/>
      <c r="L5" s="1"/>
      <c r="M5" s="1"/>
      <c r="N5" s="1"/>
      <c r="O5" s="1"/>
      <c r="P5" s="1"/>
      <c r="Q5" s="1"/>
      <c r="R5" s="1"/>
      <c r="S5" s="1"/>
      <c r="T5" s="1"/>
      <c r="U5" s="1"/>
      <c r="V5" s="1"/>
      <c r="W5" s="1"/>
      <c r="X5" s="1"/>
      <c r="Y5" s="1"/>
      <c r="Z5" s="1"/>
    </row>
    <row r="6">
      <c r="A6" s="1">
        <v>2.0</v>
      </c>
      <c r="B6" s="52" t="s">
        <v>93</v>
      </c>
      <c r="C6" s="53">
        <v>0.1</v>
      </c>
      <c r="D6" s="54">
        <v>21860.0</v>
      </c>
      <c r="E6" s="55">
        <v>0.1523</v>
      </c>
      <c r="F6" s="54">
        <v>29638.0</v>
      </c>
      <c r="G6" s="1"/>
      <c r="H6" s="1"/>
      <c r="I6" s="1"/>
      <c r="J6" s="1"/>
      <c r="K6" s="1"/>
      <c r="L6" s="1"/>
      <c r="M6" s="1"/>
      <c r="N6" s="1"/>
      <c r="O6" s="1"/>
      <c r="P6" s="1"/>
      <c r="Q6" s="1"/>
      <c r="R6" s="1"/>
      <c r="S6" s="1"/>
      <c r="T6" s="1"/>
      <c r="U6" s="1"/>
      <c r="V6" s="1"/>
      <c r="W6" s="1"/>
      <c r="X6" s="1"/>
      <c r="Y6" s="1"/>
      <c r="Z6" s="1"/>
    </row>
    <row r="7">
      <c r="A7" s="1">
        <v>3.0</v>
      </c>
      <c r="B7" s="52" t="s">
        <v>94</v>
      </c>
      <c r="C7" s="53">
        <v>0.1</v>
      </c>
      <c r="D7" s="54">
        <v>21860.0</v>
      </c>
      <c r="E7" s="55">
        <v>0.0786</v>
      </c>
      <c r="F7" s="54">
        <v>15298.0</v>
      </c>
      <c r="G7" s="1"/>
      <c r="H7" s="1"/>
      <c r="I7" s="1"/>
      <c r="J7" s="1"/>
      <c r="K7" s="1"/>
      <c r="L7" s="1"/>
      <c r="M7" s="1"/>
      <c r="N7" s="1"/>
      <c r="O7" s="1"/>
      <c r="P7" s="1"/>
      <c r="Q7" s="1"/>
      <c r="R7" s="1"/>
      <c r="S7" s="1"/>
      <c r="T7" s="1"/>
      <c r="U7" s="1"/>
      <c r="V7" s="1"/>
      <c r="W7" s="1"/>
      <c r="X7" s="1"/>
      <c r="Y7" s="1"/>
      <c r="Z7" s="1"/>
    </row>
    <row r="8">
      <c r="A8" s="1">
        <v>4.0</v>
      </c>
      <c r="B8" s="52" t="s">
        <v>95</v>
      </c>
      <c r="C8" s="53">
        <v>0.1</v>
      </c>
      <c r="D8" s="54">
        <v>21860.0</v>
      </c>
      <c r="E8" s="55">
        <v>0.1574</v>
      </c>
      <c r="F8" s="54">
        <v>30639.0</v>
      </c>
      <c r="G8" s="1"/>
      <c r="H8" s="1"/>
      <c r="I8" s="1"/>
      <c r="J8" s="1"/>
      <c r="K8" s="1"/>
      <c r="L8" s="1"/>
      <c r="M8" s="1"/>
      <c r="N8" s="1"/>
      <c r="O8" s="1"/>
      <c r="P8" s="1"/>
      <c r="Q8" s="1"/>
      <c r="R8" s="1"/>
      <c r="S8" s="1"/>
      <c r="T8" s="1"/>
      <c r="U8" s="1"/>
      <c r="V8" s="1"/>
      <c r="W8" s="1"/>
      <c r="X8" s="1"/>
      <c r="Y8" s="1"/>
      <c r="Z8" s="1"/>
    </row>
    <row r="9">
      <c r="A9" s="1">
        <v>5.0</v>
      </c>
      <c r="B9" s="52" t="s">
        <v>96</v>
      </c>
      <c r="C9" s="53">
        <v>0.3</v>
      </c>
      <c r="D9" s="54">
        <v>65580.0</v>
      </c>
      <c r="E9" s="55">
        <v>0.2561</v>
      </c>
      <c r="F9" s="54">
        <v>49834.0</v>
      </c>
      <c r="G9" s="1"/>
      <c r="H9" s="1"/>
      <c r="I9" s="1"/>
      <c r="J9" s="1"/>
      <c r="K9" s="1"/>
      <c r="L9" s="1"/>
      <c r="M9" s="1"/>
      <c r="N9" s="1"/>
      <c r="O9" s="1"/>
      <c r="P9" s="1"/>
      <c r="Q9" s="1"/>
      <c r="R9" s="1"/>
      <c r="S9" s="1"/>
      <c r="T9" s="1"/>
      <c r="U9" s="1"/>
      <c r="V9" s="1"/>
      <c r="W9" s="1"/>
      <c r="X9" s="1"/>
      <c r="Y9" s="1"/>
      <c r="Z9" s="1"/>
    </row>
    <row r="10">
      <c r="A10" s="1">
        <v>6.0</v>
      </c>
      <c r="B10" s="52" t="s">
        <v>97</v>
      </c>
      <c r="C10" s="53">
        <v>0.1</v>
      </c>
      <c r="D10" s="54">
        <v>21860.0</v>
      </c>
      <c r="E10" s="55">
        <v>0.1597</v>
      </c>
      <c r="F10" s="54">
        <v>31077.0</v>
      </c>
      <c r="G10" s="1"/>
      <c r="H10" s="1"/>
      <c r="I10" s="1"/>
      <c r="J10" s="1"/>
      <c r="K10" s="1"/>
      <c r="L10" s="1"/>
      <c r="M10" s="1"/>
      <c r="N10" s="1"/>
      <c r="O10" s="1"/>
      <c r="P10" s="1"/>
      <c r="Q10" s="1"/>
      <c r="R10" s="1"/>
      <c r="S10" s="1"/>
      <c r="T10" s="1"/>
      <c r="U10" s="1"/>
      <c r="V10" s="1"/>
      <c r="W10" s="1"/>
      <c r="X10" s="1"/>
      <c r="Y10" s="1"/>
      <c r="Z10" s="1"/>
    </row>
    <row r="11">
      <c r="A11" s="1">
        <v>7.0</v>
      </c>
      <c r="B11" s="52" t="s">
        <v>98</v>
      </c>
      <c r="C11" s="53">
        <v>0.2</v>
      </c>
      <c r="D11" s="54">
        <v>43720.0</v>
      </c>
      <c r="E11" s="55">
        <v>0.1382</v>
      </c>
      <c r="F11" s="54">
        <v>26886.0</v>
      </c>
      <c r="G11" s="1"/>
      <c r="H11" s="1"/>
      <c r="I11" s="1"/>
      <c r="J11" s="1"/>
      <c r="K11" s="1"/>
      <c r="L11" s="1"/>
      <c r="M11" s="1"/>
      <c r="N11" s="1"/>
      <c r="O11" s="1"/>
      <c r="P11" s="1"/>
      <c r="Q11" s="1"/>
      <c r="R11" s="1"/>
      <c r="S11" s="1"/>
      <c r="T11" s="1"/>
      <c r="U11" s="1"/>
      <c r="V11" s="1"/>
      <c r="W11" s="1"/>
      <c r="X11" s="1"/>
      <c r="Y11" s="1"/>
      <c r="Z11" s="1"/>
    </row>
    <row r="12">
      <c r="A12" s="1"/>
      <c r="B12" s="56" t="s">
        <v>99</v>
      </c>
      <c r="C12" s="57">
        <f t="shared" ref="C12:F12" si="1">sum(C5:C11)</f>
        <v>1</v>
      </c>
      <c r="D12" s="58">
        <f t="shared" si="1"/>
        <v>218600</v>
      </c>
      <c r="E12" s="57">
        <f t="shared" si="1"/>
        <v>1</v>
      </c>
      <c r="F12" s="58">
        <f t="shared" si="1"/>
        <v>194600</v>
      </c>
      <c r="G12" s="1"/>
      <c r="H12" s="1"/>
      <c r="I12" s="59"/>
      <c r="J12" s="1"/>
      <c r="K12" s="1"/>
      <c r="L12" s="1"/>
      <c r="M12" s="1"/>
      <c r="N12" s="1"/>
      <c r="O12" s="1"/>
      <c r="P12" s="1"/>
      <c r="Q12" s="1"/>
      <c r="R12" s="1"/>
      <c r="S12" s="1"/>
      <c r="T12" s="1"/>
      <c r="U12" s="1"/>
      <c r="V12" s="1"/>
      <c r="W12" s="1"/>
      <c r="X12" s="1"/>
      <c r="Y12" s="1"/>
      <c r="Z12" s="1"/>
    </row>
    <row r="13">
      <c r="A13" s="1"/>
      <c r="B13" s="1"/>
      <c r="C13" s="1"/>
      <c r="D13" s="1"/>
      <c r="E13" s="1"/>
      <c r="F13" s="60">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5" t="s">
        <v>100</v>
      </c>
      <c r="C15" s="46"/>
      <c r="D15" s="46"/>
      <c r="E15" s="46"/>
      <c r="F15" s="46"/>
      <c r="G15" s="46"/>
      <c r="H15" s="46"/>
      <c r="I15" s="46"/>
      <c r="J15" s="46"/>
      <c r="K15" s="46"/>
      <c r="L15" s="1"/>
      <c r="M15" s="1"/>
      <c r="N15" s="1"/>
      <c r="O15" s="1"/>
      <c r="P15" s="1"/>
      <c r="Q15" s="1"/>
      <c r="R15" s="1"/>
      <c r="S15" s="1"/>
      <c r="T15" s="1"/>
      <c r="U15" s="1"/>
      <c r="V15" s="1"/>
      <c r="W15" s="1"/>
      <c r="X15" s="1"/>
      <c r="Y15" s="1"/>
      <c r="Z15" s="1"/>
    </row>
    <row r="16">
      <c r="A16" s="1"/>
      <c r="B16" s="61" t="s">
        <v>55</v>
      </c>
      <c r="C16" s="48" t="str">
        <f>C3</f>
        <v>MRC ARGE ENERJI MUHENDISLIGI KONTROL VE TEST HIZMETLERI ANONIM SIRKETI</v>
      </c>
      <c r="D16" s="62"/>
      <c r="E16" s="62"/>
      <c r="F16" s="10"/>
      <c r="G16" s="63"/>
      <c r="H16" s="48" t="str">
        <f>E3</f>
        <v>Intelligent Energy Systems Pty Ltd</v>
      </c>
      <c r="I16" s="62"/>
      <c r="J16" s="62"/>
      <c r="K16" s="10"/>
      <c r="L16" s="1"/>
      <c r="M16" s="1"/>
      <c r="N16" s="1"/>
      <c r="O16" s="1"/>
      <c r="P16" s="1"/>
      <c r="Q16" s="1"/>
      <c r="R16" s="1"/>
      <c r="S16" s="1"/>
      <c r="T16" s="1"/>
      <c r="U16" s="1"/>
      <c r="V16" s="1"/>
      <c r="W16" s="1"/>
      <c r="X16" s="1"/>
      <c r="Y16" s="1"/>
      <c r="Z16" s="1"/>
    </row>
    <row r="17">
      <c r="A17" s="1"/>
      <c r="B17" s="61" t="s">
        <v>101</v>
      </c>
      <c r="C17" s="51" t="s">
        <v>102</v>
      </c>
      <c r="D17" s="51" t="s">
        <v>103</v>
      </c>
      <c r="E17" s="51" t="s">
        <v>104</v>
      </c>
      <c r="F17" s="51" t="s">
        <v>105</v>
      </c>
      <c r="G17" s="51"/>
      <c r="H17" s="51" t="s">
        <v>102</v>
      </c>
      <c r="I17" s="51" t="s">
        <v>103</v>
      </c>
      <c r="J17" s="51" t="s">
        <v>104</v>
      </c>
      <c r="K17" s="51" t="s">
        <v>105</v>
      </c>
      <c r="L17" s="1"/>
      <c r="M17" s="1"/>
      <c r="N17" s="1"/>
      <c r="O17" s="1"/>
      <c r="P17" s="1"/>
      <c r="Q17" s="1"/>
      <c r="R17" s="1"/>
      <c r="S17" s="1"/>
      <c r="T17" s="1"/>
      <c r="U17" s="1"/>
      <c r="V17" s="1"/>
      <c r="W17" s="1"/>
      <c r="X17" s="1"/>
      <c r="Y17" s="1"/>
      <c r="Z17" s="1"/>
    </row>
    <row r="18">
      <c r="A18" s="1"/>
      <c r="B18" s="64" t="s">
        <v>106</v>
      </c>
      <c r="C18" s="65"/>
      <c r="D18" s="65"/>
      <c r="E18" s="66"/>
      <c r="F18" s="66"/>
      <c r="G18" s="65"/>
      <c r="H18" s="65"/>
      <c r="I18" s="65"/>
      <c r="J18" s="66"/>
      <c r="K18" s="66"/>
      <c r="L18" s="1"/>
      <c r="M18" s="1"/>
      <c r="N18" s="1"/>
      <c r="O18" s="1"/>
      <c r="P18" s="1"/>
      <c r="Q18" s="1"/>
      <c r="R18" s="1"/>
      <c r="S18" s="1"/>
      <c r="T18" s="1"/>
      <c r="U18" s="1"/>
      <c r="V18" s="1"/>
      <c r="W18" s="1"/>
      <c r="X18" s="1"/>
      <c r="Y18" s="1"/>
      <c r="Z18" s="1"/>
    </row>
    <row r="19">
      <c r="A19" s="1"/>
      <c r="B19" s="52" t="s">
        <v>107</v>
      </c>
      <c r="C19" s="67">
        <v>60.0</v>
      </c>
      <c r="D19" s="67">
        <v>1.0</v>
      </c>
      <c r="E19" s="68">
        <v>500.0</v>
      </c>
      <c r="F19" s="68">
        <f t="shared" ref="F19:F21" si="2">C19*D19*E19</f>
        <v>30000</v>
      </c>
      <c r="G19" s="69"/>
      <c r="H19" s="67">
        <v>68.0</v>
      </c>
      <c r="I19" s="67">
        <v>1.0</v>
      </c>
      <c r="J19" s="68">
        <v>1140.0</v>
      </c>
      <c r="K19" s="68">
        <f t="shared" ref="K19:K21" si="3">H19*I19*J19</f>
        <v>77520</v>
      </c>
      <c r="L19" s="1"/>
      <c r="M19" s="1"/>
      <c r="N19" s="1"/>
      <c r="O19" s="1"/>
      <c r="P19" s="1"/>
      <c r="Q19" s="1"/>
      <c r="R19" s="1"/>
      <c r="S19" s="1"/>
      <c r="T19" s="1"/>
      <c r="U19" s="1"/>
      <c r="V19" s="1"/>
      <c r="W19" s="1"/>
      <c r="X19" s="1"/>
      <c r="Y19" s="1"/>
      <c r="Z19" s="1"/>
    </row>
    <row r="20">
      <c r="A20" s="1"/>
      <c r="B20" s="52" t="s">
        <v>108</v>
      </c>
      <c r="C20" s="70">
        <v>80.0</v>
      </c>
      <c r="D20" s="70">
        <v>2.0</v>
      </c>
      <c r="E20" s="71">
        <v>600.0</v>
      </c>
      <c r="F20" s="68">
        <f t="shared" si="2"/>
        <v>96000</v>
      </c>
      <c r="G20" s="69"/>
      <c r="H20" s="70">
        <f>(21+22)/2</f>
        <v>21.5</v>
      </c>
      <c r="I20" s="70">
        <v>2.0</v>
      </c>
      <c r="J20" s="71">
        <v>943.0</v>
      </c>
      <c r="K20" s="68">
        <f t="shared" si="3"/>
        <v>40549</v>
      </c>
      <c r="L20" s="1"/>
      <c r="M20" s="1"/>
      <c r="N20" s="1"/>
      <c r="O20" s="1"/>
      <c r="P20" s="1"/>
      <c r="Q20" s="1"/>
      <c r="R20" s="1"/>
      <c r="S20" s="1"/>
      <c r="T20" s="1"/>
      <c r="U20" s="1"/>
      <c r="V20" s="1"/>
      <c r="W20" s="1"/>
      <c r="X20" s="1"/>
      <c r="Y20" s="1"/>
      <c r="Z20" s="1"/>
    </row>
    <row r="21">
      <c r="A21" s="1"/>
      <c r="B21" s="52" t="s">
        <v>109</v>
      </c>
      <c r="C21" s="67">
        <v>40.0</v>
      </c>
      <c r="D21" s="67">
        <v>2.0</v>
      </c>
      <c r="E21" s="68">
        <v>500.0</v>
      </c>
      <c r="F21" s="68">
        <f t="shared" si="2"/>
        <v>40000</v>
      </c>
      <c r="G21" s="69"/>
      <c r="H21" s="70">
        <f>(32+26)/2</f>
        <v>29</v>
      </c>
      <c r="I21" s="70">
        <v>2.0</v>
      </c>
      <c r="J21" s="71">
        <v>437.5</v>
      </c>
      <c r="K21" s="68">
        <f t="shared" si="3"/>
        <v>25375</v>
      </c>
      <c r="L21" s="1"/>
      <c r="M21" s="1"/>
      <c r="N21" s="1"/>
      <c r="O21" s="1"/>
      <c r="P21" s="1"/>
      <c r="Q21" s="1"/>
      <c r="R21" s="1"/>
      <c r="S21" s="1"/>
      <c r="T21" s="1"/>
      <c r="U21" s="1"/>
      <c r="V21" s="1"/>
      <c r="W21" s="1"/>
      <c r="X21" s="1"/>
      <c r="Y21" s="1"/>
      <c r="Z21" s="1"/>
    </row>
    <row r="22">
      <c r="A22" s="1"/>
      <c r="B22" s="56" t="s">
        <v>110</v>
      </c>
      <c r="C22" s="65"/>
      <c r="D22" s="65"/>
      <c r="E22" s="65"/>
      <c r="F22" s="65"/>
      <c r="G22" s="65"/>
      <c r="H22" s="65"/>
      <c r="I22" s="65"/>
      <c r="J22" s="65"/>
      <c r="K22" s="65"/>
      <c r="L22" s="1"/>
      <c r="M22" s="1"/>
      <c r="N22" s="1"/>
      <c r="O22" s="1"/>
      <c r="P22" s="1"/>
      <c r="Q22" s="1"/>
      <c r="R22" s="1"/>
      <c r="S22" s="1"/>
      <c r="T22" s="1"/>
      <c r="U22" s="1"/>
      <c r="V22" s="1"/>
      <c r="W22" s="1"/>
      <c r="X22" s="1"/>
      <c r="Y22" s="1"/>
      <c r="Z22" s="1"/>
    </row>
    <row r="23">
      <c r="A23" s="1"/>
      <c r="B23" s="72" t="s">
        <v>111</v>
      </c>
      <c r="C23" s="67"/>
      <c r="D23" s="67"/>
      <c r="E23" s="68"/>
      <c r="F23" s="68"/>
      <c r="G23" s="69"/>
      <c r="H23" s="67">
        <v>7.0</v>
      </c>
      <c r="I23" s="67">
        <v>1.0</v>
      </c>
      <c r="J23" s="68">
        <v>943.0</v>
      </c>
      <c r="K23" s="68">
        <f t="shared" ref="K23:K24" si="4">H23*I23*J23</f>
        <v>6601</v>
      </c>
      <c r="L23" s="1"/>
      <c r="M23" s="1"/>
      <c r="N23" s="1"/>
      <c r="O23" s="1"/>
      <c r="P23" s="1"/>
      <c r="Q23" s="1"/>
      <c r="R23" s="1"/>
      <c r="S23" s="1"/>
      <c r="T23" s="1"/>
      <c r="U23" s="1"/>
      <c r="V23" s="1"/>
      <c r="W23" s="1"/>
      <c r="X23" s="1"/>
      <c r="Y23" s="1"/>
      <c r="Z23" s="1"/>
    </row>
    <row r="24">
      <c r="A24" s="1"/>
      <c r="B24" s="72" t="s">
        <v>112</v>
      </c>
      <c r="C24" s="67"/>
      <c r="D24" s="67"/>
      <c r="E24" s="68"/>
      <c r="F24" s="68"/>
      <c r="G24" s="69"/>
      <c r="H24" s="67">
        <v>30.0</v>
      </c>
      <c r="I24" s="67">
        <v>1.0</v>
      </c>
      <c r="J24" s="68">
        <v>287.5</v>
      </c>
      <c r="K24" s="68">
        <f t="shared" si="4"/>
        <v>8625</v>
      </c>
      <c r="L24" s="1"/>
      <c r="M24" s="1"/>
      <c r="N24" s="1"/>
      <c r="O24" s="1"/>
      <c r="P24" s="1"/>
      <c r="Q24" s="1"/>
      <c r="R24" s="1"/>
      <c r="S24" s="1"/>
      <c r="T24" s="1"/>
      <c r="U24" s="1"/>
      <c r="V24" s="1"/>
      <c r="W24" s="1"/>
      <c r="X24" s="1"/>
      <c r="Y24" s="1"/>
      <c r="Z24" s="1"/>
    </row>
    <row r="25">
      <c r="A25" s="1"/>
      <c r="B25" s="73" t="s">
        <v>113</v>
      </c>
      <c r="C25" s="74"/>
      <c r="D25" s="74"/>
      <c r="E25" s="75"/>
      <c r="F25" s="76">
        <f>sum(F19:F24)</f>
        <v>166000</v>
      </c>
      <c r="G25" s="74"/>
      <c r="H25" s="74"/>
      <c r="I25" s="74"/>
      <c r="J25" s="75"/>
      <c r="K25" s="76">
        <f>sum(K19:K24)</f>
        <v>158670</v>
      </c>
      <c r="L25" s="1"/>
      <c r="M25" s="1"/>
      <c r="N25" s="1"/>
      <c r="O25" s="1"/>
      <c r="P25" s="1"/>
      <c r="Q25" s="1"/>
      <c r="R25" s="1"/>
      <c r="S25" s="1"/>
      <c r="T25" s="1"/>
      <c r="U25" s="1"/>
      <c r="V25" s="1"/>
      <c r="W25" s="1"/>
      <c r="X25" s="1"/>
      <c r="Y25" s="1"/>
      <c r="Z25" s="1"/>
    </row>
    <row r="26">
      <c r="A26" s="1"/>
      <c r="B26" s="64" t="s">
        <v>114</v>
      </c>
      <c r="C26" s="65"/>
      <c r="D26" s="65"/>
      <c r="E26" s="65"/>
      <c r="F26" s="77"/>
      <c r="G26" s="65"/>
      <c r="H26" s="65"/>
      <c r="I26" s="65"/>
      <c r="J26" s="65"/>
      <c r="K26" s="77"/>
      <c r="L26" s="1"/>
      <c r="M26" s="1"/>
      <c r="N26" s="1"/>
      <c r="O26" s="1"/>
      <c r="P26" s="1"/>
      <c r="Q26" s="1"/>
      <c r="R26" s="1"/>
      <c r="S26" s="1"/>
      <c r="T26" s="1"/>
      <c r="U26" s="1"/>
      <c r="V26" s="1"/>
      <c r="W26" s="1"/>
      <c r="X26" s="1"/>
      <c r="Y26" s="1"/>
      <c r="Z26" s="1"/>
    </row>
    <row r="27">
      <c r="A27" s="1"/>
      <c r="B27" s="52" t="s">
        <v>115</v>
      </c>
      <c r="C27" s="70"/>
      <c r="D27" s="70"/>
      <c r="E27" s="70"/>
      <c r="F27" s="78">
        <v>5000.0</v>
      </c>
      <c r="G27" s="69"/>
      <c r="H27" s="67"/>
      <c r="I27" s="70"/>
      <c r="J27" s="78"/>
      <c r="K27" s="78">
        <v>7500.0</v>
      </c>
      <c r="L27" s="1"/>
      <c r="M27" s="1"/>
      <c r="N27" s="1"/>
      <c r="O27" s="1"/>
      <c r="P27" s="1"/>
      <c r="Q27" s="1"/>
      <c r="R27" s="1"/>
      <c r="S27" s="1"/>
      <c r="T27" s="1"/>
      <c r="U27" s="1"/>
      <c r="V27" s="1"/>
      <c r="W27" s="1"/>
      <c r="X27" s="1"/>
      <c r="Y27" s="1"/>
      <c r="Z27" s="1"/>
    </row>
    <row r="28">
      <c r="A28" s="1"/>
      <c r="B28" s="52" t="s">
        <v>116</v>
      </c>
      <c r="C28" s="70"/>
      <c r="D28" s="70"/>
      <c r="E28" s="70"/>
      <c r="F28" s="78">
        <v>7000.0</v>
      </c>
      <c r="G28" s="69"/>
      <c r="H28" s="67"/>
      <c r="I28" s="67"/>
      <c r="J28" s="78"/>
      <c r="K28" s="78">
        <v>7500.0</v>
      </c>
      <c r="L28" s="1"/>
      <c r="M28" s="1"/>
      <c r="N28" s="1"/>
      <c r="O28" s="1"/>
      <c r="P28" s="1"/>
      <c r="Q28" s="1"/>
      <c r="R28" s="1"/>
      <c r="S28" s="1"/>
      <c r="T28" s="1"/>
      <c r="U28" s="1"/>
      <c r="V28" s="1"/>
      <c r="W28" s="1"/>
      <c r="X28" s="1"/>
      <c r="Y28" s="1"/>
      <c r="Z28" s="1"/>
    </row>
    <row r="29">
      <c r="A29" s="1"/>
      <c r="B29" s="79" t="s">
        <v>117</v>
      </c>
      <c r="C29" s="65"/>
      <c r="D29" s="65"/>
      <c r="E29" s="65"/>
      <c r="F29" s="65"/>
      <c r="G29" s="65"/>
      <c r="H29" s="65"/>
      <c r="I29" s="65"/>
      <c r="J29" s="65"/>
      <c r="K29" s="65"/>
      <c r="L29" s="1"/>
      <c r="M29" s="1"/>
      <c r="N29" s="1"/>
      <c r="O29" s="1"/>
      <c r="P29" s="1"/>
      <c r="Q29" s="1"/>
      <c r="R29" s="1"/>
      <c r="S29" s="1"/>
      <c r="T29" s="1"/>
      <c r="U29" s="1"/>
      <c r="V29" s="1"/>
      <c r="W29" s="1"/>
      <c r="X29" s="1"/>
      <c r="Y29" s="1"/>
      <c r="Z29" s="1"/>
    </row>
    <row r="30">
      <c r="A30" s="1"/>
      <c r="B30" s="80" t="s">
        <v>118</v>
      </c>
      <c r="C30" s="67">
        <v>30.0</v>
      </c>
      <c r="D30" s="67">
        <v>2.0</v>
      </c>
      <c r="E30" s="67">
        <v>225.0</v>
      </c>
      <c r="F30" s="78">
        <f t="shared" ref="F30:F32" si="5">C30*D30*E30</f>
        <v>13500</v>
      </c>
      <c r="G30" s="69"/>
      <c r="H30" s="70">
        <v>21.0</v>
      </c>
      <c r="I30" s="70">
        <v>1.0</v>
      </c>
      <c r="J30" s="81">
        <v>160.0</v>
      </c>
      <c r="K30" s="81">
        <f t="shared" ref="K30:K32" si="6">H30*I30*J30</f>
        <v>3360</v>
      </c>
      <c r="L30" s="1"/>
      <c r="M30" s="1"/>
      <c r="N30" s="1"/>
      <c r="O30" s="1"/>
      <c r="P30" s="1"/>
      <c r="Q30" s="1"/>
      <c r="R30" s="1"/>
      <c r="S30" s="1"/>
      <c r="T30" s="1"/>
      <c r="U30" s="1"/>
      <c r="V30" s="1"/>
      <c r="W30" s="1"/>
      <c r="X30" s="1"/>
      <c r="Y30" s="1"/>
      <c r="Z30" s="1"/>
    </row>
    <row r="31">
      <c r="A31" s="1"/>
      <c r="B31" s="80" t="s">
        <v>119</v>
      </c>
      <c r="C31" s="67">
        <v>6.0</v>
      </c>
      <c r="D31" s="67">
        <v>2.0</v>
      </c>
      <c r="E31" s="67">
        <v>1500.0</v>
      </c>
      <c r="F31" s="78">
        <f t="shared" si="5"/>
        <v>18000</v>
      </c>
      <c r="G31" s="69"/>
      <c r="H31" s="70">
        <v>3.0</v>
      </c>
      <c r="I31" s="70">
        <v>1.0</v>
      </c>
      <c r="J31" s="81">
        <v>2000.0</v>
      </c>
      <c r="K31" s="81">
        <f t="shared" si="6"/>
        <v>6000</v>
      </c>
      <c r="L31" s="1"/>
      <c r="M31" s="1"/>
      <c r="N31" s="1"/>
      <c r="O31" s="1"/>
      <c r="P31" s="1"/>
      <c r="Q31" s="1"/>
      <c r="R31" s="1"/>
      <c r="S31" s="1"/>
      <c r="T31" s="1"/>
      <c r="U31" s="1"/>
      <c r="V31" s="1"/>
      <c r="W31" s="1"/>
      <c r="X31" s="1"/>
      <c r="Y31" s="1"/>
      <c r="Z31" s="1"/>
    </row>
    <row r="32">
      <c r="A32" s="1"/>
      <c r="B32" s="80" t="s">
        <v>120</v>
      </c>
      <c r="C32" s="67">
        <v>6.0</v>
      </c>
      <c r="D32" s="67">
        <v>4.0</v>
      </c>
      <c r="E32" s="67">
        <v>150.0</v>
      </c>
      <c r="F32" s="78">
        <f t="shared" si="5"/>
        <v>3600</v>
      </c>
      <c r="G32" s="69"/>
      <c r="H32" s="70">
        <v>3.0</v>
      </c>
      <c r="I32" s="70">
        <v>1.0</v>
      </c>
      <c r="J32" s="81">
        <v>190.0</v>
      </c>
      <c r="K32" s="81">
        <f t="shared" si="6"/>
        <v>570</v>
      </c>
      <c r="L32" s="1"/>
      <c r="M32" s="1"/>
      <c r="N32" s="1"/>
      <c r="O32" s="1"/>
      <c r="P32" s="1"/>
      <c r="Q32" s="1"/>
      <c r="R32" s="1"/>
      <c r="S32" s="1"/>
      <c r="T32" s="1"/>
      <c r="U32" s="1"/>
      <c r="V32" s="1"/>
      <c r="W32" s="1"/>
      <c r="X32" s="1"/>
      <c r="Y32" s="1"/>
      <c r="Z32" s="1"/>
    </row>
    <row r="33">
      <c r="A33" s="1"/>
      <c r="B33" s="80" t="s">
        <v>121</v>
      </c>
      <c r="C33" s="67"/>
      <c r="D33" s="67"/>
      <c r="E33" s="67"/>
      <c r="F33" s="78">
        <v>5500.0</v>
      </c>
      <c r="G33" s="69"/>
      <c r="H33" s="70"/>
      <c r="I33" s="70"/>
      <c r="J33" s="81"/>
      <c r="K33" s="81">
        <v>11000.0</v>
      </c>
      <c r="L33" s="1"/>
      <c r="M33" s="1"/>
      <c r="N33" s="1"/>
      <c r="O33" s="1"/>
      <c r="P33" s="1"/>
      <c r="Q33" s="1"/>
      <c r="R33" s="1"/>
      <c r="S33" s="1"/>
      <c r="T33" s="1"/>
      <c r="U33" s="1"/>
      <c r="V33" s="1"/>
      <c r="W33" s="1"/>
      <c r="X33" s="1"/>
      <c r="Y33" s="1"/>
      <c r="Z33" s="1"/>
    </row>
    <row r="34">
      <c r="A34" s="1"/>
      <c r="B34" s="73" t="s">
        <v>122</v>
      </c>
      <c r="C34" s="74"/>
      <c r="D34" s="74"/>
      <c r="E34" s="75"/>
      <c r="F34" s="76">
        <f>sum(F27:F33)</f>
        <v>52600</v>
      </c>
      <c r="G34" s="74"/>
      <c r="H34" s="74"/>
      <c r="I34" s="74"/>
      <c r="J34" s="75"/>
      <c r="K34" s="76">
        <f>sum(K27:K33)</f>
        <v>35930</v>
      </c>
      <c r="L34" s="1"/>
      <c r="M34" s="1"/>
      <c r="N34" s="1"/>
      <c r="O34" s="1"/>
      <c r="P34" s="1"/>
      <c r="Q34" s="1"/>
      <c r="R34" s="1"/>
      <c r="S34" s="1"/>
      <c r="T34" s="1"/>
      <c r="U34" s="1"/>
      <c r="V34" s="1"/>
      <c r="W34" s="1"/>
      <c r="X34" s="1"/>
      <c r="Y34" s="1"/>
      <c r="Z34" s="1"/>
    </row>
    <row r="35">
      <c r="A35" s="1"/>
      <c r="B35" s="73" t="s">
        <v>123</v>
      </c>
      <c r="C35" s="74"/>
      <c r="D35" s="74"/>
      <c r="E35" s="74"/>
      <c r="F35" s="82">
        <f>F34+F25</f>
        <v>218600</v>
      </c>
      <c r="G35" s="83"/>
      <c r="H35" s="74"/>
      <c r="I35" s="74"/>
      <c r="J35" s="74"/>
      <c r="K35" s="82">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9">
        <f>F34/F35</f>
        <v>0.2406221409</v>
      </c>
      <c r="G37" s="1"/>
      <c r="H37" s="1"/>
      <c r="I37" s="1"/>
      <c r="J37" s="1"/>
      <c r="K37" s="59">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4"/>
      <c r="C1" s="84"/>
      <c r="D1" s="84"/>
      <c r="E1" s="84"/>
      <c r="F1" s="84"/>
      <c r="G1" s="84"/>
      <c r="H1" s="84"/>
      <c r="I1" s="84"/>
      <c r="J1" s="84"/>
      <c r="K1" s="1"/>
      <c r="L1" s="1"/>
      <c r="M1" s="1"/>
      <c r="N1" s="1"/>
      <c r="O1" s="1"/>
      <c r="P1" s="1"/>
      <c r="Q1" s="1"/>
      <c r="R1" s="1"/>
      <c r="S1" s="1"/>
      <c r="T1" s="1"/>
      <c r="U1" s="1"/>
      <c r="V1" s="1"/>
      <c r="W1" s="1"/>
      <c r="X1" s="1"/>
      <c r="Y1" s="1"/>
    </row>
    <row r="2">
      <c r="A2" s="1"/>
      <c r="B2" s="85" t="s">
        <v>124</v>
      </c>
      <c r="J2" s="84"/>
      <c r="K2" s="1"/>
      <c r="L2" s="1"/>
      <c r="M2" s="1"/>
      <c r="N2" s="1"/>
      <c r="O2" s="1"/>
      <c r="P2" s="1"/>
      <c r="Q2" s="1"/>
      <c r="R2" s="1"/>
      <c r="S2" s="1"/>
      <c r="T2" s="1"/>
      <c r="U2" s="1"/>
      <c r="V2" s="1"/>
      <c r="W2" s="1"/>
      <c r="X2" s="1"/>
      <c r="Y2" s="1"/>
    </row>
    <row r="3">
      <c r="A3" s="1"/>
      <c r="B3" s="84"/>
      <c r="C3" s="84"/>
      <c r="D3" s="84"/>
      <c r="E3" s="84"/>
      <c r="F3" s="84"/>
      <c r="G3" s="84"/>
      <c r="H3" s="84"/>
      <c r="I3" s="84"/>
      <c r="J3" s="84"/>
      <c r="K3" s="1"/>
      <c r="L3" s="1"/>
      <c r="M3" s="1"/>
      <c r="N3" s="1"/>
      <c r="O3" s="1"/>
      <c r="P3" s="1"/>
      <c r="Q3" s="1"/>
      <c r="R3" s="1"/>
      <c r="S3" s="1"/>
      <c r="T3" s="1"/>
      <c r="U3" s="1"/>
      <c r="V3" s="1"/>
      <c r="W3" s="1"/>
      <c r="X3" s="1"/>
      <c r="Y3" s="1"/>
    </row>
    <row r="4">
      <c r="A4" s="1"/>
      <c r="B4" s="86" t="s">
        <v>125</v>
      </c>
      <c r="C4" s="87"/>
      <c r="D4" s="87"/>
      <c r="E4" s="87"/>
      <c r="F4" s="87"/>
      <c r="G4" s="87"/>
      <c r="H4" s="87"/>
      <c r="I4" s="87"/>
      <c r="J4" s="88"/>
      <c r="K4" s="1"/>
      <c r="L4" s="1"/>
      <c r="M4" s="1"/>
      <c r="N4" s="1"/>
      <c r="O4" s="1"/>
      <c r="P4" s="1"/>
      <c r="Q4" s="1"/>
      <c r="R4" s="1"/>
      <c r="S4" s="1"/>
      <c r="T4" s="1"/>
      <c r="U4" s="1"/>
      <c r="V4" s="1"/>
      <c r="W4" s="1"/>
      <c r="X4" s="1"/>
      <c r="Y4" s="1"/>
    </row>
    <row r="5">
      <c r="A5" s="1"/>
      <c r="B5" s="89"/>
      <c r="J5" s="90"/>
      <c r="K5" s="1"/>
      <c r="L5" s="1"/>
      <c r="M5" s="1"/>
      <c r="N5" s="1"/>
      <c r="O5" s="1"/>
      <c r="P5" s="1"/>
      <c r="Q5" s="1"/>
      <c r="R5" s="1"/>
      <c r="S5" s="1"/>
      <c r="T5" s="1"/>
      <c r="U5" s="1"/>
      <c r="V5" s="1"/>
      <c r="W5" s="1"/>
      <c r="X5" s="1"/>
      <c r="Y5" s="1"/>
    </row>
    <row r="6">
      <c r="A6" s="1"/>
      <c r="B6" s="89"/>
      <c r="J6" s="90"/>
      <c r="K6" s="1"/>
      <c r="L6" s="1"/>
      <c r="M6" s="1"/>
      <c r="N6" s="1"/>
      <c r="O6" s="1"/>
      <c r="P6" s="1"/>
      <c r="Q6" s="1"/>
      <c r="R6" s="1"/>
      <c r="S6" s="1"/>
      <c r="T6" s="1"/>
      <c r="U6" s="1"/>
      <c r="V6" s="1"/>
      <c r="W6" s="1"/>
      <c r="X6" s="1"/>
      <c r="Y6" s="1"/>
    </row>
    <row r="7">
      <c r="A7" s="1"/>
      <c r="B7" s="89"/>
      <c r="J7" s="90"/>
      <c r="K7" s="1"/>
      <c r="L7" s="1"/>
      <c r="M7" s="1"/>
      <c r="N7" s="1"/>
      <c r="O7" s="1"/>
      <c r="P7" s="1"/>
      <c r="Q7" s="1"/>
      <c r="R7" s="1"/>
      <c r="S7" s="1"/>
      <c r="T7" s="1"/>
      <c r="U7" s="1"/>
      <c r="V7" s="1"/>
      <c r="W7" s="1"/>
      <c r="X7" s="1"/>
      <c r="Y7" s="1"/>
    </row>
    <row r="8">
      <c r="A8" s="1"/>
      <c r="B8" s="89"/>
      <c r="J8" s="90"/>
      <c r="K8" s="1"/>
      <c r="L8" s="1"/>
      <c r="M8" s="1"/>
      <c r="N8" s="1"/>
      <c r="O8" s="1"/>
      <c r="P8" s="1"/>
      <c r="Q8" s="1"/>
      <c r="R8" s="1"/>
      <c r="S8" s="1"/>
      <c r="T8" s="1"/>
      <c r="U8" s="1"/>
      <c r="V8" s="1"/>
      <c r="W8" s="1"/>
      <c r="X8" s="1"/>
      <c r="Y8" s="1"/>
    </row>
    <row r="9">
      <c r="A9" s="1"/>
      <c r="B9" s="89"/>
      <c r="J9" s="90"/>
      <c r="K9" s="1"/>
      <c r="L9" s="1"/>
      <c r="M9" s="1"/>
      <c r="N9" s="1"/>
      <c r="O9" s="1"/>
      <c r="P9" s="1"/>
      <c r="Q9" s="1"/>
      <c r="R9" s="1"/>
      <c r="S9" s="1"/>
      <c r="T9" s="1"/>
      <c r="U9" s="1"/>
      <c r="V9" s="1"/>
      <c r="W9" s="1"/>
      <c r="X9" s="1"/>
      <c r="Y9" s="1"/>
    </row>
    <row r="10">
      <c r="A10" s="1"/>
      <c r="B10" s="89"/>
      <c r="J10" s="90"/>
      <c r="K10" s="1"/>
      <c r="L10" s="1"/>
      <c r="M10" s="1"/>
      <c r="N10" s="1"/>
      <c r="O10" s="1"/>
      <c r="P10" s="1"/>
      <c r="Q10" s="1"/>
      <c r="R10" s="1"/>
      <c r="S10" s="1"/>
      <c r="T10" s="1"/>
      <c r="U10" s="1"/>
      <c r="V10" s="1"/>
      <c r="W10" s="1"/>
      <c r="X10" s="1"/>
      <c r="Y10" s="1"/>
    </row>
    <row r="11">
      <c r="A11" s="1"/>
      <c r="B11" s="91"/>
      <c r="C11" s="92"/>
      <c r="D11" s="92"/>
      <c r="E11" s="92"/>
      <c r="F11" s="92"/>
      <c r="G11" s="92"/>
      <c r="H11" s="92"/>
      <c r="I11" s="92"/>
      <c r="J11" s="93"/>
      <c r="K11" s="1"/>
      <c r="L11" s="1"/>
      <c r="M11" s="1"/>
      <c r="N11" s="1"/>
      <c r="O11" s="1"/>
      <c r="P11" s="1"/>
      <c r="Q11" s="1"/>
      <c r="R11" s="1"/>
      <c r="S11" s="1"/>
      <c r="T11" s="1"/>
      <c r="U11" s="1"/>
      <c r="V11" s="1"/>
      <c r="W11" s="1"/>
      <c r="X11" s="1"/>
      <c r="Y11" s="1"/>
    </row>
    <row r="12">
      <c r="A12" s="1"/>
      <c r="B12" s="46"/>
      <c r="C12" s="46"/>
      <c r="D12" s="46"/>
      <c r="E12" s="46"/>
      <c r="F12" s="46"/>
      <c r="G12" s="46"/>
      <c r="H12" s="46"/>
      <c r="I12" s="46"/>
      <c r="J12" s="46"/>
      <c r="K12" s="1"/>
      <c r="L12" s="1"/>
      <c r="M12" s="1"/>
      <c r="N12" s="1"/>
      <c r="O12" s="1"/>
      <c r="P12" s="1"/>
      <c r="Q12" s="1"/>
      <c r="R12" s="1"/>
      <c r="S12" s="1"/>
      <c r="T12" s="1"/>
      <c r="U12" s="1"/>
      <c r="V12" s="1"/>
      <c r="W12" s="1"/>
      <c r="X12" s="1"/>
      <c r="Y12" s="1"/>
    </row>
    <row r="13">
      <c r="A13" s="1"/>
      <c r="B13" s="94" t="s">
        <v>101</v>
      </c>
      <c r="C13" s="95" t="str">
        <f>'Detailed Cost'!E3</f>
        <v>Intelligent Energy Systems Pty Ltd</v>
      </c>
      <c r="D13" s="95" t="s">
        <v>126</v>
      </c>
      <c r="E13" s="95" t="s">
        <v>127</v>
      </c>
      <c r="F13" s="95" t="s">
        <v>128</v>
      </c>
      <c r="G13" s="95" t="s">
        <v>129</v>
      </c>
      <c r="H13" s="95" t="s">
        <v>130</v>
      </c>
      <c r="I13" s="95" t="s">
        <v>131</v>
      </c>
      <c r="J13" s="95" t="s">
        <v>132</v>
      </c>
      <c r="K13" s="96" t="s">
        <v>133</v>
      </c>
      <c r="L13" s="1"/>
      <c r="M13" s="1"/>
      <c r="N13" s="1"/>
      <c r="O13" s="1"/>
      <c r="P13" s="1"/>
      <c r="Q13" s="1"/>
      <c r="R13" s="1"/>
      <c r="S13" s="1"/>
      <c r="T13" s="1"/>
      <c r="U13" s="1"/>
      <c r="V13" s="1"/>
      <c r="W13" s="1"/>
      <c r="X13" s="1"/>
      <c r="Y13" s="1"/>
    </row>
    <row r="14">
      <c r="A14" s="1"/>
      <c r="B14" s="52" t="s">
        <v>107</v>
      </c>
      <c r="C14" s="97">
        <v>1140.0</v>
      </c>
      <c r="D14" s="98" t="s">
        <v>134</v>
      </c>
      <c r="E14" s="98" t="s">
        <v>135</v>
      </c>
      <c r="F14" s="97">
        <v>500.0</v>
      </c>
      <c r="G14" s="99">
        <v>1800.0</v>
      </c>
      <c r="H14" s="99">
        <v>2270.0</v>
      </c>
      <c r="I14" s="100" t="s">
        <v>136</v>
      </c>
      <c r="J14" s="100" t="s">
        <v>137</v>
      </c>
      <c r="K14" s="101">
        <f t="shared" ref="K14:K16" si="1">median(F14:H14)</f>
        <v>1800</v>
      </c>
      <c r="L14" s="1"/>
      <c r="M14" s="1"/>
      <c r="N14" s="1"/>
      <c r="O14" s="1"/>
      <c r="P14" s="1"/>
      <c r="Q14" s="1"/>
      <c r="R14" s="1"/>
      <c r="S14" s="1"/>
      <c r="T14" s="1"/>
      <c r="U14" s="1"/>
      <c r="V14" s="1"/>
      <c r="W14" s="1"/>
      <c r="X14" s="1"/>
      <c r="Y14" s="1"/>
    </row>
    <row r="15">
      <c r="A15" s="1"/>
      <c r="B15" s="52" t="s">
        <v>108</v>
      </c>
      <c r="C15" s="97">
        <v>943.0</v>
      </c>
      <c r="D15" s="100" t="s">
        <v>138</v>
      </c>
      <c r="E15" s="100" t="s">
        <v>139</v>
      </c>
      <c r="F15" s="97">
        <v>600.0</v>
      </c>
      <c r="G15" s="99">
        <v>1400.0</v>
      </c>
      <c r="H15" s="99">
        <v>1750.0</v>
      </c>
      <c r="I15" s="100" t="s">
        <v>140</v>
      </c>
      <c r="J15" s="100" t="s">
        <v>137</v>
      </c>
      <c r="K15" s="101">
        <f t="shared" si="1"/>
        <v>1400</v>
      </c>
      <c r="L15" s="1"/>
      <c r="M15" s="1"/>
      <c r="N15" s="1"/>
      <c r="O15" s="1"/>
      <c r="P15" s="1"/>
      <c r="Q15" s="1"/>
      <c r="R15" s="1"/>
      <c r="S15" s="1"/>
      <c r="T15" s="1"/>
      <c r="U15" s="1"/>
      <c r="V15" s="1"/>
      <c r="W15" s="1"/>
      <c r="X15" s="1"/>
      <c r="Y15" s="1"/>
    </row>
    <row r="16">
      <c r="A16" s="1"/>
      <c r="B16" s="52" t="s">
        <v>109</v>
      </c>
      <c r="C16" s="97">
        <v>437.5</v>
      </c>
      <c r="D16" s="100" t="s">
        <v>141</v>
      </c>
      <c r="E16" s="100" t="s">
        <v>142</v>
      </c>
      <c r="F16" s="97">
        <v>500.0</v>
      </c>
      <c r="G16" s="99">
        <v>1800.0</v>
      </c>
      <c r="H16" s="99">
        <v>2270.0</v>
      </c>
      <c r="I16" s="100" t="s">
        <v>136</v>
      </c>
      <c r="J16" s="100" t="s">
        <v>137</v>
      </c>
      <c r="K16" s="101">
        <f t="shared" si="1"/>
        <v>1800</v>
      </c>
      <c r="L16" s="1"/>
      <c r="M16" s="1"/>
      <c r="N16" s="1"/>
      <c r="O16" s="1"/>
      <c r="P16" s="1"/>
      <c r="Q16" s="1"/>
      <c r="R16" s="1"/>
      <c r="S16" s="1"/>
      <c r="T16" s="1"/>
      <c r="U16" s="1"/>
      <c r="V16" s="1"/>
      <c r="W16" s="1"/>
      <c r="X16" s="1"/>
      <c r="Y16" s="1"/>
    </row>
    <row r="17">
      <c r="A17" s="1"/>
      <c r="B17" s="102"/>
      <c r="C17" s="102"/>
      <c r="D17" s="102"/>
      <c r="E17" s="102"/>
      <c r="F17" s="102"/>
      <c r="G17" s="102"/>
      <c r="H17" s="102"/>
      <c r="I17" s="102"/>
      <c r="J17" s="102"/>
      <c r="K17" s="1"/>
      <c r="L17" s="1"/>
      <c r="M17" s="1"/>
      <c r="N17" s="1"/>
      <c r="O17" s="1"/>
      <c r="P17" s="1"/>
      <c r="Q17" s="1"/>
      <c r="R17" s="1"/>
      <c r="S17" s="1"/>
      <c r="T17" s="1"/>
      <c r="U17" s="1"/>
      <c r="V17" s="1"/>
      <c r="W17" s="1"/>
      <c r="X17" s="1"/>
      <c r="Y17" s="1"/>
    </row>
    <row r="18">
      <c r="A18" s="1"/>
      <c r="B18" s="102"/>
      <c r="C18" s="102"/>
      <c r="D18" s="102"/>
      <c r="E18" s="102"/>
      <c r="F18" s="102"/>
      <c r="G18" s="102"/>
      <c r="H18" s="102"/>
      <c r="I18" s="102"/>
      <c r="J18" s="102"/>
      <c r="K18" s="1"/>
      <c r="L18" s="1"/>
      <c r="M18" s="1"/>
      <c r="N18" s="1"/>
      <c r="O18" s="1"/>
      <c r="P18" s="1"/>
      <c r="Q18" s="1"/>
      <c r="R18" s="1"/>
      <c r="S18" s="1"/>
      <c r="T18" s="1"/>
      <c r="U18" s="1"/>
      <c r="V18" s="1"/>
      <c r="W18" s="1"/>
      <c r="X18" s="1"/>
      <c r="Y18" s="1"/>
    </row>
    <row r="19">
      <c r="A19" s="1"/>
      <c r="B19" s="103" t="s">
        <v>143</v>
      </c>
      <c r="C19" s="102"/>
      <c r="D19" s="102"/>
      <c r="E19" s="102"/>
      <c r="F19" s="102"/>
      <c r="G19" s="102"/>
      <c r="H19" s="102"/>
      <c r="I19" s="102"/>
      <c r="J19" s="102"/>
      <c r="K19" s="1"/>
      <c r="L19" s="1"/>
      <c r="M19" s="1"/>
      <c r="N19" s="1"/>
      <c r="O19" s="1"/>
      <c r="P19" s="1"/>
      <c r="Q19" s="1"/>
      <c r="R19" s="1"/>
      <c r="S19" s="1"/>
      <c r="T19" s="1"/>
      <c r="U19" s="1"/>
      <c r="V19" s="1"/>
      <c r="W19" s="1"/>
      <c r="X19" s="1"/>
      <c r="Y19" s="1"/>
    </row>
    <row r="20">
      <c r="A20" s="1"/>
      <c r="B20" s="102"/>
      <c r="C20" s="102"/>
      <c r="D20" s="102"/>
      <c r="E20" s="102"/>
      <c r="F20" s="102"/>
      <c r="G20" s="102"/>
      <c r="H20" s="102"/>
      <c r="I20" s="102"/>
      <c r="J20" s="102"/>
      <c r="K20" s="1"/>
      <c r="L20" s="1"/>
      <c r="M20" s="1"/>
      <c r="N20" s="1"/>
      <c r="O20" s="1"/>
      <c r="P20" s="1"/>
      <c r="Q20" s="1"/>
      <c r="R20" s="1"/>
      <c r="S20" s="1"/>
      <c r="T20" s="1"/>
      <c r="U20" s="1"/>
      <c r="V20" s="1"/>
      <c r="W20" s="1"/>
      <c r="X20" s="1"/>
      <c r="Y20" s="1"/>
    </row>
    <row r="21">
      <c r="A21" s="1"/>
      <c r="B21" s="102"/>
      <c r="C21" s="102"/>
      <c r="D21" s="102"/>
      <c r="E21" s="102"/>
      <c r="F21" s="102"/>
      <c r="G21" s="102"/>
      <c r="H21" s="102"/>
      <c r="I21" s="102"/>
      <c r="J21" s="102"/>
      <c r="K21" s="1"/>
      <c r="L21" s="1"/>
      <c r="M21" s="1"/>
      <c r="N21" s="1"/>
      <c r="O21" s="1"/>
      <c r="P21" s="1"/>
      <c r="Q21" s="1"/>
      <c r="R21" s="1"/>
      <c r="S21" s="1"/>
      <c r="T21" s="1"/>
      <c r="U21" s="1"/>
      <c r="V21" s="1"/>
      <c r="W21" s="1"/>
      <c r="X21" s="1"/>
      <c r="Y21" s="1"/>
    </row>
    <row r="22">
      <c r="A22" s="1"/>
      <c r="B22" s="102"/>
      <c r="C22" s="102"/>
      <c r="D22" s="102"/>
      <c r="E22" s="102"/>
      <c r="F22" s="102"/>
      <c r="G22" s="102"/>
      <c r="H22" s="102"/>
      <c r="I22" s="102"/>
      <c r="J22" s="102"/>
      <c r="K22" s="1"/>
      <c r="L22" s="1"/>
      <c r="M22" s="1"/>
      <c r="N22" s="1"/>
      <c r="O22" s="1"/>
      <c r="P22" s="1"/>
      <c r="Q22" s="1"/>
      <c r="R22" s="1"/>
      <c r="S22" s="1"/>
      <c r="T22" s="1"/>
      <c r="U22" s="1"/>
      <c r="V22" s="1"/>
      <c r="W22" s="1"/>
      <c r="X22" s="1"/>
      <c r="Y22" s="1"/>
    </row>
    <row r="23">
      <c r="A23" s="1"/>
      <c r="B23" s="102"/>
      <c r="C23" s="102"/>
      <c r="D23" s="102"/>
      <c r="E23" s="102"/>
      <c r="F23" s="102"/>
      <c r="G23" s="102"/>
      <c r="H23" s="102"/>
      <c r="I23" s="102"/>
      <c r="J23" s="102"/>
      <c r="K23" s="1"/>
      <c r="L23" s="1"/>
      <c r="M23" s="1"/>
      <c r="N23" s="1"/>
      <c r="O23" s="1"/>
      <c r="P23" s="1"/>
      <c r="Q23" s="1"/>
      <c r="R23" s="1"/>
      <c r="S23" s="1"/>
      <c r="T23" s="1"/>
      <c r="U23" s="1"/>
      <c r="V23" s="1"/>
      <c r="W23" s="1"/>
      <c r="X23" s="1"/>
      <c r="Y23" s="1"/>
    </row>
    <row r="24">
      <c r="A24" s="1"/>
      <c r="B24" s="102"/>
      <c r="C24" s="102"/>
      <c r="D24" s="102"/>
      <c r="E24" s="102"/>
      <c r="F24" s="102"/>
      <c r="G24" s="102"/>
      <c r="H24" s="102"/>
      <c r="I24" s="102"/>
      <c r="J24" s="102"/>
      <c r="K24" s="1"/>
      <c r="L24" s="1"/>
      <c r="M24" s="1"/>
      <c r="N24" s="1"/>
      <c r="O24" s="1"/>
      <c r="P24" s="1"/>
      <c r="Q24" s="1"/>
      <c r="R24" s="1"/>
      <c r="S24" s="1"/>
      <c r="T24" s="1"/>
      <c r="U24" s="1"/>
      <c r="V24" s="1"/>
      <c r="W24" s="1"/>
      <c r="X24" s="1"/>
      <c r="Y24" s="1"/>
    </row>
    <row r="25">
      <c r="A25" s="1"/>
      <c r="B25" s="102"/>
      <c r="C25" s="102"/>
      <c r="D25" s="102"/>
      <c r="E25" s="102"/>
      <c r="F25" s="102"/>
      <c r="G25" s="102"/>
      <c r="H25" s="102"/>
      <c r="I25" s="102"/>
      <c r="J25" s="102"/>
      <c r="K25" s="1"/>
      <c r="L25" s="1"/>
      <c r="M25" s="1"/>
      <c r="N25" s="1"/>
      <c r="O25" s="1"/>
      <c r="P25" s="1"/>
      <c r="Q25" s="1"/>
      <c r="R25" s="1"/>
      <c r="S25" s="1"/>
      <c r="T25" s="1"/>
      <c r="U25" s="1"/>
      <c r="V25" s="1"/>
      <c r="W25" s="1"/>
      <c r="X25" s="1"/>
      <c r="Y25" s="1"/>
    </row>
    <row r="26">
      <c r="A26" s="1"/>
      <c r="B26" s="102"/>
      <c r="C26" s="102"/>
      <c r="D26" s="102"/>
      <c r="E26" s="102"/>
      <c r="F26" s="102"/>
      <c r="G26" s="102"/>
      <c r="H26" s="102"/>
      <c r="I26" s="102"/>
      <c r="J26" s="102"/>
      <c r="K26" s="1"/>
      <c r="L26" s="1"/>
      <c r="M26" s="1"/>
      <c r="N26" s="1"/>
      <c r="O26" s="1"/>
      <c r="P26" s="1"/>
      <c r="Q26" s="1"/>
      <c r="R26" s="1"/>
      <c r="S26" s="1"/>
      <c r="T26" s="1"/>
      <c r="U26" s="1"/>
      <c r="V26" s="1"/>
      <c r="W26" s="1"/>
      <c r="X26" s="1"/>
      <c r="Y26" s="1"/>
    </row>
    <row r="27">
      <c r="A27" s="1"/>
      <c r="B27" s="102"/>
      <c r="C27" s="102"/>
      <c r="D27" s="102"/>
      <c r="E27" s="102"/>
      <c r="F27" s="102"/>
      <c r="G27" s="102"/>
      <c r="H27" s="102"/>
      <c r="I27" s="102"/>
      <c r="J27" s="102"/>
      <c r="K27" s="1"/>
      <c r="L27" s="1"/>
      <c r="M27" s="1"/>
      <c r="N27" s="1"/>
      <c r="O27" s="1"/>
      <c r="P27" s="1"/>
      <c r="Q27" s="1"/>
      <c r="R27" s="1"/>
      <c r="S27" s="1"/>
      <c r="T27" s="1"/>
      <c r="U27" s="1"/>
      <c r="V27" s="1"/>
      <c r="W27" s="1"/>
      <c r="X27" s="1"/>
      <c r="Y27" s="1"/>
    </row>
    <row r="28">
      <c r="A28" s="1"/>
      <c r="B28" s="102"/>
      <c r="C28" s="102"/>
      <c r="D28" s="102"/>
      <c r="E28" s="102"/>
      <c r="F28" s="102"/>
      <c r="G28" s="102"/>
      <c r="H28" s="102"/>
      <c r="I28" s="102"/>
      <c r="J28" s="102"/>
      <c r="K28" s="1"/>
      <c r="L28" s="1"/>
      <c r="M28" s="1"/>
      <c r="N28" s="1"/>
      <c r="O28" s="1"/>
      <c r="P28" s="1"/>
      <c r="Q28" s="1"/>
      <c r="R28" s="1"/>
      <c r="S28" s="1"/>
      <c r="T28" s="1"/>
      <c r="U28" s="1"/>
      <c r="V28" s="1"/>
      <c r="W28" s="1"/>
      <c r="X28" s="1"/>
      <c r="Y28" s="1"/>
    </row>
    <row r="29">
      <c r="A29" s="1"/>
      <c r="B29" s="102"/>
      <c r="C29" s="102"/>
      <c r="D29" s="102"/>
      <c r="E29" s="102"/>
      <c r="F29" s="102"/>
      <c r="G29" s="102"/>
      <c r="H29" s="102"/>
      <c r="I29" s="102"/>
      <c r="J29" s="102"/>
      <c r="K29" s="1"/>
      <c r="L29" s="1"/>
      <c r="M29" s="1"/>
      <c r="N29" s="1"/>
      <c r="O29" s="1"/>
      <c r="P29" s="1"/>
      <c r="Q29" s="1"/>
      <c r="R29" s="1"/>
      <c r="S29" s="1"/>
      <c r="T29" s="1"/>
      <c r="U29" s="1"/>
      <c r="V29" s="1"/>
      <c r="W29" s="1"/>
      <c r="X29" s="1"/>
      <c r="Y29" s="1"/>
    </row>
    <row r="30">
      <c r="A30" s="1"/>
      <c r="B30" s="102"/>
      <c r="C30" s="102"/>
      <c r="D30" s="102"/>
      <c r="E30" s="102"/>
      <c r="F30" s="102"/>
      <c r="G30" s="102"/>
      <c r="H30" s="102"/>
      <c r="I30" s="102"/>
      <c r="J30" s="102"/>
      <c r="K30" s="1"/>
      <c r="L30" s="1"/>
      <c r="M30" s="1"/>
      <c r="N30" s="1"/>
      <c r="O30" s="1"/>
      <c r="P30" s="1"/>
      <c r="Q30" s="1"/>
      <c r="R30" s="1"/>
      <c r="S30" s="1"/>
      <c r="T30" s="1"/>
      <c r="U30" s="1"/>
      <c r="V30" s="1"/>
      <c r="W30" s="1"/>
      <c r="X30" s="1"/>
      <c r="Y30" s="1"/>
    </row>
    <row r="31">
      <c r="A31" s="1"/>
      <c r="B31" s="102"/>
      <c r="C31" s="102"/>
      <c r="D31" s="102"/>
      <c r="E31" s="102"/>
      <c r="F31" s="102"/>
      <c r="G31" s="102"/>
      <c r="H31" s="102"/>
      <c r="I31" s="102"/>
      <c r="J31" s="102"/>
      <c r="K31" s="1"/>
      <c r="L31" s="1"/>
      <c r="M31" s="1"/>
      <c r="N31" s="1"/>
      <c r="O31" s="1"/>
      <c r="P31" s="1"/>
      <c r="Q31" s="1"/>
      <c r="R31" s="1"/>
      <c r="S31" s="1"/>
      <c r="T31" s="1"/>
      <c r="U31" s="1"/>
      <c r="V31" s="1"/>
      <c r="W31" s="1"/>
      <c r="X31" s="1"/>
      <c r="Y31" s="1"/>
    </row>
    <row r="32">
      <c r="A32" s="1"/>
      <c r="B32" s="102"/>
      <c r="C32" s="102"/>
      <c r="D32" s="102"/>
      <c r="E32" s="102"/>
      <c r="F32" s="102"/>
      <c r="G32" s="102"/>
      <c r="H32" s="102"/>
      <c r="I32" s="102"/>
      <c r="J32" s="102"/>
      <c r="K32" s="1"/>
      <c r="L32" s="1"/>
      <c r="M32" s="1"/>
      <c r="N32" s="1"/>
      <c r="O32" s="1"/>
      <c r="P32" s="1"/>
      <c r="Q32" s="1"/>
      <c r="R32" s="1"/>
      <c r="S32" s="1"/>
      <c r="T32" s="1"/>
      <c r="U32" s="1"/>
      <c r="V32" s="1"/>
      <c r="W32" s="1"/>
      <c r="X32" s="1"/>
      <c r="Y32" s="1"/>
    </row>
    <row r="33">
      <c r="A33" s="1"/>
      <c r="B33" s="102"/>
      <c r="C33" s="102"/>
      <c r="D33" s="102"/>
      <c r="E33" s="102"/>
      <c r="F33" s="102"/>
      <c r="G33" s="102"/>
      <c r="H33" s="102"/>
      <c r="I33" s="102"/>
      <c r="J33" s="102"/>
      <c r="K33" s="1"/>
      <c r="L33" s="1"/>
      <c r="M33" s="1"/>
      <c r="N33" s="1"/>
      <c r="O33" s="1"/>
      <c r="P33" s="1"/>
      <c r="Q33" s="1"/>
      <c r="R33" s="1"/>
      <c r="S33" s="1"/>
      <c r="T33" s="1"/>
      <c r="U33" s="1"/>
      <c r="V33" s="1"/>
      <c r="W33" s="1"/>
      <c r="X33" s="1"/>
      <c r="Y33" s="1"/>
    </row>
    <row r="34">
      <c r="A34" s="1"/>
      <c r="B34" s="103" t="s">
        <v>144</v>
      </c>
      <c r="C34" s="102"/>
      <c r="D34" s="102"/>
      <c r="E34" s="102"/>
      <c r="F34" s="102"/>
      <c r="G34" s="102"/>
      <c r="H34" s="102"/>
      <c r="I34" s="102"/>
      <c r="J34" s="102"/>
      <c r="K34" s="1"/>
      <c r="L34" s="1"/>
      <c r="M34" s="1"/>
      <c r="N34" s="1"/>
      <c r="O34" s="1"/>
      <c r="P34" s="1"/>
      <c r="Q34" s="1"/>
      <c r="R34" s="1"/>
      <c r="S34" s="1"/>
      <c r="T34" s="1"/>
      <c r="U34" s="1"/>
      <c r="V34" s="1"/>
      <c r="W34" s="1"/>
      <c r="X34" s="1"/>
      <c r="Y34" s="1"/>
    </row>
    <row r="35">
      <c r="A35" s="1"/>
      <c r="B35" s="102"/>
      <c r="C35" s="102"/>
      <c r="D35" s="102"/>
      <c r="E35" s="102"/>
      <c r="F35" s="102"/>
      <c r="G35" s="102"/>
      <c r="H35" s="102"/>
      <c r="I35" s="102"/>
      <c r="J35" s="102"/>
      <c r="K35" s="1"/>
      <c r="L35" s="1"/>
      <c r="M35" s="1"/>
      <c r="N35" s="1"/>
      <c r="O35" s="1"/>
      <c r="P35" s="1"/>
      <c r="Q35" s="1"/>
      <c r="R35" s="1"/>
      <c r="S35" s="1"/>
      <c r="T35" s="1"/>
      <c r="U35" s="1"/>
      <c r="V35" s="1"/>
      <c r="W35" s="1"/>
      <c r="X35" s="1"/>
      <c r="Y35" s="1"/>
    </row>
    <row r="36">
      <c r="A36" s="1"/>
      <c r="B36" s="102"/>
      <c r="C36" s="102"/>
      <c r="D36" s="102"/>
      <c r="E36" s="102"/>
      <c r="F36" s="102"/>
      <c r="G36" s="102"/>
      <c r="H36" s="102"/>
      <c r="I36" s="102"/>
      <c r="J36" s="102"/>
      <c r="K36" s="1"/>
      <c r="L36" s="1"/>
      <c r="M36" s="1"/>
      <c r="N36" s="1"/>
      <c r="O36" s="1"/>
      <c r="P36" s="1"/>
      <c r="Q36" s="1"/>
      <c r="R36" s="1"/>
      <c r="S36" s="1"/>
      <c r="T36" s="1"/>
      <c r="U36" s="1"/>
      <c r="V36" s="1"/>
      <c r="W36" s="1"/>
      <c r="X36" s="1"/>
      <c r="Y36" s="1"/>
    </row>
    <row r="37">
      <c r="A37" s="1"/>
      <c r="B37" s="102"/>
      <c r="C37" s="102"/>
      <c r="D37" s="102"/>
      <c r="E37" s="102"/>
      <c r="F37" s="102"/>
      <c r="G37" s="102"/>
      <c r="H37" s="102"/>
      <c r="I37" s="102"/>
      <c r="J37" s="102"/>
      <c r="K37" s="1"/>
      <c r="L37" s="1"/>
      <c r="M37" s="1"/>
      <c r="N37" s="1"/>
      <c r="O37" s="1"/>
      <c r="P37" s="1"/>
      <c r="Q37" s="1"/>
      <c r="R37" s="1"/>
      <c r="S37" s="1"/>
      <c r="T37" s="1"/>
      <c r="U37" s="1"/>
      <c r="V37" s="1"/>
      <c r="W37" s="1"/>
      <c r="X37" s="1"/>
      <c r="Y37" s="1"/>
    </row>
    <row r="38">
      <c r="A38" s="1"/>
      <c r="B38" s="102"/>
      <c r="C38" s="102"/>
      <c r="D38" s="102"/>
      <c r="E38" s="102"/>
      <c r="F38" s="102"/>
      <c r="G38" s="102"/>
      <c r="H38" s="102"/>
      <c r="I38" s="102"/>
      <c r="J38" s="102"/>
      <c r="K38" s="1"/>
      <c r="L38" s="1"/>
      <c r="M38" s="1"/>
      <c r="N38" s="1"/>
      <c r="O38" s="1"/>
      <c r="P38" s="1"/>
      <c r="Q38" s="1"/>
      <c r="R38" s="1"/>
      <c r="S38" s="1"/>
      <c r="T38" s="1"/>
      <c r="U38" s="1"/>
      <c r="V38" s="1"/>
      <c r="W38" s="1"/>
      <c r="X38" s="1"/>
      <c r="Y38" s="1"/>
    </row>
    <row r="39">
      <c r="A39" s="1"/>
      <c r="B39" s="102"/>
      <c r="C39" s="102"/>
      <c r="D39" s="102"/>
      <c r="E39" s="102"/>
      <c r="F39" s="102"/>
      <c r="G39" s="102"/>
      <c r="H39" s="102"/>
      <c r="I39" s="102"/>
      <c r="J39" s="102"/>
      <c r="K39" s="1"/>
      <c r="L39" s="1"/>
      <c r="M39" s="1"/>
      <c r="N39" s="1"/>
      <c r="O39" s="1"/>
      <c r="P39" s="1"/>
      <c r="Q39" s="1"/>
      <c r="R39" s="1"/>
      <c r="S39" s="1"/>
      <c r="T39" s="1"/>
      <c r="U39" s="1"/>
      <c r="V39" s="1"/>
      <c r="W39" s="1"/>
      <c r="X39" s="1"/>
      <c r="Y39" s="1"/>
    </row>
    <row r="40">
      <c r="A40" s="1"/>
      <c r="B40" s="102"/>
      <c r="C40" s="102"/>
      <c r="D40" s="102"/>
      <c r="E40" s="102"/>
      <c r="F40" s="102"/>
      <c r="G40" s="102"/>
      <c r="H40" s="102"/>
      <c r="I40" s="102"/>
      <c r="J40" s="102"/>
      <c r="K40" s="1"/>
      <c r="L40" s="1"/>
      <c r="M40" s="1"/>
      <c r="N40" s="1"/>
      <c r="O40" s="1"/>
      <c r="P40" s="1"/>
      <c r="Q40" s="1"/>
      <c r="R40" s="1"/>
      <c r="S40" s="1"/>
      <c r="T40" s="1"/>
      <c r="U40" s="1"/>
      <c r="V40" s="1"/>
      <c r="W40" s="1"/>
      <c r="X40" s="1"/>
      <c r="Y40" s="1"/>
    </row>
    <row r="41">
      <c r="A41" s="1"/>
      <c r="B41" s="102"/>
      <c r="C41" s="102"/>
      <c r="D41" s="102"/>
      <c r="E41" s="102"/>
      <c r="F41" s="102"/>
      <c r="G41" s="102"/>
      <c r="H41" s="102"/>
      <c r="I41" s="102"/>
      <c r="J41" s="102"/>
      <c r="K41" s="1"/>
      <c r="L41" s="1"/>
      <c r="M41" s="1"/>
      <c r="N41" s="1"/>
      <c r="O41" s="1"/>
      <c r="P41" s="1"/>
      <c r="Q41" s="1"/>
      <c r="R41" s="1"/>
      <c r="S41" s="1"/>
      <c r="T41" s="1"/>
      <c r="U41" s="1"/>
      <c r="V41" s="1"/>
      <c r="W41" s="1"/>
      <c r="X41" s="1"/>
      <c r="Y41" s="1"/>
    </row>
    <row r="42">
      <c r="A42" s="1"/>
      <c r="B42" s="102"/>
      <c r="C42" s="102"/>
      <c r="D42" s="102"/>
      <c r="E42" s="102"/>
      <c r="F42" s="102"/>
      <c r="G42" s="102"/>
      <c r="H42" s="102"/>
      <c r="I42" s="102"/>
      <c r="J42" s="102"/>
      <c r="K42" s="1"/>
      <c r="L42" s="1"/>
      <c r="M42" s="1"/>
      <c r="N42" s="1"/>
      <c r="O42" s="1"/>
      <c r="P42" s="1"/>
      <c r="Q42" s="1"/>
      <c r="R42" s="1"/>
      <c r="S42" s="1"/>
      <c r="T42" s="1"/>
      <c r="U42" s="1"/>
      <c r="V42" s="1"/>
      <c r="W42" s="1"/>
      <c r="X42" s="1"/>
      <c r="Y42" s="1"/>
    </row>
    <row r="43">
      <c r="A43" s="1"/>
      <c r="B43" s="102"/>
      <c r="C43" s="102"/>
      <c r="D43" s="102"/>
      <c r="E43" s="102"/>
      <c r="F43" s="102"/>
      <c r="G43" s="102"/>
      <c r="H43" s="102"/>
      <c r="I43" s="102"/>
      <c r="J43" s="102"/>
      <c r="K43" s="1"/>
      <c r="L43" s="1"/>
      <c r="M43" s="1"/>
      <c r="N43" s="1"/>
      <c r="O43" s="1"/>
      <c r="P43" s="1"/>
      <c r="Q43" s="1"/>
      <c r="R43" s="1"/>
      <c r="S43" s="1"/>
      <c r="T43" s="1"/>
      <c r="U43" s="1"/>
      <c r="V43" s="1"/>
      <c r="W43" s="1"/>
      <c r="X43" s="1"/>
      <c r="Y43" s="1"/>
    </row>
    <row r="44">
      <c r="A44" s="1"/>
      <c r="B44" s="102"/>
      <c r="C44" s="102"/>
      <c r="D44" s="102"/>
      <c r="E44" s="102"/>
      <c r="F44" s="102"/>
      <c r="G44" s="102"/>
      <c r="H44" s="102"/>
      <c r="I44" s="102"/>
      <c r="J44" s="102"/>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