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autoCompressPictures="0"/>
  <mc:AlternateContent xmlns:mc="http://schemas.openxmlformats.org/markup-compatibility/2006">
    <mc:Choice Requires="x15">
      <x15ac:absPath xmlns:x15ac="http://schemas.microsoft.com/office/spreadsheetml/2010/11/ac" url="https://unicef.sharepoint.com/teams/TUR-Ops/DocumentLibrary6/SOLICITATIONS-RFPs/2024/07_LRPS_9191077_EDU-Digital consultancy/"/>
    </mc:Choice>
  </mc:AlternateContent>
  <xr:revisionPtr revIDLastSave="14" documentId="8_{BB50DECD-F2B8-4DFE-8F73-DD24725CAF58}" xr6:coauthVersionLast="47" xr6:coauthVersionMax="47" xr10:uidLastSave="{B2A7CFBE-E599-47FE-8218-4A53A81DB19E}"/>
  <bookViews>
    <workbookView xWindow="-120" yWindow="-120" windowWidth="29040" windowHeight="15720" tabRatio="885" activeTab="3" xr2:uid="{00000000-000D-0000-FFFF-FFFF00000000}"/>
  </bookViews>
  <sheets>
    <sheet name="GUIDANCE NOTE" sheetId="17" r:id="rId1"/>
    <sheet name="1. PERSON-DAY PROPOSAL" sheetId="16" r:id="rId2"/>
    <sheet name="2. PROPOSED WL Cost, By Expert" sheetId="8" r:id="rId3"/>
    <sheet name="3. FINANCIAL PROP By Deliv &amp; TM" sheetId="5" r:id="rId4"/>
    <sheet name="4. CUMULATIVE COST TABLE" sheetId="11" r:id="rId5"/>
    <sheet name="6A. Payment Schedule V1" sheetId="12" r:id="rId6"/>
    <sheet name="6B. Payment Schedule V2" sheetId="14" r:id="rId7"/>
    <sheet name="WL Distr By Expert" sheetId="7" r:id="rId8"/>
  </sheets>
  <definedNames>
    <definedName name="_xlnm._FilterDatabase" localSheetId="6" hidden="1">'6B. Payment Schedule V2'!$G$6:$G$39</definedName>
    <definedName name="_Hlk120619456" localSheetId="1">'1. PERSON-DAY PROPOSAL'!#REF!</definedName>
    <definedName name="_Hlk120619456" localSheetId="3">'3. FINANCIAL PROP By Deliv &amp; TM'!#REF!</definedName>
    <definedName name="_Hlk120619456" localSheetId="4">'4. CUMULATIVE COST TABLE'!#REF!</definedName>
    <definedName name="_Hlk120619456" localSheetId="5">'6A. Payment Schedule V1'!#REF!</definedName>
    <definedName name="_Hlk120619456" localSheetId="6">'6B. Payment Schedule V2'!#REF!</definedName>
    <definedName name="_xlnm.Print_Area" localSheetId="1">'1. PERSON-DAY PROPOSAL'!$A$1:$U$34</definedName>
    <definedName name="_xlnm.Print_Area" localSheetId="3">'3. FINANCIAL PROP By Deliv &amp; TM'!$A$1:$AT$34</definedName>
    <definedName name="_xlnm.Print_Area" localSheetId="4">'4. CUMULATIVE COST TABLE'!$A$1:$G$32</definedName>
    <definedName name="_xlnm.Print_Area" localSheetId="5">'6A. Payment Schedule V1'!$A$1:$G$32</definedName>
    <definedName name="_xlnm.Print_Area" localSheetId="6">'6B. Payment Schedule V2'!$A$4:$G$25</definedName>
    <definedName name="_xlnm.Print_Area" localSheetId="0">'GUIDANCE NOTE'!$A$1:$N$53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5" l="1"/>
  <c r="AM28" i="5" l="1"/>
  <c r="AM27" i="5"/>
  <c r="AM26" i="5" s="1"/>
  <c r="AM25" i="5"/>
  <c r="AM24" i="5"/>
  <c r="AM22" i="5"/>
  <c r="AM21" i="5" s="1"/>
  <c r="AM20" i="5"/>
  <c r="AM19" i="5" s="1"/>
  <c r="AM9" i="5"/>
  <c r="AM10" i="5"/>
  <c r="AM11" i="5"/>
  <c r="AM12" i="5"/>
  <c r="AM13" i="5"/>
  <c r="AM14" i="5"/>
  <c r="AM15" i="5"/>
  <c r="AM16" i="5"/>
  <c r="AM17" i="5"/>
  <c r="AM18" i="5"/>
  <c r="AM8" i="5"/>
  <c r="AJ23" i="5"/>
  <c r="AJ19" i="5"/>
  <c r="AJ28" i="5"/>
  <c r="AJ27" i="5"/>
  <c r="AJ26" i="5" s="1"/>
  <c r="AJ25" i="5"/>
  <c r="AJ24" i="5"/>
  <c r="AJ22" i="5"/>
  <c r="AJ21" i="5" s="1"/>
  <c r="AJ20" i="5"/>
  <c r="AJ18" i="5"/>
  <c r="AJ17" i="5"/>
  <c r="AJ16" i="5"/>
  <c r="AJ15" i="5"/>
  <c r="AJ14" i="5"/>
  <c r="AJ13" i="5"/>
  <c r="AJ12" i="5"/>
  <c r="AJ11" i="5"/>
  <c r="AJ10" i="5"/>
  <c r="AJ9" i="5"/>
  <c r="AJ8" i="5"/>
  <c r="AG28" i="5"/>
  <c r="AG27" i="5"/>
  <c r="AG25" i="5"/>
  <c r="AG24" i="5"/>
  <c r="AG23" i="5" s="1"/>
  <c r="AG22" i="5"/>
  <c r="AG21" i="5" s="1"/>
  <c r="AG20" i="5"/>
  <c r="AG19" i="5" s="1"/>
  <c r="AD28" i="5"/>
  <c r="AD27" i="5"/>
  <c r="AD26" i="5" s="1"/>
  <c r="AD25" i="5"/>
  <c r="AD24" i="5"/>
  <c r="AD22" i="5"/>
  <c r="AD21" i="5" s="1"/>
  <c r="AD20" i="5"/>
  <c r="AD19" i="5" s="1"/>
  <c r="AG18" i="5"/>
  <c r="AG17" i="5"/>
  <c r="AG16" i="5"/>
  <c r="AG15" i="5"/>
  <c r="AG14" i="5"/>
  <c r="AG13" i="5"/>
  <c r="AG12" i="5"/>
  <c r="AG11" i="5"/>
  <c r="AG10" i="5"/>
  <c r="AG9" i="5"/>
  <c r="AG8" i="5"/>
  <c r="AD18" i="5"/>
  <c r="AD17" i="5"/>
  <c r="AD16" i="5"/>
  <c r="AD15" i="5"/>
  <c r="AD14" i="5"/>
  <c r="AD13" i="5"/>
  <c r="AD12" i="5"/>
  <c r="AD11" i="5"/>
  <c r="AD10" i="5"/>
  <c r="AD9" i="5"/>
  <c r="AD8" i="5"/>
  <c r="AA28" i="5"/>
  <c r="AA26" i="5" s="1"/>
  <c r="AA27" i="5"/>
  <c r="AA25" i="5"/>
  <c r="AA24" i="5"/>
  <c r="AA22" i="5"/>
  <c r="AA20" i="5"/>
  <c r="AA19" i="5" s="1"/>
  <c r="AA21" i="5"/>
  <c r="AB10" i="5"/>
  <c r="AA18" i="5"/>
  <c r="AA17" i="5"/>
  <c r="AA16" i="5"/>
  <c r="AA15" i="5"/>
  <c r="AA14" i="5"/>
  <c r="AA13" i="5"/>
  <c r="AA12" i="5"/>
  <c r="AA11" i="5"/>
  <c r="AA10" i="5"/>
  <c r="AA9" i="5"/>
  <c r="AA8" i="5"/>
  <c r="X28" i="5"/>
  <c r="X27" i="5"/>
  <c r="X25" i="5"/>
  <c r="X24" i="5"/>
  <c r="X22" i="5"/>
  <c r="X21" i="5" s="1"/>
  <c r="X20" i="5"/>
  <c r="X19" i="5" s="1"/>
  <c r="X9" i="5"/>
  <c r="X10" i="5"/>
  <c r="X11" i="5"/>
  <c r="X12" i="5"/>
  <c r="X13" i="5"/>
  <c r="X14" i="5"/>
  <c r="X15" i="5"/>
  <c r="X16" i="5"/>
  <c r="X17" i="5"/>
  <c r="X18" i="5"/>
  <c r="X8" i="5"/>
  <c r="U28" i="5"/>
  <c r="U27" i="5"/>
  <c r="U25" i="5"/>
  <c r="U24" i="5"/>
  <c r="U22" i="5"/>
  <c r="U20" i="5"/>
  <c r="U19" i="5" s="1"/>
  <c r="R28" i="5"/>
  <c r="R27" i="5"/>
  <c r="R26" i="5" s="1"/>
  <c r="R25" i="5"/>
  <c r="R24" i="5"/>
  <c r="R23" i="5" s="1"/>
  <c r="R22" i="5"/>
  <c r="R21" i="5" s="1"/>
  <c r="U9" i="5"/>
  <c r="U10" i="5"/>
  <c r="U11" i="5"/>
  <c r="U12" i="5"/>
  <c r="U13" i="5"/>
  <c r="U14" i="5"/>
  <c r="U15" i="5"/>
  <c r="U16" i="5"/>
  <c r="U17" i="5"/>
  <c r="U18" i="5"/>
  <c r="U8" i="5"/>
  <c r="R20" i="5"/>
  <c r="R19" i="5" s="1"/>
  <c r="R9" i="5"/>
  <c r="R10" i="5"/>
  <c r="R11" i="5"/>
  <c r="R12" i="5"/>
  <c r="R13" i="5"/>
  <c r="R14" i="5"/>
  <c r="R15" i="5"/>
  <c r="R16" i="5"/>
  <c r="R17" i="5"/>
  <c r="R18" i="5"/>
  <c r="R8" i="5"/>
  <c r="O26" i="5"/>
  <c r="O28" i="5"/>
  <c r="O27" i="5"/>
  <c r="O25" i="5"/>
  <c r="O24" i="5"/>
  <c r="O22" i="5"/>
  <c r="O21" i="5" s="1"/>
  <c r="O20" i="5"/>
  <c r="O19" i="5" s="1"/>
  <c r="O18" i="5"/>
  <c r="O17" i="5"/>
  <c r="O16" i="5"/>
  <c r="O15" i="5"/>
  <c r="O14" i="5"/>
  <c r="O13" i="5"/>
  <c r="O12" i="5"/>
  <c r="O11" i="5"/>
  <c r="O10" i="5"/>
  <c r="O9" i="5"/>
  <c r="O8" i="5"/>
  <c r="I28" i="5"/>
  <c r="I27" i="5"/>
  <c r="I25" i="5"/>
  <c r="I24" i="5"/>
  <c r="I22" i="5"/>
  <c r="I21" i="5" s="1"/>
  <c r="I20" i="5"/>
  <c r="I19" i="5" s="1"/>
  <c r="L28" i="5"/>
  <c r="L27" i="5"/>
  <c r="L25" i="5"/>
  <c r="L24" i="5"/>
  <c r="L23" i="5" s="1"/>
  <c r="L22" i="5"/>
  <c r="L21" i="5" s="1"/>
  <c r="L20" i="5"/>
  <c r="L19" i="5" s="1"/>
  <c r="L9" i="5"/>
  <c r="L10" i="5"/>
  <c r="L11" i="5"/>
  <c r="L12" i="5"/>
  <c r="L13" i="5"/>
  <c r="L14" i="5"/>
  <c r="L15" i="5"/>
  <c r="L16" i="5"/>
  <c r="L17" i="5"/>
  <c r="L18" i="5"/>
  <c r="L8" i="5"/>
  <c r="AN10" i="5"/>
  <c r="AO10" i="5" s="1"/>
  <c r="AK10" i="5"/>
  <c r="AH10" i="5"/>
  <c r="AE10" i="5"/>
  <c r="AF10" i="5" s="1"/>
  <c r="Y10" i="5"/>
  <c r="Z10" i="5" s="1"/>
  <c r="V10" i="5"/>
  <c r="W10" i="5" s="1"/>
  <c r="S10" i="5"/>
  <c r="T10" i="5" s="1"/>
  <c r="P10" i="5"/>
  <c r="M10" i="5"/>
  <c r="M11" i="5"/>
  <c r="J18" i="5"/>
  <c r="J17" i="5"/>
  <c r="J16" i="5"/>
  <c r="J15" i="5"/>
  <c r="J14" i="5"/>
  <c r="J13" i="5"/>
  <c r="J12" i="5"/>
  <c r="J11" i="5"/>
  <c r="J10" i="5"/>
  <c r="J9" i="5"/>
  <c r="K9" i="5" s="1"/>
  <c r="I9" i="5"/>
  <c r="I10" i="5"/>
  <c r="I11" i="5"/>
  <c r="I12" i="5"/>
  <c r="I13" i="5"/>
  <c r="I14" i="5"/>
  <c r="I15" i="5"/>
  <c r="I16" i="5"/>
  <c r="I17" i="5"/>
  <c r="K17" i="5" s="1"/>
  <c r="I18" i="5"/>
  <c r="I8" i="5"/>
  <c r="F28" i="5"/>
  <c r="AP28" i="5" s="1"/>
  <c r="F27" i="5"/>
  <c r="AP27" i="5" s="1"/>
  <c r="F25" i="5"/>
  <c r="F24" i="5"/>
  <c r="F22" i="5"/>
  <c r="F21" i="5" s="1"/>
  <c r="G10" i="5"/>
  <c r="F20" i="5"/>
  <c r="F19" i="5" s="1"/>
  <c r="F11" i="5"/>
  <c r="F12" i="5"/>
  <c r="F13" i="5"/>
  <c r="F14" i="5"/>
  <c r="F15" i="5"/>
  <c r="F16" i="5"/>
  <c r="AP16" i="5" s="1"/>
  <c r="F17" i="5"/>
  <c r="F18" i="5"/>
  <c r="F10" i="5"/>
  <c r="F9" i="5"/>
  <c r="F8" i="5"/>
  <c r="R28" i="16"/>
  <c r="R27" i="16"/>
  <c r="R25" i="16"/>
  <c r="R24" i="16"/>
  <c r="R22" i="16"/>
  <c r="R20" i="16"/>
  <c r="R8" i="16"/>
  <c r="R9" i="16"/>
  <c r="R10" i="16"/>
  <c r="R11" i="16"/>
  <c r="R12" i="16"/>
  <c r="R13" i="16"/>
  <c r="R14" i="16"/>
  <c r="R15" i="16"/>
  <c r="R16" i="16"/>
  <c r="R17" i="16"/>
  <c r="R18" i="16"/>
  <c r="G7" i="16"/>
  <c r="D6" i="7" s="1"/>
  <c r="H7" i="16"/>
  <c r="D7" i="7" s="1"/>
  <c r="I7" i="16"/>
  <c r="D8" i="7" s="1"/>
  <c r="J7" i="16"/>
  <c r="D9" i="7" s="1"/>
  <c r="K7" i="16"/>
  <c r="D10" i="7" s="1"/>
  <c r="L7" i="16"/>
  <c r="D11" i="7" s="1"/>
  <c r="M7" i="16"/>
  <c r="D12" i="7" s="1"/>
  <c r="N7" i="16"/>
  <c r="D13" i="7" s="1"/>
  <c r="O7" i="16"/>
  <c r="D14" i="7" s="1"/>
  <c r="P7" i="16"/>
  <c r="D15" i="7" s="1"/>
  <c r="Q7" i="16"/>
  <c r="D16" i="7" s="1"/>
  <c r="F7" i="16"/>
  <c r="D5" i="7" s="1"/>
  <c r="E29" i="16"/>
  <c r="L26" i="5" l="1"/>
  <c r="U23" i="5"/>
  <c r="AD23" i="5"/>
  <c r="O23" i="5"/>
  <c r="AA23" i="5"/>
  <c r="AL10" i="5"/>
  <c r="K12" i="5"/>
  <c r="K18" i="5"/>
  <c r="AC10" i="5"/>
  <c r="AG26" i="5"/>
  <c r="AP25" i="5"/>
  <c r="AP24" i="5"/>
  <c r="AM23" i="5"/>
  <c r="N11" i="5"/>
  <c r="AP17" i="5"/>
  <c r="H10" i="5"/>
  <c r="AP15" i="5"/>
  <c r="AI10" i="5"/>
  <c r="AG7" i="5"/>
  <c r="AG29" i="5" s="1"/>
  <c r="AP13" i="5"/>
  <c r="AP18" i="5"/>
  <c r="AP9" i="5"/>
  <c r="AP12" i="5"/>
  <c r="Q10" i="5"/>
  <c r="U7" i="5"/>
  <c r="AP11" i="5"/>
  <c r="AD7" i="5"/>
  <c r="AD29" i="5" s="1"/>
  <c r="AP19" i="5"/>
  <c r="AP22" i="5"/>
  <c r="AP20" i="5"/>
  <c r="AP14" i="5"/>
  <c r="K14" i="5"/>
  <c r="AP10" i="5"/>
  <c r="F7" i="5"/>
  <c r="K10" i="5"/>
  <c r="K11" i="5"/>
  <c r="O7" i="5"/>
  <c r="O29" i="5" s="1"/>
  <c r="N10" i="5"/>
  <c r="K15" i="5"/>
  <c r="AP8" i="5"/>
  <c r="AM7" i="5"/>
  <c r="AJ7" i="5"/>
  <c r="AJ29" i="5" s="1"/>
  <c r="AA7" i="5"/>
  <c r="X26" i="5"/>
  <c r="X23" i="5"/>
  <c r="X7" i="5"/>
  <c r="U26" i="5"/>
  <c r="U21" i="5"/>
  <c r="AP21" i="5" s="1"/>
  <c r="R7" i="5"/>
  <c r="R29" i="5" s="1"/>
  <c r="I26" i="5"/>
  <c r="I23" i="5"/>
  <c r="L7" i="5"/>
  <c r="L29" i="5" s="1"/>
  <c r="K13" i="5"/>
  <c r="K16" i="5"/>
  <c r="I7" i="5"/>
  <c r="F26" i="5"/>
  <c r="F23" i="5"/>
  <c r="R7" i="16"/>
  <c r="F26" i="16"/>
  <c r="F23" i="16"/>
  <c r="G5" i="7" s="1"/>
  <c r="F21" i="16"/>
  <c r="F19" i="16"/>
  <c r="G14" i="5"/>
  <c r="P22" i="5"/>
  <c r="P24" i="5"/>
  <c r="P25" i="5"/>
  <c r="P27" i="5"/>
  <c r="P28" i="5"/>
  <c r="P20" i="5"/>
  <c r="P12" i="5"/>
  <c r="P13" i="5"/>
  <c r="P14" i="5"/>
  <c r="P15" i="5"/>
  <c r="P16" i="5"/>
  <c r="P17" i="5"/>
  <c r="P18" i="5"/>
  <c r="P11" i="5"/>
  <c r="P9" i="5"/>
  <c r="P8" i="5"/>
  <c r="AN22" i="5"/>
  <c r="AN24" i="5"/>
  <c r="AN25" i="5"/>
  <c r="AN27" i="5"/>
  <c r="AN28" i="5"/>
  <c r="AN20" i="5"/>
  <c r="AN12" i="5"/>
  <c r="AO12" i="5" s="1"/>
  <c r="AN13" i="5"/>
  <c r="AO13" i="5" s="1"/>
  <c r="AN14" i="5"/>
  <c r="AO14" i="5" s="1"/>
  <c r="AN15" i="5"/>
  <c r="AO15" i="5" s="1"/>
  <c r="AN16" i="5"/>
  <c r="AO16" i="5" s="1"/>
  <c r="AN17" i="5"/>
  <c r="AO17" i="5" s="1"/>
  <c r="AN18" i="5"/>
  <c r="AO18" i="5" s="1"/>
  <c r="AN11" i="5"/>
  <c r="AO11" i="5" s="1"/>
  <c r="AN9" i="5"/>
  <c r="AO9" i="5" s="1"/>
  <c r="AN8" i="5"/>
  <c r="AK22" i="5"/>
  <c r="AK24" i="5"/>
  <c r="AK25" i="5"/>
  <c r="AK27" i="5"/>
  <c r="AK28" i="5"/>
  <c r="AK20" i="5"/>
  <c r="AK12" i="5"/>
  <c r="AK13" i="5"/>
  <c r="AK14" i="5"/>
  <c r="AK15" i="5"/>
  <c r="AK16" i="5"/>
  <c r="AK17" i="5"/>
  <c r="AK18" i="5"/>
  <c r="AK11" i="5"/>
  <c r="AL11" i="5" s="1"/>
  <c r="AK9" i="5"/>
  <c r="AK8" i="5"/>
  <c r="AH22" i="5"/>
  <c r="AH24" i="5"/>
  <c r="AH25" i="5"/>
  <c r="AH27" i="5"/>
  <c r="AH28" i="5"/>
  <c r="AH20" i="5"/>
  <c r="AH12" i="5"/>
  <c r="AI12" i="5" s="1"/>
  <c r="AH13" i="5"/>
  <c r="AI13" i="5" s="1"/>
  <c r="AH14" i="5"/>
  <c r="AI14" i="5" s="1"/>
  <c r="AH15" i="5"/>
  <c r="AI15" i="5" s="1"/>
  <c r="AH16" i="5"/>
  <c r="AI16" i="5" s="1"/>
  <c r="AH17" i="5"/>
  <c r="AI17" i="5" s="1"/>
  <c r="AH18" i="5"/>
  <c r="AI18" i="5" s="1"/>
  <c r="AH11" i="5"/>
  <c r="AI11" i="5" s="1"/>
  <c r="AH9" i="5"/>
  <c r="AI9" i="5" s="1"/>
  <c r="AH8" i="5"/>
  <c r="AE22" i="5"/>
  <c r="AF22" i="5" s="1"/>
  <c r="AF21" i="5" s="1"/>
  <c r="AE24" i="5"/>
  <c r="AF24" i="5" s="1"/>
  <c r="AE25" i="5"/>
  <c r="AF25" i="5" s="1"/>
  <c r="AE27" i="5"/>
  <c r="AF27" i="5" s="1"/>
  <c r="AE28" i="5"/>
  <c r="AF28" i="5" s="1"/>
  <c r="AE20" i="5"/>
  <c r="AE12" i="5"/>
  <c r="AF12" i="5" s="1"/>
  <c r="AE13" i="5"/>
  <c r="AF13" i="5" s="1"/>
  <c r="AE14" i="5"/>
  <c r="AF14" i="5" s="1"/>
  <c r="AE15" i="5"/>
  <c r="AF15" i="5" s="1"/>
  <c r="AE16" i="5"/>
  <c r="AF16" i="5" s="1"/>
  <c r="AE17" i="5"/>
  <c r="AF17" i="5" s="1"/>
  <c r="AE18" i="5"/>
  <c r="AF18" i="5" s="1"/>
  <c r="AE11" i="5"/>
  <c r="AF11" i="5" s="1"/>
  <c r="AE9" i="5"/>
  <c r="AF9" i="5" s="1"/>
  <c r="AE8" i="5"/>
  <c r="AB22" i="5"/>
  <c r="AC22" i="5" s="1"/>
  <c r="AC21" i="5" s="1"/>
  <c r="AB24" i="5"/>
  <c r="AC24" i="5" s="1"/>
  <c r="AB25" i="5"/>
  <c r="AC25" i="5" s="1"/>
  <c r="AB27" i="5"/>
  <c r="AC27" i="5" s="1"/>
  <c r="AB28" i="5"/>
  <c r="AC28" i="5" s="1"/>
  <c r="AB20" i="5"/>
  <c r="AB12" i="5"/>
  <c r="AC12" i="5" s="1"/>
  <c r="AB13" i="5"/>
  <c r="AC13" i="5" s="1"/>
  <c r="AB14" i="5"/>
  <c r="AC14" i="5" s="1"/>
  <c r="AB15" i="5"/>
  <c r="AC15" i="5" s="1"/>
  <c r="AB16" i="5"/>
  <c r="AC16" i="5" s="1"/>
  <c r="AB17" i="5"/>
  <c r="AC17" i="5" s="1"/>
  <c r="AB18" i="5"/>
  <c r="AC18" i="5" s="1"/>
  <c r="AB11" i="5"/>
  <c r="AC11" i="5" s="1"/>
  <c r="AB9" i="5"/>
  <c r="AB8" i="5"/>
  <c r="Y22" i="5"/>
  <c r="Z22" i="5" s="1"/>
  <c r="Z21" i="5" s="1"/>
  <c r="Y24" i="5"/>
  <c r="Y25" i="5"/>
  <c r="Y27" i="5"/>
  <c r="Y28" i="5"/>
  <c r="Y20" i="5"/>
  <c r="Y12" i="5"/>
  <c r="Z12" i="5" s="1"/>
  <c r="Y13" i="5"/>
  <c r="Z13" i="5" s="1"/>
  <c r="Y14" i="5"/>
  <c r="Z14" i="5" s="1"/>
  <c r="Y15" i="5"/>
  <c r="Z15" i="5" s="1"/>
  <c r="Y16" i="5"/>
  <c r="Z16" i="5" s="1"/>
  <c r="Y17" i="5"/>
  <c r="Z17" i="5" s="1"/>
  <c r="Y18" i="5"/>
  <c r="Z18" i="5" s="1"/>
  <c r="Y11" i="5"/>
  <c r="Z11" i="5" s="1"/>
  <c r="Y9" i="5"/>
  <c r="Z9" i="5" s="1"/>
  <c r="Y8" i="5"/>
  <c r="V22" i="5"/>
  <c r="W22" i="5" s="1"/>
  <c r="W21" i="5" s="1"/>
  <c r="V24" i="5"/>
  <c r="W24" i="5" s="1"/>
  <c r="V25" i="5"/>
  <c r="W25" i="5" s="1"/>
  <c r="V27" i="5"/>
  <c r="W27" i="5" s="1"/>
  <c r="V28" i="5"/>
  <c r="W28" i="5" s="1"/>
  <c r="V20" i="5"/>
  <c r="V12" i="5"/>
  <c r="W12" i="5" s="1"/>
  <c r="V13" i="5"/>
  <c r="W13" i="5" s="1"/>
  <c r="V14" i="5"/>
  <c r="W14" i="5" s="1"/>
  <c r="V15" i="5"/>
  <c r="W15" i="5" s="1"/>
  <c r="V16" i="5"/>
  <c r="W16" i="5" s="1"/>
  <c r="V17" i="5"/>
  <c r="W17" i="5" s="1"/>
  <c r="V18" i="5"/>
  <c r="W18" i="5" s="1"/>
  <c r="V11" i="5"/>
  <c r="W11" i="5" s="1"/>
  <c r="V9" i="5"/>
  <c r="V8" i="5"/>
  <c r="S22" i="5"/>
  <c r="T22" i="5" s="1"/>
  <c r="T21" i="5" s="1"/>
  <c r="S24" i="5"/>
  <c r="T24" i="5" s="1"/>
  <c r="S25" i="5"/>
  <c r="T25" i="5" s="1"/>
  <c r="S27" i="5"/>
  <c r="T27" i="5" s="1"/>
  <c r="S28" i="5"/>
  <c r="T28" i="5" s="1"/>
  <c r="S20" i="5"/>
  <c r="S12" i="5"/>
  <c r="T12" i="5" s="1"/>
  <c r="S13" i="5"/>
  <c r="T13" i="5" s="1"/>
  <c r="S14" i="5"/>
  <c r="T14" i="5" s="1"/>
  <c r="S15" i="5"/>
  <c r="T15" i="5" s="1"/>
  <c r="S16" i="5"/>
  <c r="T16" i="5" s="1"/>
  <c r="S17" i="5"/>
  <c r="T17" i="5" s="1"/>
  <c r="S18" i="5"/>
  <c r="T18" i="5" s="1"/>
  <c r="S11" i="5"/>
  <c r="T11" i="5" s="1"/>
  <c r="S9" i="5"/>
  <c r="T9" i="5" s="1"/>
  <c r="S8" i="5"/>
  <c r="M22" i="5"/>
  <c r="M24" i="5"/>
  <c r="M25" i="5"/>
  <c r="M27" i="5"/>
  <c r="M28" i="5"/>
  <c r="M20" i="5"/>
  <c r="M12" i="5"/>
  <c r="N12" i="5" s="1"/>
  <c r="M13" i="5"/>
  <c r="N13" i="5" s="1"/>
  <c r="M14" i="5"/>
  <c r="N14" i="5" s="1"/>
  <c r="M15" i="5"/>
  <c r="N15" i="5" s="1"/>
  <c r="M16" i="5"/>
  <c r="N16" i="5" s="1"/>
  <c r="M17" i="5"/>
  <c r="N17" i="5" s="1"/>
  <c r="M18" i="5"/>
  <c r="N18" i="5" s="1"/>
  <c r="M9" i="5"/>
  <c r="N9" i="5" s="1"/>
  <c r="M8" i="5"/>
  <c r="J28" i="5"/>
  <c r="J27" i="5"/>
  <c r="J25" i="5"/>
  <c r="J24" i="5"/>
  <c r="J22" i="5"/>
  <c r="J20" i="5"/>
  <c r="J8" i="5"/>
  <c r="K8" i="5" s="1"/>
  <c r="G28" i="5"/>
  <c r="G27" i="5"/>
  <c r="G25" i="5"/>
  <c r="G24" i="5"/>
  <c r="G22" i="5"/>
  <c r="G20" i="5"/>
  <c r="G18" i="5"/>
  <c r="G17" i="5"/>
  <c r="G16" i="5"/>
  <c r="G15" i="5"/>
  <c r="G13" i="5"/>
  <c r="G12" i="5"/>
  <c r="G11" i="5"/>
  <c r="G9" i="5"/>
  <c r="G8" i="5"/>
  <c r="Q26" i="16"/>
  <c r="H16" i="7" s="1"/>
  <c r="P26" i="16"/>
  <c r="H15" i="7" s="1"/>
  <c r="O26" i="16"/>
  <c r="H14" i="7" s="1"/>
  <c r="N26" i="16"/>
  <c r="H13" i="7" s="1"/>
  <c r="M26" i="16"/>
  <c r="H12" i="7" s="1"/>
  <c r="L26" i="16"/>
  <c r="H11" i="7" s="1"/>
  <c r="K26" i="16"/>
  <c r="H10" i="7" s="1"/>
  <c r="J26" i="16"/>
  <c r="H9" i="7" s="1"/>
  <c r="I26" i="16"/>
  <c r="H8" i="7" s="1"/>
  <c r="H26" i="16"/>
  <c r="H7" i="7" s="1"/>
  <c r="G26" i="16"/>
  <c r="H6" i="7" s="1"/>
  <c r="Q23" i="16"/>
  <c r="G16" i="7" s="1"/>
  <c r="P23" i="16"/>
  <c r="G15" i="7" s="1"/>
  <c r="O23" i="16"/>
  <c r="G14" i="7" s="1"/>
  <c r="N23" i="16"/>
  <c r="G13" i="7" s="1"/>
  <c r="M23" i="16"/>
  <c r="G12" i="7" s="1"/>
  <c r="L23" i="16"/>
  <c r="G11" i="7" s="1"/>
  <c r="K23" i="16"/>
  <c r="G10" i="7" s="1"/>
  <c r="J23" i="16"/>
  <c r="G9" i="7" s="1"/>
  <c r="I23" i="16"/>
  <c r="G8" i="7" s="1"/>
  <c r="H23" i="16"/>
  <c r="G7" i="7" s="1"/>
  <c r="G23" i="16"/>
  <c r="Q21" i="16"/>
  <c r="F16" i="7" s="1"/>
  <c r="P21" i="16"/>
  <c r="F15" i="7" s="1"/>
  <c r="O21" i="16"/>
  <c r="F14" i="7" s="1"/>
  <c r="N21" i="16"/>
  <c r="F13" i="7" s="1"/>
  <c r="M21" i="16"/>
  <c r="F12" i="7" s="1"/>
  <c r="L21" i="16"/>
  <c r="K21" i="16"/>
  <c r="F10" i="7" s="1"/>
  <c r="J21" i="16"/>
  <c r="F9" i="7" s="1"/>
  <c r="I21" i="16"/>
  <c r="F8" i="7" s="1"/>
  <c r="H21" i="16"/>
  <c r="F7" i="7" s="1"/>
  <c r="G21" i="16"/>
  <c r="F6" i="7" s="1"/>
  <c r="Q19" i="16"/>
  <c r="P19" i="16"/>
  <c r="O19" i="16"/>
  <c r="E14" i="7" s="1"/>
  <c r="N19" i="16"/>
  <c r="M19" i="16"/>
  <c r="E12" i="7" s="1"/>
  <c r="L19" i="16"/>
  <c r="E11" i="7" s="1"/>
  <c r="K19" i="16"/>
  <c r="J19" i="16"/>
  <c r="E9" i="7" s="1"/>
  <c r="I19" i="16"/>
  <c r="H19" i="16"/>
  <c r="G19" i="16"/>
  <c r="E6" i="7" s="1"/>
  <c r="AP26" i="5" l="1"/>
  <c r="AA29" i="5"/>
  <c r="AC26" i="5"/>
  <c r="AF26" i="5"/>
  <c r="X29" i="5"/>
  <c r="AM29" i="5"/>
  <c r="P29" i="16"/>
  <c r="E15" i="8" s="1"/>
  <c r="F15" i="8" s="1"/>
  <c r="E15" i="7"/>
  <c r="Q29" i="16"/>
  <c r="E16" i="8" s="1"/>
  <c r="F16" i="8" s="1"/>
  <c r="E16" i="7"/>
  <c r="AQ10" i="5"/>
  <c r="F8" i="11" s="1"/>
  <c r="K7" i="5"/>
  <c r="R26" i="16"/>
  <c r="H5" i="7"/>
  <c r="F29" i="5"/>
  <c r="R23" i="16"/>
  <c r="G6" i="7"/>
  <c r="AP23" i="5"/>
  <c r="I29" i="5"/>
  <c r="L29" i="16"/>
  <c r="E11" i="8" s="1"/>
  <c r="F11" i="8" s="1"/>
  <c r="F11" i="7"/>
  <c r="M29" i="16"/>
  <c r="E12" i="8" s="1"/>
  <c r="F12" i="8" s="1"/>
  <c r="N29" i="16"/>
  <c r="E13" i="8" s="1"/>
  <c r="F13" i="8" s="1"/>
  <c r="E13" i="7"/>
  <c r="F5" i="7"/>
  <c r="R21" i="16"/>
  <c r="U29" i="5"/>
  <c r="K29" i="16"/>
  <c r="E10" i="8" s="1"/>
  <c r="F10" i="8" s="1"/>
  <c r="E10" i="7"/>
  <c r="R19" i="16"/>
  <c r="E7" i="7"/>
  <c r="I29" i="16"/>
  <c r="E8" i="8" s="1"/>
  <c r="F8" i="8" s="1"/>
  <c r="E8" i="7"/>
  <c r="F29" i="16"/>
  <c r="E5" i="7"/>
  <c r="AP7" i="5"/>
  <c r="AF23" i="5"/>
  <c r="AC23" i="5"/>
  <c r="W26" i="5"/>
  <c r="W23" i="5"/>
  <c r="T26" i="5"/>
  <c r="T23" i="5"/>
  <c r="G29" i="16"/>
  <c r="E6" i="8" s="1"/>
  <c r="F6" i="8" s="1"/>
  <c r="O29" i="16"/>
  <c r="E14" i="8" s="1"/>
  <c r="F14" i="8" s="1"/>
  <c r="H29" i="16"/>
  <c r="E7" i="8" s="1"/>
  <c r="F7" i="8" s="1"/>
  <c r="J29" i="16"/>
  <c r="E9" i="8" s="1"/>
  <c r="F9" i="8" s="1"/>
  <c r="H8" i="5"/>
  <c r="E5" i="8" l="1"/>
  <c r="F5" i="8" s="1"/>
  <c r="F17" i="8" s="1"/>
  <c r="AP29" i="5"/>
  <c r="F8" i="14"/>
  <c r="R29" i="16"/>
  <c r="E17" i="8" l="1"/>
  <c r="H17" i="7"/>
  <c r="G17" i="7"/>
  <c r="F17" i="7"/>
  <c r="E17" i="7"/>
  <c r="D17" i="7"/>
  <c r="I16" i="7"/>
  <c r="I15" i="7"/>
  <c r="I14" i="7"/>
  <c r="I13" i="7"/>
  <c r="I12" i="7"/>
  <c r="I11" i="7"/>
  <c r="I10" i="7"/>
  <c r="I9" i="7"/>
  <c r="I8" i="7"/>
  <c r="I7" i="7"/>
  <c r="I6" i="7"/>
  <c r="I5" i="7"/>
  <c r="I17" i="7" l="1"/>
  <c r="AO20" i="5" l="1"/>
  <c r="AO19" i="5" s="1"/>
  <c r="AO22" i="5"/>
  <c r="AO21" i="5" s="1"/>
  <c r="AO24" i="5"/>
  <c r="AO25" i="5"/>
  <c r="AO27" i="5"/>
  <c r="AO28" i="5"/>
  <c r="AO8" i="5"/>
  <c r="AL9" i="5"/>
  <c r="AL12" i="5"/>
  <c r="AL13" i="5"/>
  <c r="AL14" i="5"/>
  <c r="AL15" i="5"/>
  <c r="AL16" i="5"/>
  <c r="AL17" i="5"/>
  <c r="AL18" i="5"/>
  <c r="AL20" i="5"/>
  <c r="AL19" i="5" s="1"/>
  <c r="AL22" i="5"/>
  <c r="AL21" i="5" s="1"/>
  <c r="AL24" i="5"/>
  <c r="AL25" i="5"/>
  <c r="AL27" i="5"/>
  <c r="AL28" i="5"/>
  <c r="AL8" i="5"/>
  <c r="AI20" i="5"/>
  <c r="AI19" i="5" s="1"/>
  <c r="AI22" i="5"/>
  <c r="AI21" i="5" s="1"/>
  <c r="AI24" i="5"/>
  <c r="AI25" i="5"/>
  <c r="AI27" i="5"/>
  <c r="AI28" i="5"/>
  <c r="AI8" i="5"/>
  <c r="AF20" i="5"/>
  <c r="AF19" i="5" s="1"/>
  <c r="AF8" i="5"/>
  <c r="AC9" i="5"/>
  <c r="AC20" i="5"/>
  <c r="AC19" i="5" s="1"/>
  <c r="AC8" i="5"/>
  <c r="Z20" i="5"/>
  <c r="Z19" i="5" s="1"/>
  <c r="Z24" i="5"/>
  <c r="Z25" i="5"/>
  <c r="Z27" i="5"/>
  <c r="Z28" i="5"/>
  <c r="Z8" i="5"/>
  <c r="W9" i="5"/>
  <c r="W20" i="5"/>
  <c r="W19" i="5" s="1"/>
  <c r="W8" i="5"/>
  <c r="T20" i="5"/>
  <c r="T19" i="5" s="1"/>
  <c r="T8" i="5"/>
  <c r="Q9" i="5"/>
  <c r="Q11" i="5"/>
  <c r="Q12" i="5"/>
  <c r="Q13" i="5"/>
  <c r="Q14" i="5"/>
  <c r="Q15" i="5"/>
  <c r="Q16" i="5"/>
  <c r="Q17" i="5"/>
  <c r="Q18" i="5"/>
  <c r="Q20" i="5"/>
  <c r="Q19" i="5" s="1"/>
  <c r="Q22" i="5"/>
  <c r="Q21" i="5" s="1"/>
  <c r="Q24" i="5"/>
  <c r="Q25" i="5"/>
  <c r="Q27" i="5"/>
  <c r="Q28" i="5"/>
  <c r="Q8" i="5"/>
  <c r="N20" i="5"/>
  <c r="N19" i="5" s="1"/>
  <c r="N22" i="5"/>
  <c r="N21" i="5" s="1"/>
  <c r="N24" i="5"/>
  <c r="N25" i="5"/>
  <c r="N27" i="5"/>
  <c r="N28" i="5"/>
  <c r="N8" i="5"/>
  <c r="K20" i="5"/>
  <c r="K22" i="5"/>
  <c r="K24" i="5"/>
  <c r="K25" i="5"/>
  <c r="K27" i="5"/>
  <c r="K26" i="5" s="1"/>
  <c r="K28" i="5"/>
  <c r="H9" i="5"/>
  <c r="H11" i="5"/>
  <c r="H12" i="5"/>
  <c r="H13" i="5"/>
  <c r="H14" i="5"/>
  <c r="AQ14" i="5" s="1"/>
  <c r="H15" i="5"/>
  <c r="H16" i="5"/>
  <c r="H17" i="5"/>
  <c r="H18" i="5"/>
  <c r="H20" i="5"/>
  <c r="H22" i="5"/>
  <c r="H24" i="5"/>
  <c r="H25" i="5"/>
  <c r="H27" i="5"/>
  <c r="AQ27" i="5" s="1"/>
  <c r="F20" i="14" s="1"/>
  <c r="H28" i="5"/>
  <c r="N23" i="5" l="1"/>
  <c r="Z23" i="5"/>
  <c r="AO26" i="5"/>
  <c r="AO23" i="5"/>
  <c r="AQ16" i="5"/>
  <c r="F14" i="11" s="1"/>
  <c r="AL26" i="5"/>
  <c r="N26" i="5"/>
  <c r="AQ28" i="5"/>
  <c r="F25" i="14" s="1"/>
  <c r="AL23" i="5"/>
  <c r="Q23" i="5"/>
  <c r="AQ15" i="5"/>
  <c r="F17" i="14" s="1"/>
  <c r="F12" i="11"/>
  <c r="F16" i="14"/>
  <c r="AQ13" i="5"/>
  <c r="AQ12" i="5"/>
  <c r="F10" i="11" s="1"/>
  <c r="AQ18" i="5"/>
  <c r="AQ17" i="5"/>
  <c r="AI26" i="5"/>
  <c r="AI23" i="5"/>
  <c r="Z26" i="5"/>
  <c r="AQ11" i="5"/>
  <c r="Q26" i="5"/>
  <c r="N7" i="5"/>
  <c r="AQ8" i="5"/>
  <c r="F6" i="12" s="1"/>
  <c r="AQ24" i="5"/>
  <c r="F18" i="14" s="1"/>
  <c r="AQ25" i="5"/>
  <c r="F19" i="14" s="1"/>
  <c r="K23" i="5"/>
  <c r="K19" i="5"/>
  <c r="K21" i="5"/>
  <c r="H21" i="5"/>
  <c r="AQ21" i="5" s="1"/>
  <c r="F19" i="12" s="1"/>
  <c r="AQ22" i="5"/>
  <c r="F13" i="14" s="1"/>
  <c r="AQ20" i="5"/>
  <c r="H19" i="5"/>
  <c r="AQ9" i="5"/>
  <c r="H7" i="5"/>
  <c r="AF7" i="5"/>
  <c r="AF29" i="5" s="1"/>
  <c r="H26" i="5"/>
  <c r="H23" i="5"/>
  <c r="T7" i="5"/>
  <c r="T29" i="5" s="1"/>
  <c r="W7" i="5"/>
  <c r="W29" i="5" s="1"/>
  <c r="Z7" i="5"/>
  <c r="AC7" i="5"/>
  <c r="AC29" i="5" s="1"/>
  <c r="AL7" i="5"/>
  <c r="AO7" i="5"/>
  <c r="AO29" i="5" s="1"/>
  <c r="Q7" i="5"/>
  <c r="AI7" i="5"/>
  <c r="N29" i="5" l="1"/>
  <c r="AL29" i="5"/>
  <c r="F22" i="14"/>
  <c r="F13" i="11"/>
  <c r="Z29" i="5"/>
  <c r="Q29" i="5"/>
  <c r="AQ19" i="5"/>
  <c r="F17" i="12" s="1"/>
  <c r="F18" i="11"/>
  <c r="F12" i="14"/>
  <c r="F15" i="14"/>
  <c r="F11" i="11"/>
  <c r="F14" i="14"/>
  <c r="F9" i="11"/>
  <c r="F10" i="14"/>
  <c r="F7" i="11"/>
  <c r="F7" i="14"/>
  <c r="F15" i="11"/>
  <c r="F23" i="14"/>
  <c r="F16" i="11"/>
  <c r="F24" i="14"/>
  <c r="AQ23" i="5"/>
  <c r="F21" i="12" s="1"/>
  <c r="F11" i="14"/>
  <c r="AQ26" i="5"/>
  <c r="F24" i="12" s="1"/>
  <c r="AI29" i="5"/>
  <c r="K29" i="5"/>
  <c r="AQ7" i="5"/>
  <c r="F5" i="12" s="1"/>
  <c r="H29" i="5"/>
  <c r="F6" i="14"/>
  <c r="F14" i="12"/>
  <c r="F26" i="11"/>
  <c r="F26" i="12"/>
  <c r="F25" i="11"/>
  <c r="F25" i="12"/>
  <c r="F23" i="11"/>
  <c r="F23" i="12"/>
  <c r="F6" i="11"/>
  <c r="F10" i="12"/>
  <c r="F19" i="11"/>
  <c r="F11" i="12"/>
  <c r="F20" i="11"/>
  <c r="F20" i="12"/>
  <c r="F12" i="12"/>
  <c r="F13" i="12"/>
  <c r="F9" i="12"/>
  <c r="F7" i="12"/>
  <c r="F22" i="11"/>
  <c r="F22" i="12"/>
  <c r="F18" i="12"/>
  <c r="F16" i="12"/>
  <c r="F15" i="12"/>
  <c r="F27" i="12" l="1"/>
  <c r="F21" i="11"/>
  <c r="F21" i="14"/>
  <c r="F9" i="14"/>
  <c r="F5" i="14"/>
  <c r="F24" i="11"/>
  <c r="AQ29" i="5"/>
  <c r="F17" i="11"/>
  <c r="F5" i="11"/>
  <c r="F8" i="12"/>
  <c r="F26" i="14" l="1"/>
  <c r="F29" i="14" s="1"/>
  <c r="F27" i="11"/>
  <c r="F30" i="11" s="1"/>
  <c r="F30" i="12"/>
</calcChain>
</file>

<file path=xl/sharedStrings.xml><?xml version="1.0" encoding="utf-8"?>
<sst xmlns="http://schemas.openxmlformats.org/spreadsheetml/2006/main" count="511" uniqueCount="121">
  <si>
    <t>TASKS</t>
  </si>
  <si>
    <t>NOTES:</t>
  </si>
  <si>
    <t>1  All fee rates must cover:</t>
  </si>
  <si>
    <t xml:space="preserve">   accorded to the experts by the Consultant</t>
  </si>
  <si>
    <t>Note that the input of experts must be given in full working days</t>
  </si>
  <si>
    <t>TOTAL</t>
  </si>
  <si>
    <t>-  the remuneration actually paid to the experts concerned per person/day</t>
  </si>
  <si>
    <t>-  administrative costs of employing the relevant experts, such as relocation and repatriation expenses, security clearance</t>
  </si>
  <si>
    <t xml:space="preserve">  expatriation allowances, leave, medical insurance and other employment benefits </t>
  </si>
  <si>
    <t>-  the margin, covering the Consultnacy Company's/ Consultant's overheads, profit and backstopping facilities</t>
  </si>
  <si>
    <t>#</t>
  </si>
  <si>
    <t>1a</t>
  </si>
  <si>
    <t>1b</t>
  </si>
  <si>
    <t>2a</t>
  </si>
  <si>
    <t>3a</t>
  </si>
  <si>
    <t>4a</t>
  </si>
  <si>
    <t>4b</t>
  </si>
  <si>
    <t>5a</t>
  </si>
  <si>
    <t>5b</t>
  </si>
  <si>
    <t>MAX TOTAL
WORKLOAD</t>
  </si>
  <si>
    <t>Proposed Unit Cost Per Day (TL)</t>
  </si>
  <si>
    <t># of Proposed
Days</t>
  </si>
  <si>
    <t>Proposed Total Cost (TL)</t>
  </si>
  <si>
    <t>PROJECT-WIDE TOTALS</t>
  </si>
  <si>
    <t>TOTAL # of Proposed Person/Days
By WL #</t>
  </si>
  <si>
    <t>TOTAL COST OF PERSON/DAYS
BY WL #</t>
  </si>
  <si>
    <t>TOTAL # OF PROPOSED NUMBER OF PERSON/DAYS &amp; PROPOSED TOTAL COST,  BY TEAM MEMBER</t>
  </si>
  <si>
    <t>FINANCIAL PROPOSAL</t>
  </si>
  <si>
    <t>TOTAL COST</t>
  </si>
  <si>
    <t>TOTAL # OF DAYS</t>
  </si>
  <si>
    <t>TASK 1</t>
  </si>
  <si>
    <t>TASK 2</t>
  </si>
  <si>
    <t>TASK 3</t>
  </si>
  <si>
    <t>TASK 4</t>
  </si>
  <si>
    <t>TASK 5</t>
  </si>
  <si>
    <t xml:space="preserve">TOTALS </t>
  </si>
  <si>
    <t xml:space="preserve">TM 1: Consultancy Team Leader </t>
  </si>
  <si>
    <t>TASK</t>
  </si>
  <si>
    <t>TOTAL WL (Person/Days)</t>
  </si>
  <si>
    <t>NOTES</t>
  </si>
  <si>
    <t>Amount
(in Turkish Liras w/out V.A.T.)</t>
  </si>
  <si>
    <t xml:space="preserve">TOTAL DELIVERABLES </t>
  </si>
  <si>
    <t>MAXIMUM CONTRACT VALUE</t>
  </si>
  <si>
    <t>1, 2</t>
  </si>
  <si>
    <t>Estimated Payment Date</t>
  </si>
  <si>
    <t>PAYMENT 1</t>
  </si>
  <si>
    <t>PAYMENT 2</t>
  </si>
  <si>
    <t>PAYMENT 3</t>
  </si>
  <si>
    <t>PAYMENT 4</t>
  </si>
  <si>
    <t>TOTAL # OF PROPOSED NUMBER OF PERSON/DAYS,  BY TEAM MEMBER</t>
  </si>
  <si>
    <t>TOTAL # of Proposed Person/Days
By WP #</t>
  </si>
  <si>
    <t>TASKS / WORK PACKAGES</t>
  </si>
  <si>
    <t>CONSULTANCY TEAM MEMBERS</t>
  </si>
  <si>
    <t>PROPOSED UNIT COST (TL)</t>
  </si>
  <si>
    <t>MAX TOTAL
WORKLOAD
Person/Day</t>
  </si>
  <si>
    <r>
      <t xml:space="preserve">PROPOSED # OF DAYS
</t>
    </r>
    <r>
      <rPr>
        <b/>
        <i/>
        <sz val="8"/>
        <color rgb="FF000000"/>
        <rFont val="Times New Roman"/>
        <family val="1"/>
      </rPr>
      <t xml:space="preserve">(AUTO Retrieval from Page 2 - Person-Day Proposal) </t>
    </r>
  </si>
  <si>
    <t>*Unit costs should have only two digits after the decimal points.</t>
  </si>
  <si>
    <t>* Note that the last instalment of the price proposal (Payment # 7) shall not be less than 10% of the total amount of deliverables.</t>
  </si>
  <si>
    <t>TM12: Education Technology Expert</t>
  </si>
  <si>
    <t>Digitalization of Training Modules</t>
  </si>
  <si>
    <t>1c</t>
  </si>
  <si>
    <t>1d</t>
  </si>
  <si>
    <t>1e</t>
  </si>
  <si>
    <t>1f</t>
  </si>
  <si>
    <t>1g</t>
  </si>
  <si>
    <t>1h</t>
  </si>
  <si>
    <t>1i</t>
  </si>
  <si>
    <t>1j</t>
  </si>
  <si>
    <t>1k</t>
  </si>
  <si>
    <t>Review storyboards, map rapid authoring tools, and produce a development strategy guide</t>
  </si>
  <si>
    <t>Produce e-learning screen templates</t>
  </si>
  <si>
    <t>Produce prototypes of each module</t>
  </si>
  <si>
    <t>Digitalize training content using SCORM 1.2 (an estimated 10 Modules)</t>
  </si>
  <si>
    <t>Test for cross-device compatibility, SCORM compliance</t>
  </si>
  <si>
    <t>Participate in Digital Training Modules Finalization Workshop</t>
  </si>
  <si>
    <t>Revise digital training modules</t>
  </si>
  <si>
    <t>Test modules on LMS with data tracking customizations and finalize</t>
  </si>
  <si>
    <t>Monitor digital training module usage during the training period</t>
  </si>
  <si>
    <t>Revise digital training modules, based on piloting results</t>
  </si>
  <si>
    <t>Document the development process, technical specifications, SCORM compliance, and testing results</t>
  </si>
  <si>
    <t>Digitalization of sample learning content and instructional tools</t>
  </si>
  <si>
    <t>Digitalize sample learning content and instructional tools, using Web 2.0 tools</t>
  </si>
  <si>
    <t>Digitalization of diagnostic and summative assessment content</t>
  </si>
  <si>
    <t xml:space="preserve">Digitalize individual test items,  SCORM 1.2 (an estimated 200 test items) </t>
  </si>
  <si>
    <t xml:space="preserve">Digitalization of tutorials and provision of handover training </t>
  </si>
  <si>
    <t>Digitalize tutorials for training content, use of instructional tools, assessments, and use of training platform</t>
  </si>
  <si>
    <t>Provide handover training on the digital products developed for the project beneficiary</t>
  </si>
  <si>
    <t>Liaison with UNICEF and other consultants</t>
  </si>
  <si>
    <t>Meetings in 2024</t>
  </si>
  <si>
    <t>Meetings in 2025</t>
  </si>
  <si>
    <t>TM9: Multimedia Designer – Animation</t>
  </si>
  <si>
    <t>TM10: Multimedia Designer – Graphic/Illustration</t>
  </si>
  <si>
    <t>TM11: Multimedia Designer – Audio and Video Editing</t>
  </si>
  <si>
    <t>TM12: Educational Technology Expert</t>
  </si>
  <si>
    <t>TM2: Authoring Tool Expert 1</t>
  </si>
  <si>
    <t>TM3: Authoring Tool Expert 2</t>
  </si>
  <si>
    <t>TM4: e-Learning Designer 1</t>
  </si>
  <si>
    <t>TM5: e-Learning Designer 2</t>
  </si>
  <si>
    <t>TM6: e-Learning Designer 3</t>
  </si>
  <si>
    <t>TM7: Learning Management System Specialist 1</t>
  </si>
  <si>
    <t>TM8: Learning Management System Specialist 2</t>
  </si>
  <si>
    <t>TM9: Multimedia Designer - Animation</t>
  </si>
  <si>
    <t>TM10: Multimedia Designer - Graphics/Illustration</t>
  </si>
  <si>
    <t>Task 1: Digitalization of Training Modules</t>
  </si>
  <si>
    <t>Task 2: Digitalization of sample learning content and instructional tools</t>
  </si>
  <si>
    <t>Task 3: Digitalization of diagnostic and summative assessment content</t>
  </si>
  <si>
    <t xml:space="preserve">Task 4: Digitalization of tutorials and provision of handover training </t>
  </si>
  <si>
    <t>Task 5: Liaison with UNICEF and other consultants</t>
  </si>
  <si>
    <t>-  the margin, covering the Consultancy Company's/ Consultant's overheads, profit and backstopping facilities</t>
  </si>
  <si>
    <r>
      <rPr>
        <b/>
        <sz val="14"/>
        <color rgb="FFC00000"/>
        <rFont val="Times New Roman"/>
        <family val="1"/>
      </rPr>
      <t>GUIDANCE NOTE FOR COMPLETING THE FINANCIAL PROPOSAL TEMPLATE</t>
    </r>
    <r>
      <rPr>
        <sz val="14"/>
        <color rgb="FFC00000"/>
        <rFont val="Times New Roman"/>
        <family val="1"/>
      </rPr>
      <t xml:space="preserve">
</t>
    </r>
    <r>
      <rPr>
        <sz val="12"/>
        <color theme="1"/>
        <rFont val="Times New Roman"/>
        <family val="2"/>
      </rPr>
      <t xml:space="preserve">
</t>
    </r>
    <r>
      <rPr>
        <b/>
        <sz val="12"/>
        <color theme="1"/>
        <rFont val="Times New Roman"/>
        <family val="1"/>
      </rPr>
      <t>1. (Sheet/Page 2. Person-Day Proposal) -</t>
    </r>
    <r>
      <rPr>
        <sz val="12"/>
        <color theme="1"/>
        <rFont val="Times New Roman"/>
        <family val="1"/>
      </rPr>
      <t xml:space="preserve"> The number of proposed person-days should only be filled in for sub-work-packages (i.e., 1a, 1b, 2a, 2b, …); the total number of proposed work packages (1, 2, 3, ...) will be automatically calculated by the Excel once the proposed person-days are entered for each team member.  The total number of proposed person-days will also be automatically reflected under Column E (Proposed # of days) of the "Sheet/Page 3, 2. PROPOSED WL Cost, By Expert" sheet AND under "Sheet/Page 4, 3. FINANCIAL PROP, By Deliv &amp; TM." </t>
    </r>
    <r>
      <rPr>
        <u/>
        <sz val="12"/>
        <color theme="1"/>
        <rFont val="Times New Roman"/>
        <family val="1"/>
      </rPr>
      <t>Please note that</t>
    </r>
    <r>
      <rPr>
        <sz val="12"/>
        <color theme="1"/>
        <rFont val="Times New Roman"/>
        <family val="1"/>
      </rPr>
      <t xml:space="preserve"> the </t>
    </r>
    <r>
      <rPr>
        <i/>
        <sz val="12"/>
        <color theme="1"/>
        <rFont val="Times New Roman"/>
        <family val="1"/>
      </rPr>
      <t>total number of proposed person days per work package and per team member and for the total work package cannot exceed the total maximum numbers indicated under Column E (also noted under "WL Distr By Expert," last sheet of this Excel file).</t>
    </r>
    <r>
      <rPr>
        <sz val="12"/>
        <color theme="1"/>
        <rFont val="Times New Roman"/>
        <family val="1"/>
      </rPr>
      <t xml:space="preserve">
</t>
    </r>
    <r>
      <rPr>
        <b/>
        <sz val="12"/>
        <color theme="1"/>
        <rFont val="Times New Roman"/>
        <family val="1"/>
      </rPr>
      <t xml:space="preserve">2. (Sheet/Page 3 Proposed Workload Cost, By Expert/Team Member) - </t>
    </r>
    <r>
      <rPr>
        <sz val="12"/>
        <color theme="1"/>
        <rFont val="Times New Roman"/>
        <family val="1"/>
      </rPr>
      <t xml:space="preserve">The proposed unit cost for each consultancy team member should be entered manually by the applicant under Column E of the "Sheet/Page 3 Proposed WL Cost, By Expert." </t>
    </r>
    <r>
      <rPr>
        <i/>
        <sz val="12"/>
        <color theme="1"/>
        <rFont val="Times New Roman"/>
        <family val="1"/>
      </rPr>
      <t>It is expected that the proposed unit costs for each team member are differentiated as per the education background as well as per year and type of professional experience of each team member,</t>
    </r>
    <r>
      <rPr>
        <sz val="12"/>
        <color theme="1"/>
        <rFont val="Times New Roman"/>
        <family val="1"/>
      </rPr>
      <t xml:space="preserve"> which will all be indicated in the CVs of each team member. The proposed unit costs per team member will also be automatically reflected under "Proposed Total Costs" of the "Sheet/Page 4, 3. FINANCIAL PROP, By Deliv &amp; TM." 
</t>
    </r>
    <r>
      <rPr>
        <b/>
        <sz val="12"/>
        <color theme="1"/>
        <rFont val="Times New Roman"/>
        <family val="1"/>
      </rPr>
      <t>3. (Sheet/Page 4, Financial Proposal, By Deliverable and Team Member) -</t>
    </r>
    <r>
      <rPr>
        <sz val="12"/>
        <color theme="1"/>
        <rFont val="Times New Roman"/>
        <family val="1"/>
      </rPr>
      <t xml:space="preserve"> </t>
    </r>
    <r>
      <rPr>
        <i/>
        <sz val="12"/>
        <color theme="1"/>
        <rFont val="Times New Roman"/>
        <family val="1"/>
      </rPr>
      <t>This sheet will/shall not be used for manual entry.</t>
    </r>
    <r>
      <rPr>
        <sz val="12"/>
        <color theme="1"/>
        <rFont val="Times New Roman"/>
        <family val="1"/>
      </rPr>
      <t xml:space="preserve"> All cells will retrieve the proposed person/days and proposed unit costs from Sheet/Page #s 2 and 3. The sheet will also feed Sheet/Page # 6, 7 and 8. 
</t>
    </r>
    <r>
      <rPr>
        <b/>
        <sz val="12"/>
        <color theme="1"/>
        <rFont val="Times New Roman"/>
        <family val="1"/>
      </rPr>
      <t>4. (Sheet/Page 5, Cumulative Cost Table) -</t>
    </r>
    <r>
      <rPr>
        <sz val="12"/>
        <color theme="1"/>
        <rFont val="Times New Roman"/>
        <family val="1"/>
      </rPr>
      <t xml:space="preserve"> </t>
    </r>
    <r>
      <rPr>
        <i/>
        <sz val="12"/>
        <color theme="1"/>
        <rFont val="Times New Roman"/>
        <family val="1"/>
      </rPr>
      <t>This sheet will/shall not be used for manual entry.</t>
    </r>
    <r>
      <rPr>
        <sz val="12"/>
        <color theme="1"/>
        <rFont val="Times New Roman"/>
        <family val="1"/>
      </rPr>
      <t xml:space="preserve"> All cells will retrieve the proposed total costs per work package automatically from Sheet/Page # 4.
</t>
    </r>
    <r>
      <rPr>
        <b/>
        <sz val="12"/>
        <color theme="1"/>
        <rFont val="Times New Roman"/>
        <family val="1"/>
      </rPr>
      <t>5. (Sheet/Page 6, Payment Schedule V1) -</t>
    </r>
    <r>
      <rPr>
        <sz val="12"/>
        <color theme="1"/>
        <rFont val="Times New Roman"/>
        <family val="1"/>
      </rPr>
      <t xml:space="preserve"> </t>
    </r>
    <r>
      <rPr>
        <i/>
        <sz val="12"/>
        <color theme="1"/>
        <rFont val="Times New Roman"/>
        <family val="1"/>
      </rPr>
      <t>This sheet will/shall not be used for manual entry.</t>
    </r>
    <r>
      <rPr>
        <sz val="12"/>
        <color theme="1"/>
        <rFont val="Times New Roman"/>
        <family val="1"/>
      </rPr>
      <t xml:space="preserve"> All cells will retrieve the proposed total costs per work package automatically from Sheet/Page # 4.
</t>
    </r>
    <r>
      <rPr>
        <b/>
        <sz val="12"/>
        <color theme="1"/>
        <rFont val="Times New Roman"/>
        <family val="1"/>
      </rPr>
      <t xml:space="preserve">6. (Sheet/Page 7, Payment Schedule V2) - </t>
    </r>
    <r>
      <rPr>
        <i/>
        <sz val="12"/>
        <color theme="1"/>
        <rFont val="Times New Roman"/>
        <family val="1"/>
      </rPr>
      <t>This sheet will/shall not be used for manual entry.</t>
    </r>
    <r>
      <rPr>
        <sz val="12"/>
        <color theme="1"/>
        <rFont val="Times New Roman"/>
        <family val="1"/>
      </rPr>
      <t xml:space="preserve"> All cells will retrieve the proposed total costs per work package automatically from Sheet/Page # 4.
</t>
    </r>
    <r>
      <rPr>
        <b/>
        <sz val="12"/>
        <color theme="1"/>
        <rFont val="Times New Roman"/>
        <family val="1"/>
      </rPr>
      <t xml:space="preserve">8. (Sheet/Page8, Workload Distribution, By Expert) - </t>
    </r>
    <r>
      <rPr>
        <sz val="12"/>
        <color theme="1"/>
        <rFont val="Times New Roman"/>
        <family val="1"/>
      </rPr>
      <t xml:space="preserve">This sheet will be used as a reference for proposing the person-days per work package and per team member; it outlines the expected task/workload distribution by team member. No entry will be done on this sheet.
</t>
    </r>
    <r>
      <rPr>
        <b/>
        <sz val="12"/>
        <color theme="1"/>
        <rFont val="Times New Roman"/>
        <family val="1"/>
      </rPr>
      <t>NOTE:</t>
    </r>
    <r>
      <rPr>
        <sz val="12"/>
        <color theme="1"/>
        <rFont val="Times New Roman"/>
        <family val="1"/>
      </rPr>
      <t xml:space="preserve"> When submitting the proposals to UNICEF, the financial proposal must be printed out in color format and signed by the bidder; the signed color copy must be scanned in PDF format in color; and, both electronic copies (color PDF and Excel copies) of the proposal must be submitted to UNICEF together with the signed hard copy.</t>
    </r>
  </si>
  <si>
    <t>TM4: E-Learning Designer 1</t>
  </si>
  <si>
    <t>TM5: E-Learning Designer 2</t>
  </si>
  <si>
    <t>TM6: E-Learning Designer 3</t>
  </si>
  <si>
    <t xml:space="preserve"> EXPECTED TASK/WORKLOAD DISTRIBUTION BY TEAM MEMBER</t>
  </si>
  <si>
    <t>RFP-TURA-2024-EE / RFP-TURA-2024-EE / LRPS-2024-07_LRPS-9191077
FINANCIAL OFFER TEMPLATE 
PAYMENT SCHEDULE - V2
(Page-8)
Duration of the service:2 September 2024-31 January 2026</t>
  </si>
  <si>
    <t>RFP-TURA-2024-EE / RFP-TURA-2024-EE / LRPS-2024-07_LRPS-9191077
FINANCIAL OFFER TEMPLATE 
PAYMENT SCHEDULE - V1
(Page-6)
Duration of the service:2 September 2024-31 January 2026</t>
  </si>
  <si>
    <t>RFP-TURA-2024-EE / RFP-TURA-2024-EE / LRPS-2024-07_LRPS-9191077
FINANCIAL OFFER TEMPLATE 
CUMULATIVE COST TABLE
(Page-5)
Duration of the service:2 September 2024-31 January 2026</t>
  </si>
  <si>
    <t>RFP-TURA-2024-EE / RFP-TURA-2024-EE / LRPS-2024-07_LRPS-9191077
FINANCIAL OFFER TEMPLATE 
WORKLOAD DISTRIBUTION SCHEDULE
Duration of the service:2 September 2024-31 January 2026
(Page-4)</t>
  </si>
  <si>
    <t>RFP-TURA-2024-EE / LRPS-2024-07_LRPS-9191077
FINANCIAL OFFER TEMPLATE 
WORKLOAD DISTRIBUTION SCHEDULE
Duration of the service:2 September 2024-31 January 2026
(Page-2)</t>
  </si>
  <si>
    <t>RFP-TURA-2024-EE / RFP-TURA-2024-EE / LRPS-2024-07_LRPS-9191077
FINANCIAL OFFER TEMPLATE 
WORKLOAD DISTRIBUTION SCHEDULE
Duration of the service:2 September 2024-31 January 2026
(Page-3)</t>
  </si>
  <si>
    <t>RFP-TURA-2024-EE RFP-TURA-2024-EE / LRPS-2024-07_LRPS-9191077
FINANCIAL OFFER TEMPLATE 
GUIDANCE NOTE
Duration of the service:2 September 2024-31 January 2026
(Page-1)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</si>
</sst>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F]#,##0.00"/>
    <numFmt numFmtId="165" formatCode="yyyy\-mm\-dd;@"/>
  </numFmts>
  <fonts count="52" x14ac:knownFonts="1">
    <font>
      <sz val="12"/>
      <color theme="1"/>
      <name val="Times New Roman"/>
      <family val="2"/>
    </font>
    <font>
      <sz val="11"/>
      <color theme="1"/>
      <name val="Calibri"/>
      <family val="2"/>
      <scheme val="minor"/>
    </font>
    <font>
      <b/>
      <sz val="14"/>
      <name val="Times New Roman"/>
      <family val="1"/>
    </font>
    <font>
      <sz val="11"/>
      <name val="Times New Roman"/>
      <family val="1"/>
    </font>
    <font>
      <b/>
      <sz val="11"/>
      <name val="Times New Roman"/>
      <family val="1"/>
    </font>
    <font>
      <b/>
      <sz val="10"/>
      <color theme="1"/>
      <name val="Calibri"/>
      <family val="2"/>
      <scheme val="minor"/>
    </font>
    <font>
      <b/>
      <sz val="12"/>
      <color rgb="FFFF0000"/>
      <name val="Calibri"/>
      <family val="2"/>
      <scheme val="minor"/>
    </font>
    <font>
      <sz val="11"/>
      <color theme="1"/>
      <name val="Times New Roman"/>
      <family val="1"/>
    </font>
    <font>
      <b/>
      <sz val="11"/>
      <color theme="1"/>
      <name val="Times New Roman"/>
      <family val="1"/>
    </font>
    <font>
      <b/>
      <sz val="12"/>
      <color theme="1"/>
      <name val="Times New Roman"/>
      <family val="1"/>
    </font>
    <font>
      <b/>
      <sz val="9"/>
      <color theme="1"/>
      <name val="Times New Roman"/>
      <family val="1"/>
    </font>
    <font>
      <b/>
      <sz val="9"/>
      <color rgb="FF000000"/>
      <name val="Times New Roman"/>
      <family val="1"/>
    </font>
    <font>
      <sz val="9"/>
      <color theme="1"/>
      <name val="Times New Roman"/>
      <family val="1"/>
    </font>
    <font>
      <b/>
      <sz val="14"/>
      <color theme="1"/>
      <name val="Times New Roman"/>
      <family val="1"/>
    </font>
    <font>
      <b/>
      <sz val="9"/>
      <color rgb="FFFF0000"/>
      <name val="Times New Roman"/>
      <family val="1"/>
    </font>
    <font>
      <sz val="9"/>
      <color rgb="FFFF0000"/>
      <name val="Times New Roman"/>
      <family val="1"/>
    </font>
    <font>
      <sz val="12"/>
      <color rgb="FFFF0000"/>
      <name val="Times New Roman"/>
      <family val="1"/>
    </font>
    <font>
      <b/>
      <sz val="9"/>
      <color rgb="FF0070C0"/>
      <name val="Times New Roman"/>
      <family val="1"/>
    </font>
    <font>
      <sz val="9"/>
      <color rgb="FF0070C0"/>
      <name val="Times New Roman"/>
      <family val="1"/>
    </font>
    <font>
      <sz val="12"/>
      <color rgb="FF0070C0"/>
      <name val="Times New Roman"/>
      <family val="1"/>
    </font>
    <font>
      <b/>
      <sz val="9"/>
      <color theme="5"/>
      <name val="Times New Roman"/>
      <family val="1"/>
    </font>
    <font>
      <sz val="9"/>
      <color theme="5"/>
      <name val="Times New Roman"/>
      <family val="1"/>
    </font>
    <font>
      <sz val="12"/>
      <color theme="5"/>
      <name val="Times New Roman"/>
      <family val="1"/>
    </font>
    <font>
      <b/>
      <sz val="14"/>
      <color theme="0"/>
      <name val="Times New Roman"/>
      <family val="1"/>
    </font>
    <font>
      <b/>
      <sz val="9"/>
      <name val="Times New Roman"/>
      <family val="1"/>
    </font>
    <font>
      <b/>
      <sz val="12"/>
      <name val="Times New Roman"/>
      <family val="1"/>
    </font>
    <font>
      <b/>
      <sz val="12"/>
      <color rgb="FF0070C0"/>
      <name val="Times New Roman"/>
      <family val="1"/>
    </font>
    <font>
      <sz val="10"/>
      <color theme="1"/>
      <name val="Times New Roman"/>
      <family val="1"/>
    </font>
    <font>
      <b/>
      <sz val="10"/>
      <color theme="1"/>
      <name val="Times New Roman"/>
      <family val="1"/>
    </font>
    <font>
      <b/>
      <sz val="10"/>
      <color rgb="FF0070C0"/>
      <name val="Times New Roman"/>
      <family val="1"/>
    </font>
    <font>
      <sz val="10"/>
      <color theme="5"/>
      <name val="Times New Roman"/>
      <family val="1"/>
    </font>
    <font>
      <b/>
      <sz val="10"/>
      <color rgb="FFFF0000"/>
      <name val="Times New Roman"/>
      <family val="1"/>
    </font>
    <font>
      <b/>
      <sz val="10"/>
      <name val="Times New Roman"/>
      <family val="1"/>
    </font>
    <font>
      <sz val="12"/>
      <name val="Times New Roman"/>
      <family val="1"/>
    </font>
    <font>
      <b/>
      <sz val="12"/>
      <color theme="0"/>
      <name val="Times New Roman"/>
      <family val="1"/>
    </font>
    <font>
      <sz val="10"/>
      <name val="Times New Roman"/>
      <family val="1"/>
    </font>
    <font>
      <b/>
      <sz val="8"/>
      <color rgb="FF000000"/>
      <name val="Times New Roman"/>
      <family val="1"/>
    </font>
    <font>
      <b/>
      <sz val="16"/>
      <color theme="0"/>
      <name val="Times New Roman"/>
      <family val="1"/>
    </font>
    <font>
      <sz val="12"/>
      <color theme="0"/>
      <name val="Times New Roman"/>
      <family val="1"/>
    </font>
    <font>
      <b/>
      <sz val="8"/>
      <color theme="1"/>
      <name val="Calibri"/>
      <family val="2"/>
      <scheme val="minor"/>
    </font>
    <font>
      <b/>
      <sz val="10"/>
      <color rgb="FF000000"/>
      <name val="Times New Roman"/>
      <family val="1"/>
    </font>
    <font>
      <b/>
      <i/>
      <sz val="8"/>
      <color rgb="FF000000"/>
      <name val="Times New Roman"/>
      <family val="1"/>
    </font>
    <font>
      <sz val="12"/>
      <color theme="1"/>
      <name val="Times New Roman"/>
      <family val="1"/>
    </font>
    <font>
      <i/>
      <sz val="12"/>
      <color theme="1"/>
      <name val="Times New Roman"/>
      <family val="1"/>
    </font>
    <font>
      <b/>
      <sz val="11"/>
      <color rgb="FF000000"/>
      <name val="Times New Roman"/>
      <family val="1"/>
    </font>
    <font>
      <sz val="9"/>
      <name val="Times New Roman"/>
      <family val="1"/>
    </font>
    <font>
      <b/>
      <sz val="14"/>
      <color rgb="FFC00000"/>
      <name val="Times New Roman"/>
      <family val="1"/>
    </font>
    <font>
      <sz val="14"/>
      <color rgb="FFC00000"/>
      <name val="Times New Roman"/>
      <family val="1"/>
    </font>
    <font>
      <u/>
      <sz val="12"/>
      <color theme="1"/>
      <name val="Times New Roman"/>
      <family val="1"/>
    </font>
    <font>
      <i/>
      <sz val="12"/>
      <color rgb="FFFF0000"/>
      <name val="Times New Roman"/>
      <family val="1"/>
    </font>
    <font>
      <sz val="12"/>
      <color rgb="FFFF0000"/>
      <name val="Times New Roman"/>
      <family val="2"/>
    </font>
    <font>
      <sz val="9"/>
      <color rgb="FF000000"/>
      <name val="Times New Roman"/>
      <family val="1"/>
    </font>
  </fonts>
  <fills count="24">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9" tint="0.79998168889431442"/>
        <bgColor indexed="64"/>
      </patternFill>
    </fill>
    <fill>
      <patternFill patternType="solid">
        <fgColor theme="2"/>
        <bgColor indexed="64"/>
      </patternFill>
    </fill>
    <fill>
      <patternFill patternType="solid">
        <fgColor theme="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1"/>
        <bgColor indexed="64"/>
      </patternFill>
    </fill>
    <fill>
      <patternFill patternType="solid">
        <fgColor rgb="FF99FF99"/>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E1FF"/>
        <bgColor indexed="64"/>
      </patternFill>
    </fill>
    <fill>
      <patternFill patternType="solid">
        <fgColor theme="1" tint="0.34998626667073579"/>
        <bgColor indexed="64"/>
      </patternFill>
    </fill>
    <fill>
      <patternFill patternType="solid">
        <fgColor theme="6" tint="-0.249977111117893"/>
        <bgColor indexed="64"/>
      </patternFill>
    </fill>
    <fill>
      <patternFill patternType="solid">
        <fgColor rgb="FFFF7979"/>
        <bgColor indexed="64"/>
      </patternFill>
    </fill>
    <fill>
      <patternFill patternType="solid">
        <fgColor rgb="FFFFFFFF"/>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style="thin">
        <color indexed="64"/>
      </top>
      <bottom style="thin">
        <color indexed="64"/>
      </bottom>
      <diagonal/>
    </border>
    <border>
      <left/>
      <right style="double">
        <color indexed="64"/>
      </right>
      <top/>
      <bottom style="thick">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bottom style="thin">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style="double">
        <color indexed="64"/>
      </right>
      <top style="double">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style="thin">
        <color indexed="64"/>
      </bottom>
      <diagonal/>
    </border>
    <border>
      <left/>
      <right style="double">
        <color indexed="64"/>
      </right>
      <top style="double">
        <color indexed="64"/>
      </top>
      <bottom style="double">
        <color indexed="64"/>
      </bottom>
      <diagonal/>
    </border>
    <border>
      <left style="double">
        <color indexed="64"/>
      </left>
      <right/>
      <top style="medium">
        <color indexed="64"/>
      </top>
      <bottom style="medium">
        <color indexed="64"/>
      </bottom>
      <diagonal/>
    </border>
    <border>
      <left/>
      <right/>
      <top style="double">
        <color indexed="64"/>
      </top>
      <bottom/>
      <diagonal/>
    </border>
    <border>
      <left/>
      <right style="double">
        <color indexed="64"/>
      </right>
      <top/>
      <bottom/>
      <diagonal/>
    </border>
    <border>
      <left style="double">
        <color indexed="64"/>
      </left>
      <right style="medium">
        <color indexed="64"/>
      </right>
      <top style="medium">
        <color indexed="64"/>
      </top>
      <bottom style="medium">
        <color indexed="64"/>
      </bottom>
      <diagonal/>
    </border>
    <border>
      <left style="double">
        <color indexed="64"/>
      </left>
      <right/>
      <top/>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2">
    <xf numFmtId="0" fontId="0" fillId="0" borderId="0"/>
    <xf numFmtId="0" fontId="1" fillId="0" borderId="0"/>
  </cellStyleXfs>
  <cellXfs count="347">
    <xf numFmtId="0" fontId="0" fillId="0" borderId="0" xfId="0"/>
    <xf numFmtId="0" fontId="0" fillId="0" borderId="0" xfId="0" applyAlignment="1">
      <alignment vertical="center"/>
    </xf>
    <xf numFmtId="0" fontId="0" fillId="0" borderId="0" xfId="0" applyAlignment="1">
      <alignment horizontal="right"/>
    </xf>
    <xf numFmtId="0" fontId="0" fillId="0" borderId="0" xfId="0" applyAlignment="1">
      <alignment horizontal="center"/>
    </xf>
    <xf numFmtId="0" fontId="4" fillId="3" borderId="2" xfId="0" applyFont="1" applyFill="1" applyBorder="1"/>
    <xf numFmtId="0" fontId="3" fillId="3" borderId="10" xfId="0" applyFont="1" applyFill="1" applyBorder="1" applyAlignment="1">
      <alignment horizontal="center"/>
    </xf>
    <xf numFmtId="0" fontId="3" fillId="3" borderId="11" xfId="0" applyFont="1" applyFill="1" applyBorder="1" applyAlignment="1">
      <alignment horizontal="right"/>
    </xf>
    <xf numFmtId="0" fontId="4" fillId="3" borderId="3" xfId="0" applyFont="1" applyFill="1" applyBorder="1" applyAlignment="1">
      <alignment horizontal="left" wrapText="1"/>
    </xf>
    <xf numFmtId="0" fontId="4" fillId="3" borderId="12" xfId="0" applyFont="1" applyFill="1" applyBorder="1" applyAlignment="1">
      <alignment horizontal="right" wrapText="1"/>
    </xf>
    <xf numFmtId="0" fontId="3" fillId="3" borderId="3" xfId="0" quotePrefix="1" applyFont="1" applyFill="1" applyBorder="1" applyAlignment="1">
      <alignment horizontal="left" wrapText="1"/>
    </xf>
    <xf numFmtId="0" fontId="3" fillId="3" borderId="12" xfId="0" applyFont="1" applyFill="1" applyBorder="1" applyAlignment="1">
      <alignment horizontal="right" wrapText="1"/>
    </xf>
    <xf numFmtId="0" fontId="3" fillId="3" borderId="3" xfId="0" applyFont="1" applyFill="1" applyBorder="1" applyAlignment="1">
      <alignment horizontal="left"/>
    </xf>
    <xf numFmtId="0" fontId="3" fillId="3" borderId="12" xfId="0" applyFont="1" applyFill="1" applyBorder="1" applyAlignment="1">
      <alignment horizontal="right"/>
    </xf>
    <xf numFmtId="0" fontId="3" fillId="3" borderId="12" xfId="0" quotePrefix="1" applyFont="1" applyFill="1" applyBorder="1" applyAlignment="1">
      <alignment horizontal="right" wrapText="1"/>
    </xf>
    <xf numFmtId="0" fontId="12" fillId="0" borderId="15" xfId="0" applyFont="1" applyBorder="1" applyAlignment="1">
      <alignment horizontal="center" vertical="center" wrapText="1"/>
    </xf>
    <xf numFmtId="0" fontId="12" fillId="0" borderId="15" xfId="0" applyFont="1" applyBorder="1" applyAlignment="1">
      <alignment vertical="center" wrapText="1"/>
    </xf>
    <xf numFmtId="0" fontId="9" fillId="0" borderId="0" xfId="0" applyFont="1"/>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1" fillId="7" borderId="18" xfId="0" applyFont="1" applyFill="1" applyBorder="1" applyAlignment="1">
      <alignment vertical="center" wrapText="1"/>
    </xf>
    <xf numFmtId="0" fontId="16" fillId="0" borderId="0" xfId="0" applyFont="1"/>
    <xf numFmtId="0" fontId="20" fillId="0" borderId="20" xfId="0" applyFont="1" applyBorder="1" applyAlignment="1">
      <alignment horizontal="center" vertical="center" wrapText="1"/>
    </xf>
    <xf numFmtId="164" fontId="21" fillId="0" borderId="1" xfId="0" applyNumberFormat="1" applyFont="1" applyBorder="1"/>
    <xf numFmtId="0" fontId="22" fillId="0" borderId="0" xfId="0" applyFont="1"/>
    <xf numFmtId="0" fontId="17" fillId="0" borderId="24" xfId="0" applyFont="1" applyBorder="1" applyAlignment="1">
      <alignment horizontal="center" vertical="center" wrapText="1"/>
    </xf>
    <xf numFmtId="0" fontId="11" fillId="7" borderId="26" xfId="0" applyFont="1" applyFill="1" applyBorder="1" applyAlignment="1">
      <alignment horizontal="center" vertical="center" wrapText="1"/>
    </xf>
    <xf numFmtId="0" fontId="14" fillId="0" borderId="28" xfId="0" applyFont="1" applyBorder="1" applyAlignment="1">
      <alignment horizontal="center" vertical="center" wrapText="1"/>
    </xf>
    <xf numFmtId="164" fontId="15" fillId="0" borderId="25" xfId="0" applyNumberFormat="1" applyFont="1" applyBorder="1"/>
    <xf numFmtId="0" fontId="10" fillId="10" borderId="24" xfId="0" applyFont="1" applyFill="1" applyBorder="1" applyAlignment="1">
      <alignment horizontal="center" vertical="center" wrapText="1"/>
    </xf>
    <xf numFmtId="0" fontId="10" fillId="11" borderId="31" xfId="0" applyFont="1" applyFill="1" applyBorder="1" applyAlignment="1">
      <alignment horizontal="center" vertical="center" wrapText="1"/>
    </xf>
    <xf numFmtId="0" fontId="18" fillId="0" borderId="4" xfId="0" applyFont="1" applyBorder="1" applyAlignment="1">
      <alignment horizontal="center" vertical="center"/>
    </xf>
    <xf numFmtId="0" fontId="19" fillId="0" borderId="0" xfId="0" applyFont="1" applyAlignment="1">
      <alignment horizontal="center" vertical="center"/>
    </xf>
    <xf numFmtId="164" fontId="24" fillId="8" borderId="29" xfId="0" applyNumberFormat="1" applyFont="1" applyFill="1" applyBorder="1"/>
    <xf numFmtId="0" fontId="24" fillId="8" borderId="1" xfId="0" applyFont="1" applyFill="1" applyBorder="1"/>
    <xf numFmtId="0" fontId="17" fillId="8" borderId="8" xfId="0" applyFont="1" applyFill="1" applyBorder="1" applyAlignment="1">
      <alignment horizontal="center" vertical="center"/>
    </xf>
    <xf numFmtId="0" fontId="17" fillId="8" borderId="4" xfId="0" applyFont="1" applyFill="1" applyBorder="1" applyAlignment="1">
      <alignment horizontal="center" vertical="center"/>
    </xf>
    <xf numFmtId="0" fontId="24" fillId="8" borderId="19" xfId="0" applyFont="1" applyFill="1" applyBorder="1"/>
    <xf numFmtId="0" fontId="24" fillId="8" borderId="32" xfId="0" applyFont="1" applyFill="1" applyBorder="1" applyAlignment="1">
      <alignment horizontal="center"/>
    </xf>
    <xf numFmtId="0" fontId="25" fillId="0" borderId="0" xfId="0" applyFont="1"/>
    <xf numFmtId="0" fontId="17" fillId="0" borderId="4" xfId="0" applyFont="1" applyBorder="1" applyAlignment="1">
      <alignment horizontal="center" vertical="center"/>
    </xf>
    <xf numFmtId="0" fontId="26" fillId="0" borderId="0" xfId="0" applyFont="1" applyAlignment="1">
      <alignment horizontal="center" vertical="center"/>
    </xf>
    <xf numFmtId="164" fontId="24" fillId="8" borderId="8" xfId="0" applyNumberFormat="1" applyFont="1" applyFill="1" applyBorder="1"/>
    <xf numFmtId="0" fontId="27" fillId="0" borderId="0" xfId="0" applyFont="1"/>
    <xf numFmtId="0" fontId="27" fillId="12" borderId="34" xfId="0" applyFont="1" applyFill="1" applyBorder="1"/>
    <xf numFmtId="0" fontId="28" fillId="12" borderId="34" xfId="0" applyFont="1" applyFill="1" applyBorder="1" applyAlignment="1">
      <alignment horizontal="center" vertical="center"/>
    </xf>
    <xf numFmtId="0" fontId="29" fillId="12" borderId="34" xfId="0" applyFont="1" applyFill="1" applyBorder="1" applyAlignment="1">
      <alignment horizontal="center" vertical="center"/>
    </xf>
    <xf numFmtId="164" fontId="24" fillId="8" borderId="5" xfId="0" applyNumberFormat="1" applyFont="1" applyFill="1" applyBorder="1"/>
    <xf numFmtId="0" fontId="29" fillId="12" borderId="45" xfId="0" applyFont="1" applyFill="1" applyBorder="1" applyAlignment="1">
      <alignment horizontal="center" vertical="center"/>
    </xf>
    <xf numFmtId="0" fontId="30" fillId="12" borderId="46" xfId="0" applyFont="1" applyFill="1" applyBorder="1"/>
    <xf numFmtId="164" fontId="31" fillId="12" borderId="44" xfId="0" applyNumberFormat="1" applyFont="1" applyFill="1" applyBorder="1" applyAlignment="1">
      <alignment horizontal="right" vertical="center"/>
    </xf>
    <xf numFmtId="0" fontId="30" fillId="12" borderId="47" xfId="0" applyFont="1" applyFill="1" applyBorder="1"/>
    <xf numFmtId="0" fontId="30" fillId="12" borderId="48" xfId="0" applyFont="1" applyFill="1" applyBorder="1"/>
    <xf numFmtId="0" fontId="33" fillId="0" borderId="0" xfId="0" applyFont="1" applyAlignment="1">
      <alignment horizontal="center" vertical="center"/>
    </xf>
    <xf numFmtId="0" fontId="33" fillId="13" borderId="39" xfId="0" applyFont="1" applyFill="1" applyBorder="1" applyAlignment="1">
      <alignment horizontal="center" vertical="center"/>
    </xf>
    <xf numFmtId="0" fontId="33" fillId="13" borderId="42" xfId="0" applyFont="1" applyFill="1" applyBorder="1" applyAlignment="1">
      <alignment horizontal="center" vertical="center"/>
    </xf>
    <xf numFmtId="0" fontId="33" fillId="13" borderId="38" xfId="0" applyFont="1" applyFill="1" applyBorder="1" applyAlignment="1">
      <alignment horizontal="center" vertical="center"/>
    </xf>
    <xf numFmtId="0" fontId="25" fillId="13" borderId="36" xfId="0" applyFont="1" applyFill="1" applyBorder="1" applyAlignment="1">
      <alignment horizontal="center" vertical="center"/>
    </xf>
    <xf numFmtId="0" fontId="33" fillId="13" borderId="41" xfId="0" applyFont="1" applyFill="1" applyBorder="1" applyAlignment="1">
      <alignment horizontal="center" vertical="center"/>
    </xf>
    <xf numFmtId="0" fontId="33" fillId="13" borderId="43" xfId="0" applyFont="1" applyFill="1" applyBorder="1" applyAlignment="1">
      <alignment horizontal="center" vertical="center"/>
    </xf>
    <xf numFmtId="0" fontId="33" fillId="13" borderId="40" xfId="0" applyFont="1" applyFill="1" applyBorder="1" applyAlignment="1">
      <alignment horizontal="center" vertical="center"/>
    </xf>
    <xf numFmtId="0" fontId="25" fillId="13" borderId="37" xfId="0" applyFont="1" applyFill="1" applyBorder="1" applyAlignment="1">
      <alignment horizontal="center" vertical="center"/>
    </xf>
    <xf numFmtId="0" fontId="35" fillId="8" borderId="1" xfId="0" applyFont="1" applyFill="1" applyBorder="1" applyAlignment="1">
      <alignment horizontal="center" vertical="center"/>
    </xf>
    <xf numFmtId="0" fontId="27" fillId="7" borderId="1" xfId="0" applyFont="1" applyFill="1" applyBorder="1" applyAlignment="1">
      <alignment horizontal="center" vertical="center"/>
    </xf>
    <xf numFmtId="0" fontId="28" fillId="12" borderId="34" xfId="0" applyFont="1" applyFill="1" applyBorder="1" applyAlignment="1">
      <alignment horizontal="right" vertical="center"/>
    </xf>
    <xf numFmtId="0" fontId="0" fillId="5" borderId="1" xfId="0" applyFill="1" applyBorder="1"/>
    <xf numFmtId="0" fontId="9" fillId="5" borderId="1" xfId="0" applyFont="1" applyFill="1" applyBorder="1"/>
    <xf numFmtId="0" fontId="0" fillId="5" borderId="1" xfId="0" applyFill="1" applyBorder="1" applyAlignment="1">
      <alignment vertical="center"/>
    </xf>
    <xf numFmtId="0" fontId="9" fillId="5" borderId="25" xfId="0" applyFont="1" applyFill="1" applyBorder="1" applyAlignment="1">
      <alignment vertical="center"/>
    </xf>
    <xf numFmtId="0" fontId="1" fillId="0" borderId="0" xfId="1"/>
    <xf numFmtId="0" fontId="1" fillId="0" borderId="0" xfId="1" applyAlignment="1">
      <alignment horizontal="left"/>
    </xf>
    <xf numFmtId="0" fontId="1" fillId="0" borderId="0" xfId="1" applyAlignment="1">
      <alignment horizontal="center" vertical="center"/>
    </xf>
    <xf numFmtId="0" fontId="27" fillId="17" borderId="1" xfId="0" applyFont="1" applyFill="1" applyBorder="1" applyAlignment="1">
      <alignment horizontal="center" vertical="center"/>
    </xf>
    <xf numFmtId="0" fontId="36" fillId="7" borderId="52" xfId="1" applyFont="1" applyFill="1" applyBorder="1" applyAlignment="1">
      <alignment horizontal="center" vertical="center" wrapText="1"/>
    </xf>
    <xf numFmtId="0" fontId="36" fillId="7" borderId="56" xfId="1" applyFont="1" applyFill="1" applyBorder="1" applyAlignment="1">
      <alignment horizontal="left" vertical="center" wrapText="1"/>
    </xf>
    <xf numFmtId="0" fontId="36" fillId="7" borderId="55" xfId="1" applyFont="1" applyFill="1" applyBorder="1" applyAlignment="1">
      <alignment horizontal="center" vertical="center" wrapText="1"/>
    </xf>
    <xf numFmtId="0" fontId="36" fillId="7" borderId="57" xfId="1" applyFont="1" applyFill="1" applyBorder="1" applyAlignment="1">
      <alignment horizontal="center" vertical="center" wrapText="1"/>
    </xf>
    <xf numFmtId="0" fontId="36" fillId="7" borderId="58" xfId="1" applyFont="1" applyFill="1" applyBorder="1" applyAlignment="1">
      <alignment horizontal="center" vertical="center" wrapText="1"/>
    </xf>
    <xf numFmtId="0" fontId="36" fillId="7" borderId="54" xfId="1" applyFont="1" applyFill="1" applyBorder="1" applyAlignment="1">
      <alignment horizontal="left" vertical="center" wrapText="1"/>
    </xf>
    <xf numFmtId="0" fontId="39" fillId="0" borderId="0" xfId="1" applyFont="1" applyAlignment="1">
      <alignment horizontal="center" vertical="center"/>
    </xf>
    <xf numFmtId="0" fontId="39" fillId="0" borderId="54" xfId="1" applyFont="1" applyBorder="1" applyAlignment="1">
      <alignment horizontal="center" vertical="center"/>
    </xf>
    <xf numFmtId="0" fontId="36" fillId="7" borderId="54" xfId="1" applyFont="1" applyFill="1" applyBorder="1" applyAlignment="1">
      <alignment horizontal="center" vertical="center" wrapText="1"/>
    </xf>
    <xf numFmtId="0" fontId="39" fillId="7" borderId="54" xfId="1" applyFont="1" applyFill="1" applyBorder="1" applyAlignment="1">
      <alignment horizontal="center" vertical="center"/>
    </xf>
    <xf numFmtId="0" fontId="30" fillId="0" borderId="0" xfId="0" applyFont="1"/>
    <xf numFmtId="164" fontId="24" fillId="8" borderId="60" xfId="0" applyNumberFormat="1" applyFont="1" applyFill="1" applyBorder="1"/>
    <xf numFmtId="164" fontId="2" fillId="12" borderId="34" xfId="0" applyNumberFormat="1" applyFont="1" applyFill="1" applyBorder="1" applyAlignment="1">
      <alignment horizontal="right" vertical="center"/>
    </xf>
    <xf numFmtId="0" fontId="4" fillId="3" borderId="0" xfId="0" applyFont="1" applyFill="1" applyAlignment="1">
      <alignment horizontal="left" wrapText="1"/>
    </xf>
    <xf numFmtId="0" fontId="3" fillId="3" borderId="0" xfId="0" applyFont="1" applyFill="1" applyAlignment="1">
      <alignment horizontal="left" wrapText="1"/>
    </xf>
    <xf numFmtId="0" fontId="3" fillId="3" borderId="0" xfId="0" applyFont="1" applyFill="1" applyAlignment="1">
      <alignment horizontal="left"/>
    </xf>
    <xf numFmtId="0" fontId="3" fillId="3" borderId="0" xfId="0" quotePrefix="1" applyFont="1" applyFill="1" applyAlignment="1">
      <alignment horizontal="left" wrapText="1"/>
    </xf>
    <xf numFmtId="0" fontId="8" fillId="7" borderId="53" xfId="0" applyFont="1" applyFill="1" applyBorder="1" applyAlignment="1">
      <alignment horizontal="center" vertical="center" wrapText="1"/>
    </xf>
    <xf numFmtId="0" fontId="44" fillId="7" borderId="53" xfId="0" applyFont="1" applyFill="1" applyBorder="1" applyAlignment="1">
      <alignment vertical="center" wrapText="1"/>
    </xf>
    <xf numFmtId="0" fontId="44" fillId="7" borderId="30" xfId="0" applyFont="1" applyFill="1" applyBorder="1" applyAlignment="1">
      <alignment horizontal="center" vertical="center" wrapText="1"/>
    </xf>
    <xf numFmtId="0" fontId="7" fillId="0" borderId="0" xfId="0" applyFont="1"/>
    <xf numFmtId="0" fontId="7" fillId="12" borderId="34" xfId="0" applyFont="1" applyFill="1" applyBorder="1"/>
    <xf numFmtId="0" fontId="8" fillId="12" borderId="34" xfId="0" applyFont="1" applyFill="1" applyBorder="1" applyAlignment="1">
      <alignment horizontal="center" vertical="center"/>
    </xf>
    <xf numFmtId="0" fontId="10"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Border="1" applyAlignment="1">
      <alignment vertical="center" wrapText="1"/>
    </xf>
    <xf numFmtId="164" fontId="10" fillId="6" borderId="0" xfId="0" applyNumberFormat="1" applyFont="1" applyFill="1" applyBorder="1"/>
    <xf numFmtId="0" fontId="7" fillId="18" borderId="34" xfId="0" applyFont="1" applyFill="1" applyBorder="1"/>
    <xf numFmtId="0" fontId="8" fillId="18" borderId="34" xfId="0" applyFont="1" applyFill="1" applyBorder="1" applyAlignment="1">
      <alignment horizontal="center" vertical="center"/>
    </xf>
    <xf numFmtId="0" fontId="13" fillId="18" borderId="34" xfId="0" applyFont="1" applyFill="1" applyBorder="1" applyAlignment="1">
      <alignment horizontal="right" vertical="center"/>
    </xf>
    <xf numFmtId="164" fontId="2" fillId="18" borderId="34" xfId="0" applyNumberFormat="1" applyFont="1" applyFill="1" applyBorder="1" applyAlignment="1">
      <alignment horizontal="right" vertical="center"/>
    </xf>
    <xf numFmtId="0" fontId="9" fillId="12" borderId="34" xfId="0" applyFont="1" applyFill="1" applyBorder="1" applyAlignment="1">
      <alignment horizontal="right" vertical="center"/>
    </xf>
    <xf numFmtId="164" fontId="25" fillId="12" borderId="34" xfId="0" applyNumberFormat="1" applyFont="1" applyFill="1" applyBorder="1" applyAlignment="1">
      <alignment horizontal="right" vertical="center"/>
    </xf>
    <xf numFmtId="0" fontId="8" fillId="7" borderId="30" xfId="0" applyFont="1" applyFill="1" applyBorder="1" applyAlignment="1">
      <alignment horizontal="center" vertical="center" wrapText="1"/>
    </xf>
    <xf numFmtId="0" fontId="9" fillId="0" borderId="64" xfId="0" applyFont="1" applyBorder="1"/>
    <xf numFmtId="164" fontId="10" fillId="6" borderId="64" xfId="0" applyNumberFormat="1" applyFont="1" applyFill="1" applyBorder="1"/>
    <xf numFmtId="0" fontId="7" fillId="12" borderId="61" xfId="0" applyFont="1" applyFill="1" applyBorder="1"/>
    <xf numFmtId="0" fontId="7" fillId="18" borderId="61" xfId="0" applyFont="1" applyFill="1" applyBorder="1"/>
    <xf numFmtId="0" fontId="0" fillId="0" borderId="64" xfId="0" applyBorder="1"/>
    <xf numFmtId="0" fontId="25" fillId="0" borderId="64" xfId="0" applyFont="1" applyBorder="1"/>
    <xf numFmtId="0" fontId="7" fillId="0" borderId="64" xfId="0" applyFont="1" applyBorder="1"/>
    <xf numFmtId="0" fontId="4" fillId="2" borderId="0" xfId="0" applyFont="1" applyFill="1"/>
    <xf numFmtId="0" fontId="3" fillId="2" borderId="0" xfId="0" applyFont="1" applyFill="1" applyAlignment="1">
      <alignment horizontal="center"/>
    </xf>
    <xf numFmtId="2" fontId="4" fillId="2" borderId="0" xfId="0" applyNumberFormat="1" applyFont="1" applyFill="1" applyAlignment="1">
      <alignment horizontal="right"/>
    </xf>
    <xf numFmtId="0" fontId="12" fillId="0" borderId="27" xfId="0" applyFont="1" applyBorder="1" applyAlignment="1">
      <alignment horizontal="center" vertical="center" wrapText="1"/>
    </xf>
    <xf numFmtId="0" fontId="45" fillId="8" borderId="27" xfId="0" applyFont="1" applyFill="1" applyBorder="1" applyAlignment="1">
      <alignment horizontal="center" vertical="center" wrapText="1"/>
    </xf>
    <xf numFmtId="164" fontId="45" fillId="6" borderId="60" xfId="0" applyNumberFormat="1" applyFont="1" applyFill="1" applyBorder="1"/>
    <xf numFmtId="164" fontId="24" fillId="10" borderId="8" xfId="0" applyNumberFormat="1" applyFont="1" applyFill="1" applyBorder="1"/>
    <xf numFmtId="0" fontId="24" fillId="11" borderId="32" xfId="0" applyFont="1" applyFill="1" applyBorder="1" applyAlignment="1">
      <alignment horizontal="center"/>
    </xf>
    <xf numFmtId="0" fontId="8" fillId="7" borderId="65" xfId="0" applyFont="1" applyFill="1" applyBorder="1" applyAlignment="1">
      <alignment horizontal="center" vertical="center" wrapText="1"/>
    </xf>
    <xf numFmtId="0" fontId="0" fillId="0" borderId="66" xfId="0" applyBorder="1"/>
    <xf numFmtId="0" fontId="9" fillId="0" borderId="0" xfId="0" applyFont="1" applyBorder="1"/>
    <xf numFmtId="0" fontId="0" fillId="0" borderId="0" xfId="0" applyBorder="1"/>
    <xf numFmtId="0" fontId="0" fillId="0" borderId="48" xfId="0" applyBorder="1"/>
    <xf numFmtId="165" fontId="0" fillId="0" borderId="0" xfId="0" applyNumberFormat="1" applyAlignment="1">
      <alignment horizontal="center" vertical="center"/>
    </xf>
    <xf numFmtId="165" fontId="8" fillId="7" borderId="34" xfId="0" applyNumberFormat="1" applyFont="1" applyFill="1" applyBorder="1" applyAlignment="1">
      <alignment horizontal="center" vertical="center" wrapText="1"/>
    </xf>
    <xf numFmtId="165" fontId="12" fillId="0" borderId="33" xfId="0" applyNumberFormat="1" applyFont="1" applyBorder="1" applyAlignment="1">
      <alignment horizontal="center" vertical="center"/>
    </xf>
    <xf numFmtId="165" fontId="0" fillId="0" borderId="48" xfId="0" applyNumberFormat="1" applyBorder="1" applyAlignment="1">
      <alignment horizontal="center" vertical="center"/>
    </xf>
    <xf numFmtId="165" fontId="0" fillId="0" borderId="63" xfId="0" applyNumberFormat="1" applyBorder="1" applyAlignment="1">
      <alignment horizontal="center" vertical="center"/>
    </xf>
    <xf numFmtId="165" fontId="24" fillId="8" borderId="60" xfId="0" applyNumberFormat="1" applyFont="1" applyFill="1" applyBorder="1" applyAlignment="1">
      <alignment horizontal="center" vertical="center"/>
    </xf>
    <xf numFmtId="165" fontId="24" fillId="8" borderId="32" xfId="0" applyNumberFormat="1" applyFont="1" applyFill="1" applyBorder="1" applyAlignment="1">
      <alignment horizontal="center" vertical="center"/>
    </xf>
    <xf numFmtId="165" fontId="12" fillId="0" borderId="34" xfId="0" applyNumberFormat="1" applyFont="1" applyBorder="1" applyAlignment="1">
      <alignment horizontal="center" vertical="center"/>
    </xf>
    <xf numFmtId="165" fontId="0" fillId="0" borderId="37" xfId="0" applyNumberFormat="1" applyBorder="1" applyAlignment="1">
      <alignment horizontal="center" vertical="center"/>
    </xf>
    <xf numFmtId="2" fontId="4" fillId="2" borderId="0" xfId="0" applyNumberFormat="1" applyFont="1" applyFill="1" applyAlignment="1">
      <alignment horizontal="right" vertical="center"/>
    </xf>
    <xf numFmtId="0" fontId="3" fillId="3" borderId="11" xfId="0" applyFont="1" applyFill="1" applyBorder="1" applyAlignment="1">
      <alignment horizontal="right" vertical="center"/>
    </xf>
    <xf numFmtId="0" fontId="4" fillId="3" borderId="12" xfId="0" applyFont="1" applyFill="1" applyBorder="1" applyAlignment="1">
      <alignment horizontal="right" vertical="center" wrapText="1"/>
    </xf>
    <xf numFmtId="0" fontId="3" fillId="3" borderId="12" xfId="0" applyFont="1" applyFill="1" applyBorder="1" applyAlignment="1">
      <alignment horizontal="right" vertical="center" wrapText="1"/>
    </xf>
    <xf numFmtId="0" fontId="3" fillId="3" borderId="12" xfId="0" applyFont="1" applyFill="1" applyBorder="1" applyAlignment="1">
      <alignment horizontal="right" vertical="center"/>
    </xf>
    <xf numFmtId="0" fontId="3" fillId="3" borderId="12" xfId="0" quotePrefix="1" applyFont="1" applyFill="1" applyBorder="1" applyAlignment="1">
      <alignment horizontal="right" vertical="center" wrapText="1"/>
    </xf>
    <xf numFmtId="0" fontId="9" fillId="0" borderId="0" xfId="0" applyFont="1" applyAlignment="1">
      <alignment horizontal="right" vertical="center"/>
    </xf>
    <xf numFmtId="0" fontId="8" fillId="7" borderId="30" xfId="0" applyFont="1" applyFill="1" applyBorder="1" applyAlignment="1">
      <alignment horizontal="right" vertical="center" wrapText="1"/>
    </xf>
    <xf numFmtId="0" fontId="9" fillId="0" borderId="0" xfId="0" applyFont="1" applyBorder="1" applyAlignment="1">
      <alignment horizontal="right" vertical="center"/>
    </xf>
    <xf numFmtId="164" fontId="10" fillId="6" borderId="48" xfId="0" applyNumberFormat="1" applyFont="1" applyFill="1" applyBorder="1" applyAlignment="1">
      <alignment horizontal="right" vertical="center"/>
    </xf>
    <xf numFmtId="165" fontId="0" fillId="0" borderId="0" xfId="0" applyNumberFormat="1" applyAlignment="1">
      <alignment horizontal="right" vertical="center"/>
    </xf>
    <xf numFmtId="0" fontId="42" fillId="0" borderId="0" xfId="0" applyFont="1"/>
    <xf numFmtId="0" fontId="42" fillId="8" borderId="27" xfId="0" applyFont="1" applyFill="1" applyBorder="1" applyAlignment="1">
      <alignment horizontal="center" vertical="center" wrapText="1"/>
    </xf>
    <xf numFmtId="164" fontId="25" fillId="8" borderId="60" xfId="0" applyNumberFormat="1" applyFont="1" applyFill="1" applyBorder="1" applyAlignment="1">
      <alignment horizontal="right" vertical="center"/>
    </xf>
    <xf numFmtId="165" fontId="9" fillId="8" borderId="36" xfId="0" applyNumberFormat="1" applyFont="1" applyFill="1" applyBorder="1" applyAlignment="1">
      <alignment horizontal="center" vertical="center"/>
    </xf>
    <xf numFmtId="0" fontId="42" fillId="0" borderId="64" xfId="0" applyFont="1" applyBorder="1"/>
    <xf numFmtId="0" fontId="42" fillId="12" borderId="61" xfId="0" applyFont="1" applyFill="1" applyBorder="1"/>
    <xf numFmtId="0" fontId="42" fillId="12" borderId="34" xfId="0" applyFont="1" applyFill="1" applyBorder="1"/>
    <xf numFmtId="0" fontId="9" fillId="12" borderId="34" xfId="0" applyFont="1" applyFill="1" applyBorder="1" applyAlignment="1">
      <alignment horizontal="center" vertical="center"/>
    </xf>
    <xf numFmtId="0" fontId="24" fillId="8" borderId="15" xfId="0" applyFont="1" applyFill="1" applyBorder="1" applyAlignment="1" applyProtection="1">
      <alignment vertical="center" wrapText="1"/>
    </xf>
    <xf numFmtId="0" fontId="24" fillId="8" borderId="27" xfId="0" applyFont="1" applyFill="1" applyBorder="1" applyAlignment="1" applyProtection="1">
      <alignment horizontal="center" vertical="center" wrapText="1"/>
    </xf>
    <xf numFmtId="0" fontId="17" fillId="8" borderId="8" xfId="0" applyFont="1" applyFill="1" applyBorder="1" applyAlignment="1" applyProtection="1">
      <alignment horizontal="center" vertical="center"/>
    </xf>
    <xf numFmtId="0" fontId="24" fillId="8" borderId="32" xfId="0" applyFont="1" applyFill="1" applyBorder="1" applyAlignment="1" applyProtection="1">
      <alignment horizontal="center"/>
    </xf>
    <xf numFmtId="0" fontId="25" fillId="0" borderId="0" xfId="0" applyFont="1" applyProtection="1"/>
    <xf numFmtId="0" fontId="32" fillId="8" borderId="1" xfId="0" applyFont="1" applyFill="1" applyBorder="1" applyAlignment="1" applyProtection="1">
      <alignment horizontal="center" vertical="center"/>
    </xf>
    <xf numFmtId="0" fontId="0" fillId="0" borderId="0" xfId="0" applyProtection="1">
      <protection locked="0"/>
    </xf>
    <xf numFmtId="0" fontId="0" fillId="5" borderId="1" xfId="0" applyFill="1" applyBorder="1" applyProtection="1">
      <protection locked="0"/>
    </xf>
    <xf numFmtId="0" fontId="9" fillId="5" borderId="1" xfId="0" applyFont="1" applyFill="1" applyBorder="1" applyProtection="1">
      <protection locked="0"/>
    </xf>
    <xf numFmtId="0" fontId="13" fillId="17" borderId="9" xfId="0" applyFont="1" applyFill="1" applyBorder="1" applyAlignment="1" applyProtection="1">
      <alignment horizontal="center"/>
      <protection locked="0"/>
    </xf>
    <xf numFmtId="0" fontId="27" fillId="17" borderId="1" xfId="0" applyFont="1" applyFill="1" applyBorder="1" applyAlignment="1" applyProtection="1">
      <alignment horizontal="center" vertical="center"/>
      <protection locked="0"/>
    </xf>
    <xf numFmtId="0" fontId="0" fillId="5" borderId="1" xfId="0" applyFill="1" applyBorder="1" applyAlignment="1" applyProtection="1">
      <alignment vertical="center"/>
      <protection locked="0"/>
    </xf>
    <xf numFmtId="0" fontId="9" fillId="5" borderId="25" xfId="0" applyFont="1" applyFill="1" applyBorder="1" applyAlignment="1" applyProtection="1">
      <alignment vertical="center"/>
      <protection locked="0"/>
    </xf>
    <xf numFmtId="0" fontId="10" fillId="7" borderId="21" xfId="0" applyFont="1" applyFill="1" applyBorder="1" applyAlignment="1" applyProtection="1">
      <alignment horizontal="center" vertical="center" wrapText="1"/>
      <protection locked="0"/>
    </xf>
    <xf numFmtId="0" fontId="10" fillId="7" borderId="67" xfId="0" applyFont="1" applyFill="1" applyBorder="1" applyAlignment="1" applyProtection="1">
      <alignment horizontal="center" vertical="center" wrapText="1"/>
      <protection locked="0"/>
    </xf>
    <xf numFmtId="0" fontId="10" fillId="7" borderId="57" xfId="0" applyFont="1" applyFill="1" applyBorder="1" applyAlignment="1" applyProtection="1">
      <alignment horizontal="center" vertical="center"/>
      <protection locked="0"/>
    </xf>
    <xf numFmtId="0" fontId="0" fillId="0" borderId="68" xfId="0" applyBorder="1" applyAlignment="1" applyProtection="1">
      <alignment vertical="center"/>
      <protection locked="0"/>
    </xf>
    <xf numFmtId="0" fontId="27" fillId="7" borderId="1" xfId="0" applyFont="1" applyFill="1" applyBorder="1" applyAlignment="1" applyProtection="1">
      <alignment horizontal="center" vertical="center"/>
      <protection locked="0"/>
    </xf>
    <xf numFmtId="0" fontId="0" fillId="0" borderId="0" xfId="0" applyAlignment="1" applyProtection="1">
      <alignment vertical="center"/>
      <protection locked="0"/>
    </xf>
    <xf numFmtId="0" fontId="10" fillId="7" borderId="17" xfId="0" applyFont="1" applyFill="1" applyBorder="1" applyAlignment="1" applyProtection="1">
      <alignment horizontal="center" vertical="center" wrapText="1"/>
      <protection locked="0"/>
    </xf>
    <xf numFmtId="0" fontId="10" fillId="7" borderId="18" xfId="0" applyFont="1" applyFill="1" applyBorder="1" applyAlignment="1" applyProtection="1">
      <alignment horizontal="center" vertical="center" wrapText="1"/>
      <protection locked="0"/>
    </xf>
    <xf numFmtId="0" fontId="11" fillId="7" borderId="18" xfId="0" applyFont="1" applyFill="1" applyBorder="1" applyAlignment="1" applyProtection="1">
      <alignment vertical="center" wrapText="1"/>
      <protection locked="0"/>
    </xf>
    <xf numFmtId="0" fontId="11" fillId="7" borderId="26" xfId="0" applyFont="1" applyFill="1" applyBorder="1" applyAlignment="1" applyProtection="1">
      <alignment horizontal="center" vertical="center" wrapText="1"/>
      <protection locked="0"/>
    </xf>
    <xf numFmtId="0" fontId="17" fillId="0" borderId="24" xfId="0" applyFont="1" applyBorder="1" applyAlignment="1" applyProtection="1">
      <alignment horizontal="center" vertical="center" wrapText="1"/>
      <protection locked="0"/>
    </xf>
    <xf numFmtId="0" fontId="27" fillId="10" borderId="1" xfId="0" applyFont="1" applyFill="1" applyBorder="1" applyAlignment="1" applyProtection="1">
      <alignment horizontal="center" vertical="center"/>
      <protection locked="0"/>
    </xf>
    <xf numFmtId="0" fontId="0" fillId="0" borderId="7" xfId="0" applyBorder="1" applyProtection="1">
      <protection locked="0"/>
    </xf>
    <xf numFmtId="0" fontId="10" fillId="0" borderId="16" xfId="0" applyFont="1" applyBorder="1" applyAlignment="1" applyProtection="1">
      <alignment horizontal="center" vertical="center" wrapText="1"/>
      <protection locked="0"/>
    </xf>
    <xf numFmtId="0" fontId="12" fillId="0" borderId="15" xfId="0" applyFont="1" applyBorder="1" applyAlignment="1" applyProtection="1">
      <alignment horizontal="center" vertical="center" wrapText="1"/>
      <protection locked="0"/>
    </xf>
    <xf numFmtId="0" fontId="27" fillId="0" borderId="0" xfId="0" applyFont="1" applyProtection="1">
      <protection locked="0"/>
    </xf>
    <xf numFmtId="0" fontId="9" fillId="0" borderId="0" xfId="0" applyFont="1" applyProtection="1">
      <protection locked="0"/>
    </xf>
    <xf numFmtId="0" fontId="26" fillId="0" borderId="0" xfId="0" applyFont="1" applyAlignment="1" applyProtection="1">
      <alignment horizontal="center" vertical="center"/>
      <protection locked="0"/>
    </xf>
    <xf numFmtId="0" fontId="19" fillId="0" borderId="0" xfId="0" applyFont="1" applyAlignment="1" applyProtection="1">
      <alignment horizontal="center" vertical="center"/>
      <protection locked="0"/>
    </xf>
    <xf numFmtId="0" fontId="0" fillId="0" borderId="0" xfId="0" applyAlignment="1" applyProtection="1">
      <alignment horizontal="center"/>
      <protection locked="0"/>
    </xf>
    <xf numFmtId="0" fontId="27" fillId="0" borderId="1" xfId="0" applyFont="1" applyBorder="1" applyAlignment="1" applyProtection="1">
      <alignment horizontal="center" vertical="center"/>
      <protection locked="0"/>
    </xf>
    <xf numFmtId="0" fontId="33" fillId="13" borderId="39" xfId="0" applyFont="1" applyFill="1" applyBorder="1" applyAlignment="1" applyProtection="1">
      <alignment horizontal="center" vertical="center"/>
      <protection locked="0"/>
    </xf>
    <xf numFmtId="0" fontId="33" fillId="13" borderId="42" xfId="0" applyFont="1" applyFill="1" applyBorder="1" applyAlignment="1" applyProtection="1">
      <alignment horizontal="center" vertical="center"/>
      <protection locked="0"/>
    </xf>
    <xf numFmtId="0" fontId="33" fillId="13" borderId="38" xfId="0" applyFont="1" applyFill="1" applyBorder="1" applyAlignment="1" applyProtection="1">
      <alignment horizontal="center" vertical="center"/>
      <protection locked="0"/>
    </xf>
    <xf numFmtId="0" fontId="25" fillId="13" borderId="36"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5" fillId="8" borderId="1" xfId="0" applyFont="1" applyFill="1" applyBorder="1" applyAlignment="1" applyProtection="1">
      <alignment horizontal="center" vertical="center"/>
      <protection locked="0"/>
    </xf>
    <xf numFmtId="0" fontId="33" fillId="13" borderId="41" xfId="0" applyFont="1" applyFill="1" applyBorder="1" applyAlignment="1" applyProtection="1">
      <alignment horizontal="center" vertical="center"/>
      <protection locked="0"/>
    </xf>
    <xf numFmtId="0" fontId="33" fillId="13" borderId="43" xfId="0" applyFont="1" applyFill="1" applyBorder="1" applyAlignment="1" applyProtection="1">
      <alignment horizontal="center" vertical="center"/>
      <protection locked="0"/>
    </xf>
    <xf numFmtId="0" fontId="33" fillId="13" borderId="40" xfId="0" applyFont="1" applyFill="1" applyBorder="1" applyAlignment="1" applyProtection="1">
      <alignment horizontal="center" vertical="center"/>
      <protection locked="0"/>
    </xf>
    <xf numFmtId="0" fontId="25" fillId="13" borderId="37" xfId="0" applyFont="1" applyFill="1" applyBorder="1" applyAlignment="1" applyProtection="1">
      <alignment horizontal="center" vertical="center"/>
      <protection locked="0"/>
    </xf>
    <xf numFmtId="0" fontId="22" fillId="0" borderId="0" xfId="0" applyFont="1" applyProtection="1">
      <protection locked="0"/>
    </xf>
    <xf numFmtId="0" fontId="24" fillId="8" borderId="16" xfId="0" applyFont="1" applyFill="1" applyBorder="1" applyAlignment="1" applyProtection="1">
      <alignment horizontal="center" vertical="center" wrapText="1"/>
    </xf>
    <xf numFmtId="0" fontId="24" fillId="8" borderId="15" xfId="0" applyFont="1" applyFill="1" applyBorder="1" applyAlignment="1" applyProtection="1">
      <alignment horizontal="center" vertical="center" wrapText="1"/>
    </xf>
    <xf numFmtId="0" fontId="17" fillId="8" borderId="4" xfId="0" applyFont="1" applyFill="1" applyBorder="1" applyAlignment="1" applyProtection="1">
      <alignment horizontal="center" vertical="center"/>
    </xf>
    <xf numFmtId="0" fontId="17" fillId="8" borderId="35" xfId="0" applyFont="1" applyFill="1" applyBorder="1" applyAlignment="1" applyProtection="1">
      <alignment horizontal="center" vertical="center"/>
    </xf>
    <xf numFmtId="0" fontId="27" fillId="12" borderId="34" xfId="0" applyFont="1" applyFill="1" applyBorder="1" applyProtection="1"/>
    <xf numFmtId="0" fontId="28" fillId="12" borderId="34" xfId="0" applyFont="1" applyFill="1" applyBorder="1" applyAlignment="1" applyProtection="1">
      <alignment horizontal="right" vertical="center"/>
    </xf>
    <xf numFmtId="0" fontId="28" fillId="12" borderId="34" xfId="0" applyFont="1" applyFill="1" applyBorder="1" applyAlignment="1" applyProtection="1">
      <alignment horizontal="center" vertical="center"/>
    </xf>
    <xf numFmtId="0" fontId="29" fillId="12" borderId="45" xfId="0" applyFont="1" applyFill="1" applyBorder="1" applyAlignment="1" applyProtection="1">
      <alignment horizontal="center" vertical="center"/>
    </xf>
    <xf numFmtId="0" fontId="29" fillId="12" borderId="46" xfId="0" applyFont="1" applyFill="1" applyBorder="1" applyAlignment="1" applyProtection="1">
      <alignment horizontal="center" vertical="center"/>
    </xf>
    <xf numFmtId="0" fontId="25" fillId="12" borderId="34" xfId="0" applyFont="1" applyFill="1" applyBorder="1" applyAlignment="1" applyProtection="1">
      <alignment horizontal="center" vertical="center"/>
    </xf>
    <xf numFmtId="0" fontId="27" fillId="0" borderId="0" xfId="0" applyFont="1" applyProtection="1"/>
    <xf numFmtId="0" fontId="28" fillId="8" borderId="1" xfId="0" applyFont="1" applyFill="1" applyBorder="1" applyAlignment="1" applyProtection="1">
      <alignment horizontal="center" vertical="center"/>
    </xf>
    <xf numFmtId="0" fontId="39" fillId="0" borderId="0" xfId="1" applyFont="1" applyAlignment="1" applyProtection="1">
      <alignment horizontal="center" vertical="center"/>
      <protection locked="0"/>
    </xf>
    <xf numFmtId="0" fontId="1" fillId="0" borderId="0" xfId="1" applyAlignment="1" applyProtection="1">
      <alignment horizontal="left"/>
      <protection locked="0"/>
    </xf>
    <xf numFmtId="0" fontId="1" fillId="0" borderId="0" xfId="1" applyAlignment="1" applyProtection="1">
      <alignment horizontal="center" vertical="center"/>
      <protection locked="0"/>
    </xf>
    <xf numFmtId="0" fontId="1" fillId="0" borderId="0" xfId="1" applyProtection="1">
      <protection locked="0"/>
    </xf>
    <xf numFmtId="0" fontId="40" fillId="7" borderId="54" xfId="1" applyFont="1" applyFill="1" applyBorder="1" applyAlignment="1" applyProtection="1">
      <alignment horizontal="center" vertical="center" wrapText="1"/>
      <protection locked="0"/>
    </xf>
    <xf numFmtId="0" fontId="40" fillId="7" borderId="54" xfId="1" applyFont="1" applyFill="1" applyBorder="1" applyAlignment="1" applyProtection="1">
      <alignment horizontal="left" vertical="center" wrapText="1"/>
      <protection locked="0"/>
    </xf>
    <xf numFmtId="0" fontId="40" fillId="7" borderId="52" xfId="1" applyFont="1" applyFill="1" applyBorder="1" applyAlignment="1" applyProtection="1">
      <alignment horizontal="center" vertical="center" wrapText="1"/>
      <protection locked="0"/>
    </xf>
    <xf numFmtId="0" fontId="40" fillId="7" borderId="52" xfId="1" applyFont="1" applyFill="1" applyBorder="1" applyAlignment="1" applyProtection="1">
      <alignment horizontal="right" vertical="center" wrapText="1"/>
      <protection locked="0"/>
    </xf>
    <xf numFmtId="0" fontId="5" fillId="0" borderId="54" xfId="1" applyFont="1" applyBorder="1" applyAlignment="1" applyProtection="1">
      <alignment horizontal="center" vertical="center"/>
      <protection locked="0"/>
    </xf>
    <xf numFmtId="0" fontId="28" fillId="15" borderId="16" xfId="1" applyFont="1" applyFill="1" applyBorder="1" applyAlignment="1" applyProtection="1">
      <alignment horizontal="left" vertical="center" wrapText="1"/>
      <protection locked="0"/>
    </xf>
    <xf numFmtId="164" fontId="35" fillId="15" borderId="16" xfId="1" applyNumberFormat="1" applyFont="1" applyFill="1" applyBorder="1" applyAlignment="1" applyProtection="1">
      <alignment horizontal="center" vertical="center" wrapText="1"/>
      <protection locked="0"/>
    </xf>
    <xf numFmtId="0" fontId="28" fillId="4" borderId="16" xfId="1" applyFont="1" applyFill="1" applyBorder="1" applyAlignment="1" applyProtection="1">
      <alignment horizontal="left" vertical="center" wrapText="1"/>
      <protection locked="0"/>
    </xf>
    <xf numFmtId="164" fontId="35" fillId="4" borderId="16" xfId="1" applyNumberFormat="1" applyFont="1" applyFill="1" applyBorder="1" applyAlignment="1" applyProtection="1">
      <alignment horizontal="center" vertical="center" wrapText="1"/>
      <protection locked="0"/>
    </xf>
    <xf numFmtId="0" fontId="5" fillId="7" borderId="54" xfId="1" applyFont="1" applyFill="1" applyBorder="1" applyAlignment="1" applyProtection="1">
      <alignment horizontal="center" vertical="center"/>
      <protection locked="0"/>
    </xf>
    <xf numFmtId="0" fontId="35" fillId="15" borderId="15" xfId="1" applyFont="1" applyFill="1" applyBorder="1" applyAlignment="1" applyProtection="1">
      <alignment horizontal="center" vertical="center" wrapText="1"/>
    </xf>
    <xf numFmtId="164" fontId="35" fillId="15" borderId="15" xfId="1" applyNumberFormat="1" applyFont="1" applyFill="1" applyBorder="1" applyAlignment="1" applyProtection="1">
      <alignment vertical="center" wrapText="1"/>
    </xf>
    <xf numFmtId="0" fontId="35" fillId="4" borderId="15" xfId="1" applyFont="1" applyFill="1" applyBorder="1" applyAlignment="1" applyProtection="1">
      <alignment horizontal="center" vertical="center" wrapText="1"/>
    </xf>
    <xf numFmtId="164" fontId="35" fillId="4" borderId="15" xfId="1" applyNumberFormat="1" applyFont="1" applyFill="1" applyBorder="1" applyAlignment="1" applyProtection="1">
      <alignment vertical="center" wrapText="1"/>
    </xf>
    <xf numFmtId="0" fontId="40" fillId="7" borderId="57" xfId="1" applyFont="1" applyFill="1" applyBorder="1" applyAlignment="1" applyProtection="1">
      <alignment horizontal="center" vertical="center" wrapText="1"/>
    </xf>
    <xf numFmtId="164" fontId="40" fillId="7" borderId="57" xfId="1" applyNumberFormat="1" applyFont="1" applyFill="1" applyBorder="1" applyAlignment="1" applyProtection="1">
      <alignment vertical="center" wrapText="1"/>
    </xf>
    <xf numFmtId="0" fontId="10" fillId="0" borderId="27" xfId="0" applyFont="1" applyBorder="1" applyAlignment="1" applyProtection="1">
      <alignment horizontal="center" vertical="center" wrapText="1"/>
    </xf>
    <xf numFmtId="0" fontId="10" fillId="11" borderId="31" xfId="0" applyFont="1" applyFill="1" applyBorder="1" applyAlignment="1" applyProtection="1">
      <alignment horizontal="center" vertical="center" wrapText="1"/>
    </xf>
    <xf numFmtId="0" fontId="10" fillId="11" borderId="15" xfId="0" applyFont="1" applyFill="1" applyBorder="1" applyAlignment="1">
      <alignment horizontal="center" vertical="center" wrapText="1"/>
    </xf>
    <xf numFmtId="0" fontId="12" fillId="11" borderId="27" xfId="0" applyFont="1" applyFill="1" applyBorder="1" applyAlignment="1">
      <alignment horizontal="center" vertical="center" wrapText="1"/>
    </xf>
    <xf numFmtId="164" fontId="45" fillId="11" borderId="60" xfId="0" applyNumberFormat="1" applyFont="1" applyFill="1" applyBorder="1" applyAlignment="1">
      <alignment horizontal="right" vertical="center"/>
    </xf>
    <xf numFmtId="0" fontId="49" fillId="0" borderId="0" xfId="1" applyFont="1" applyAlignment="1">
      <alignment vertical="center"/>
    </xf>
    <xf numFmtId="0" fontId="50" fillId="0" borderId="0" xfId="0" applyFont="1"/>
    <xf numFmtId="0" fontId="12" fillId="0" borderId="1" xfId="0" applyFont="1" applyBorder="1" applyAlignment="1" applyProtection="1">
      <alignment horizontal="center" vertical="center"/>
    </xf>
    <xf numFmtId="0" fontId="24" fillId="0" borderId="16" xfId="0" applyFont="1" applyFill="1" applyBorder="1" applyAlignment="1" applyProtection="1">
      <alignment horizontal="center" vertical="center" wrapText="1"/>
    </xf>
    <xf numFmtId="0" fontId="24" fillId="0" borderId="27" xfId="0" applyFont="1" applyFill="1" applyBorder="1" applyAlignment="1" applyProtection="1">
      <alignment horizontal="center" vertical="center" wrapText="1"/>
    </xf>
    <xf numFmtId="0" fontId="17" fillId="0" borderId="8" xfId="0" applyFont="1" applyFill="1" applyBorder="1" applyAlignment="1" applyProtection="1">
      <alignment horizontal="center" vertical="center"/>
    </xf>
    <xf numFmtId="0" fontId="24" fillId="0" borderId="32" xfId="0" applyFont="1" applyFill="1" applyBorder="1" applyAlignment="1" applyProtection="1">
      <alignment horizontal="center"/>
    </xf>
    <xf numFmtId="0" fontId="25" fillId="0" borderId="0" xfId="0" applyFont="1" applyFill="1" applyProtection="1"/>
    <xf numFmtId="0" fontId="12" fillId="0" borderId="54" xfId="0" applyFont="1" applyBorder="1" applyAlignment="1">
      <alignment vertical="center" wrapText="1"/>
    </xf>
    <xf numFmtId="0" fontId="51" fillId="19" borderId="16" xfId="0" applyFont="1" applyFill="1" applyBorder="1" applyAlignment="1">
      <alignment vertical="center" wrapText="1"/>
    </xf>
    <xf numFmtId="0" fontId="12" fillId="0" borderId="54" xfId="0" applyFont="1" applyBorder="1" applyAlignment="1">
      <alignment horizontal="center" vertical="center" wrapText="1"/>
    </xf>
    <xf numFmtId="0" fontId="12" fillId="0" borderId="16" xfId="0" applyFont="1" applyBorder="1" applyAlignment="1">
      <alignment horizontal="center" vertical="center" wrapText="1"/>
    </xf>
    <xf numFmtId="0" fontId="4" fillId="3" borderId="13" xfId="0" applyFont="1" applyFill="1" applyBorder="1" applyAlignment="1">
      <alignment horizontal="left"/>
    </xf>
    <xf numFmtId="164" fontId="21" fillId="20" borderId="1" xfId="0" applyNumberFormat="1" applyFont="1" applyFill="1" applyBorder="1"/>
    <xf numFmtId="164" fontId="24" fillId="20" borderId="25" xfId="0" applyNumberFormat="1" applyFont="1" applyFill="1" applyBorder="1"/>
    <xf numFmtId="0" fontId="27" fillId="0" borderId="19" xfId="0" applyFont="1" applyBorder="1" applyAlignment="1">
      <alignment horizontal="center" vertical="center"/>
    </xf>
    <xf numFmtId="0" fontId="12" fillId="0" borderId="54" xfId="0" applyFont="1" applyBorder="1" applyAlignment="1" applyProtection="1">
      <alignment horizontal="center" vertical="center" wrapText="1"/>
      <protection locked="0"/>
    </xf>
    <xf numFmtId="0" fontId="12" fillId="0" borderId="16" xfId="0" applyFont="1" applyBorder="1" applyAlignment="1" applyProtection="1">
      <alignment horizontal="center" vertical="center" wrapText="1"/>
      <protection locked="0"/>
    </xf>
    <xf numFmtId="0" fontId="32" fillId="8" borderId="70" xfId="0" applyFont="1" applyFill="1" applyBorder="1" applyAlignment="1">
      <alignment horizontal="center" vertical="center"/>
    </xf>
    <xf numFmtId="0" fontId="28" fillId="8" borderId="71" xfId="0" applyFont="1" applyFill="1" applyBorder="1" applyAlignment="1">
      <alignment horizontal="center" vertical="center"/>
    </xf>
    <xf numFmtId="0" fontId="32" fillId="8" borderId="72" xfId="0" applyFont="1" applyFill="1" applyBorder="1" applyAlignment="1">
      <alignment horizontal="center" vertical="center"/>
    </xf>
    <xf numFmtId="0" fontId="27" fillId="10" borderId="69" xfId="0" applyFont="1" applyFill="1" applyBorder="1" applyAlignment="1">
      <alignment horizontal="center" vertical="center"/>
    </xf>
    <xf numFmtId="0" fontId="32" fillId="8" borderId="54" xfId="0" applyFont="1" applyFill="1" applyBorder="1" applyAlignment="1">
      <alignment horizontal="center" vertical="center"/>
    </xf>
    <xf numFmtId="0" fontId="12" fillId="20" borderId="27" xfId="0" applyFont="1" applyFill="1" applyBorder="1" applyAlignment="1">
      <alignment horizontal="center" vertical="center" wrapText="1"/>
    </xf>
    <xf numFmtId="164" fontId="45" fillId="20" borderId="60" xfId="0" applyNumberFormat="1" applyFont="1" applyFill="1" applyBorder="1"/>
    <xf numFmtId="0" fontId="45" fillId="8" borderId="14" xfId="0" applyFont="1" applyFill="1" applyBorder="1" applyAlignment="1">
      <alignment horizontal="center" vertical="center" wrapText="1"/>
    </xf>
    <xf numFmtId="164" fontId="24" fillId="8" borderId="54" xfId="0" applyNumberFormat="1" applyFont="1" applyFill="1" applyBorder="1"/>
    <xf numFmtId="164" fontId="45" fillId="6" borderId="64" xfId="0" applyNumberFormat="1" applyFont="1" applyFill="1" applyBorder="1"/>
    <xf numFmtId="165" fontId="12" fillId="20" borderId="33" xfId="0" applyNumberFormat="1" applyFont="1" applyFill="1" applyBorder="1" applyAlignment="1">
      <alignment horizontal="center" vertical="center"/>
    </xf>
    <xf numFmtId="0" fontId="12" fillId="0" borderId="27" xfId="0" applyFont="1" applyFill="1" applyBorder="1" applyAlignment="1">
      <alignment horizontal="center" vertical="center" wrapText="1"/>
    </xf>
    <xf numFmtId="164" fontId="45" fillId="0" borderId="60" xfId="0" applyNumberFormat="1" applyFont="1" applyFill="1" applyBorder="1"/>
    <xf numFmtId="165" fontId="12" fillId="0" borderId="33" xfId="0" applyNumberFormat="1" applyFont="1" applyFill="1" applyBorder="1" applyAlignment="1">
      <alignment horizontal="center" vertical="center"/>
    </xf>
    <xf numFmtId="0" fontId="45" fillId="0" borderId="27" xfId="0" applyFont="1" applyFill="1" applyBorder="1" applyAlignment="1">
      <alignment horizontal="center" vertical="center" wrapText="1"/>
    </xf>
    <xf numFmtId="164" fontId="24" fillId="0" borderId="60" xfId="0" applyNumberFormat="1" applyFont="1" applyFill="1" applyBorder="1"/>
    <xf numFmtId="0" fontId="28" fillId="21" borderId="16" xfId="1" applyFont="1" applyFill="1" applyBorder="1" applyAlignment="1" applyProtection="1">
      <alignment horizontal="left" vertical="center" wrapText="1"/>
      <protection locked="0"/>
    </xf>
    <xf numFmtId="164" fontId="35" fillId="21" borderId="16" xfId="1" applyNumberFormat="1" applyFont="1" applyFill="1" applyBorder="1" applyAlignment="1" applyProtection="1">
      <alignment horizontal="center" vertical="center" wrapText="1"/>
      <protection locked="0"/>
    </xf>
    <xf numFmtId="0" fontId="35" fillId="21" borderId="15" xfId="1" applyFont="1" applyFill="1" applyBorder="1" applyAlignment="1" applyProtection="1">
      <alignment horizontal="center" vertical="center" wrapText="1"/>
    </xf>
    <xf numFmtId="164" fontId="35" fillId="21" borderId="15" xfId="1" applyNumberFormat="1" applyFont="1" applyFill="1" applyBorder="1" applyAlignment="1" applyProtection="1">
      <alignment vertical="center" wrapText="1"/>
    </xf>
    <xf numFmtId="0" fontId="28" fillId="22" borderId="16" xfId="1" applyFont="1" applyFill="1" applyBorder="1" applyAlignment="1" applyProtection="1">
      <alignment horizontal="left" vertical="center" wrapText="1"/>
      <protection locked="0"/>
    </xf>
    <xf numFmtId="164" fontId="35" fillId="22" borderId="54" xfId="1" applyNumberFormat="1" applyFont="1" applyFill="1" applyBorder="1" applyAlignment="1" applyProtection="1">
      <alignment horizontal="center" vertical="center" wrapText="1"/>
      <protection locked="0"/>
    </xf>
    <xf numFmtId="0" fontId="35" fillId="22" borderId="53" xfId="1" applyFont="1" applyFill="1" applyBorder="1" applyAlignment="1" applyProtection="1">
      <alignment horizontal="center" vertical="center" wrapText="1"/>
    </xf>
    <xf numFmtId="164" fontId="35" fillId="22" borderId="53" xfId="1" applyNumberFormat="1" applyFont="1" applyFill="1" applyBorder="1" applyAlignment="1" applyProtection="1">
      <alignment vertical="center" wrapText="1"/>
    </xf>
    <xf numFmtId="0" fontId="28" fillId="23" borderId="16" xfId="1" applyFont="1" applyFill="1" applyBorder="1" applyAlignment="1" applyProtection="1">
      <alignment horizontal="left" vertical="center" wrapText="1"/>
      <protection locked="0"/>
    </xf>
    <xf numFmtId="164" fontId="35" fillId="23" borderId="16" xfId="1" applyNumberFormat="1" applyFont="1" applyFill="1" applyBorder="1" applyAlignment="1" applyProtection="1">
      <alignment horizontal="center" vertical="center" wrapText="1"/>
      <protection locked="0"/>
    </xf>
    <xf numFmtId="0" fontId="35" fillId="23" borderId="15" xfId="1" applyFont="1" applyFill="1" applyBorder="1" applyAlignment="1" applyProtection="1">
      <alignment horizontal="center" vertical="center" wrapText="1"/>
    </xf>
    <xf numFmtId="164" fontId="35" fillId="23" borderId="15" xfId="1" applyNumberFormat="1" applyFont="1" applyFill="1" applyBorder="1" applyAlignment="1" applyProtection="1">
      <alignment vertical="center" wrapText="1"/>
    </xf>
    <xf numFmtId="0" fontId="28" fillId="14" borderId="16" xfId="1" applyFont="1" applyFill="1" applyBorder="1" applyAlignment="1" applyProtection="1">
      <alignment horizontal="left" vertical="center" wrapText="1"/>
      <protection locked="0"/>
    </xf>
    <xf numFmtId="164" fontId="35" fillId="14" borderId="16" xfId="1" applyNumberFormat="1" applyFont="1" applyFill="1" applyBorder="1" applyAlignment="1" applyProtection="1">
      <alignment horizontal="center" vertical="center" wrapText="1"/>
      <protection locked="0"/>
    </xf>
    <xf numFmtId="0" fontId="35" fillId="14" borderId="15" xfId="1" applyFont="1" applyFill="1" applyBorder="1" applyAlignment="1" applyProtection="1">
      <alignment horizontal="center" vertical="center" wrapText="1"/>
    </xf>
    <xf numFmtId="164" fontId="35" fillId="14" borderId="15" xfId="1" applyNumberFormat="1" applyFont="1" applyFill="1" applyBorder="1" applyAlignment="1" applyProtection="1">
      <alignment vertical="center" wrapText="1"/>
    </xf>
    <xf numFmtId="0" fontId="27" fillId="22" borderId="16" xfId="1" applyFont="1" applyFill="1" applyBorder="1" applyAlignment="1" applyProtection="1">
      <alignment horizontal="center" vertical="center" wrapText="1"/>
      <protection locked="0"/>
    </xf>
    <xf numFmtId="0" fontId="27" fillId="15" borderId="16" xfId="1" applyFont="1" applyFill="1" applyBorder="1" applyAlignment="1" applyProtection="1">
      <alignment horizontal="center" vertical="center" wrapText="1"/>
      <protection locked="0"/>
    </xf>
    <xf numFmtId="0" fontId="27" fillId="4" borderId="16" xfId="1" applyFont="1" applyFill="1" applyBorder="1" applyAlignment="1" applyProtection="1">
      <alignment horizontal="center" vertical="center" wrapText="1"/>
      <protection locked="0"/>
    </xf>
    <xf numFmtId="0" fontId="27" fillId="21" borderId="16" xfId="1" applyFont="1" applyFill="1" applyBorder="1" applyAlignment="1" applyProtection="1">
      <alignment horizontal="center" vertical="center" wrapText="1"/>
      <protection locked="0"/>
    </xf>
    <xf numFmtId="0" fontId="27" fillId="23" borderId="16" xfId="1" applyFont="1" applyFill="1" applyBorder="1" applyAlignment="1" applyProtection="1">
      <alignment horizontal="center" vertical="center" wrapText="1"/>
      <protection locked="0"/>
    </xf>
    <xf numFmtId="0" fontId="27" fillId="14" borderId="16" xfId="1" applyFont="1" applyFill="1" applyBorder="1" applyAlignment="1" applyProtection="1">
      <alignment horizontal="center" vertical="center" wrapText="1"/>
      <protection locked="0"/>
    </xf>
    <xf numFmtId="0" fontId="27" fillId="22" borderId="54" xfId="1" applyFont="1" applyFill="1" applyBorder="1" applyAlignment="1" applyProtection="1">
      <alignment horizontal="center" vertical="center" wrapText="1"/>
      <protection locked="0"/>
    </xf>
    <xf numFmtId="0" fontId="27" fillId="14" borderId="54" xfId="1" applyFont="1" applyFill="1" applyBorder="1" applyAlignment="1" applyProtection="1">
      <alignment horizontal="center" vertical="center" wrapText="1"/>
      <protection locked="0"/>
    </xf>
    <xf numFmtId="0" fontId="51" fillId="19" borderId="54" xfId="0" applyFont="1" applyFill="1" applyBorder="1" applyAlignment="1">
      <alignment vertical="center" wrapText="1"/>
    </xf>
    <xf numFmtId="0" fontId="12" fillId="0" borderId="16" xfId="0" applyFont="1" applyBorder="1" applyAlignment="1">
      <alignment vertical="center" wrapText="1"/>
    </xf>
    <xf numFmtId="165" fontId="12" fillId="0" borderId="32" xfId="0" applyNumberFormat="1" applyFont="1" applyBorder="1" applyAlignment="1">
      <alignment horizontal="center" vertical="center"/>
    </xf>
    <xf numFmtId="0" fontId="4" fillId="3" borderId="0" xfId="0" applyFont="1" applyFill="1" applyBorder="1" applyAlignment="1">
      <alignment horizontal="left" wrapText="1"/>
    </xf>
    <xf numFmtId="0" fontId="3" fillId="3" borderId="0" xfId="0" applyFont="1" applyFill="1" applyBorder="1" applyAlignment="1">
      <alignment horizontal="left" wrapText="1"/>
    </xf>
    <xf numFmtId="0" fontId="3" fillId="3" borderId="0" xfId="0" applyFont="1" applyFill="1" applyBorder="1" applyAlignment="1">
      <alignment horizontal="left"/>
    </xf>
    <xf numFmtId="0" fontId="3" fillId="3" borderId="0" xfId="0" quotePrefix="1" applyFont="1" applyFill="1" applyBorder="1" applyAlignment="1">
      <alignment horizontal="left" wrapText="1"/>
    </xf>
    <xf numFmtId="0" fontId="3" fillId="3" borderId="14" xfId="0" applyFont="1" applyFill="1" applyBorder="1" applyAlignment="1">
      <alignment horizontal="left"/>
    </xf>
    <xf numFmtId="0" fontId="3" fillId="3" borderId="15" xfId="0" applyFont="1" applyFill="1" applyBorder="1" applyAlignment="1">
      <alignment horizontal="right" vertical="center"/>
    </xf>
    <xf numFmtId="0" fontId="32" fillId="8" borderId="69" xfId="0" applyFont="1" applyFill="1" applyBorder="1" applyAlignment="1" applyProtection="1">
      <alignment horizontal="center" vertical="center"/>
    </xf>
    <xf numFmtId="0" fontId="12" fillId="0" borderId="1" xfId="0" applyFont="1"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23" fillId="9" borderId="0" xfId="0" applyFont="1" applyFill="1" applyAlignment="1">
      <alignment horizontal="center" wrapText="1"/>
    </xf>
    <xf numFmtId="0" fontId="23" fillId="9" borderId="0" xfId="0" applyFont="1" applyFill="1" applyAlignment="1">
      <alignment horizontal="center"/>
    </xf>
    <xf numFmtId="0" fontId="42" fillId="0" borderId="1" xfId="0" applyFont="1" applyBorder="1" applyAlignment="1">
      <alignment horizontal="left" vertical="top" wrapText="1"/>
    </xf>
    <xf numFmtId="0" fontId="24" fillId="0" borderId="51" xfId="0" applyFont="1" applyBorder="1" applyAlignment="1" applyProtection="1">
      <alignment horizontal="center" vertical="center" wrapText="1"/>
      <protection locked="0"/>
    </xf>
    <xf numFmtId="0" fontId="24" fillId="0" borderId="37" xfId="0" applyFont="1" applyBorder="1" applyAlignment="1" applyProtection="1">
      <alignment horizontal="center" vertical="center" wrapText="1"/>
      <protection locked="0"/>
    </xf>
    <xf numFmtId="0" fontId="34" fillId="9" borderId="49" xfId="0" applyFont="1" applyFill="1" applyBorder="1" applyAlignment="1" applyProtection="1">
      <alignment horizontal="center" vertical="center"/>
      <protection locked="0"/>
    </xf>
    <xf numFmtId="0" fontId="34" fillId="9" borderId="50" xfId="0" applyFont="1" applyFill="1" applyBorder="1" applyAlignment="1" applyProtection="1">
      <alignment horizontal="center" vertical="center"/>
      <protection locked="0"/>
    </xf>
    <xf numFmtId="0" fontId="37" fillId="9" borderId="1" xfId="0" applyFont="1" applyFill="1" applyBorder="1" applyAlignment="1" applyProtection="1">
      <alignment horizontal="center" vertical="center" wrapText="1"/>
      <protection locked="0"/>
    </xf>
    <xf numFmtId="0" fontId="38" fillId="9" borderId="1" xfId="0" applyFont="1" applyFill="1" applyBorder="1" applyAlignment="1" applyProtection="1">
      <alignment horizontal="center" vertical="center" wrapText="1"/>
      <protection locked="0"/>
    </xf>
    <xf numFmtId="0" fontId="23" fillId="16" borderId="22" xfId="0" applyFont="1" applyFill="1" applyBorder="1" applyAlignment="1" applyProtection="1">
      <alignment horizontal="center" vertical="center"/>
      <protection locked="0"/>
    </xf>
    <xf numFmtId="0" fontId="23" fillId="16" borderId="23" xfId="0" applyFont="1" applyFill="1" applyBorder="1" applyAlignment="1" applyProtection="1">
      <alignment horizontal="center" vertical="center"/>
      <protection locked="0"/>
    </xf>
    <xf numFmtId="0" fontId="23" fillId="9" borderId="54" xfId="1" applyFont="1" applyFill="1" applyBorder="1" applyAlignment="1" applyProtection="1">
      <alignment horizontal="center" vertical="center" wrapText="1"/>
      <protection locked="0"/>
    </xf>
    <xf numFmtId="0" fontId="23" fillId="9" borderId="54" xfId="1" applyFont="1" applyFill="1" applyBorder="1" applyAlignment="1" applyProtection="1">
      <alignment horizontal="center" vertical="center"/>
      <protection locked="0"/>
    </xf>
    <xf numFmtId="0" fontId="40" fillId="7" borderId="56" xfId="1" applyFont="1" applyFill="1" applyBorder="1" applyAlignment="1" applyProtection="1">
      <alignment horizontal="center" vertical="center" wrapText="1"/>
      <protection locked="0"/>
    </xf>
    <xf numFmtId="0" fontId="40" fillId="7" borderId="59" xfId="1" applyFont="1" applyFill="1" applyBorder="1" applyAlignment="1" applyProtection="1">
      <alignment horizontal="center" vertical="center" wrapText="1"/>
      <protection locked="0"/>
    </xf>
    <xf numFmtId="0" fontId="25" fillId="0" borderId="51" xfId="0" applyFont="1" applyBorder="1" applyAlignment="1">
      <alignment horizontal="center" vertical="center" wrapText="1"/>
    </xf>
    <xf numFmtId="0" fontId="25" fillId="0" borderId="37" xfId="0" applyFont="1" applyBorder="1" applyAlignment="1">
      <alignment horizontal="center" vertical="center" wrapText="1"/>
    </xf>
    <xf numFmtId="0" fontId="37" fillId="9" borderId="1" xfId="0" applyFont="1" applyFill="1" applyBorder="1" applyAlignment="1">
      <alignment horizontal="center" vertical="center" wrapText="1"/>
    </xf>
    <xf numFmtId="0" fontId="38" fillId="9" borderId="1"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0" fillId="7" borderId="30" xfId="0" applyFont="1" applyFill="1" applyBorder="1" applyAlignment="1">
      <alignment horizontal="center" vertical="center" wrapText="1"/>
    </xf>
    <xf numFmtId="0" fontId="24" fillId="0" borderId="51" xfId="0" applyFont="1" applyBorder="1" applyAlignment="1">
      <alignment horizontal="center" vertical="center" wrapText="1"/>
    </xf>
    <xf numFmtId="0" fontId="24" fillId="0" borderId="37" xfId="0" applyFont="1" applyBorder="1" applyAlignment="1">
      <alignment horizontal="center" vertical="center" wrapText="1"/>
    </xf>
    <xf numFmtId="0" fontId="10" fillId="7" borderId="24" xfId="0" applyFont="1" applyFill="1" applyBorder="1" applyAlignment="1">
      <alignment horizontal="center" vertical="center"/>
    </xf>
    <xf numFmtId="0" fontId="10" fillId="7" borderId="20" xfId="0" applyFont="1" applyFill="1" applyBorder="1" applyAlignment="1">
      <alignment horizontal="center" vertical="center"/>
    </xf>
    <xf numFmtId="0" fontId="13" fillId="17" borderId="9" xfId="0" applyFont="1" applyFill="1" applyBorder="1" applyAlignment="1">
      <alignment horizontal="center"/>
    </xf>
    <xf numFmtId="0" fontId="34" fillId="9" borderId="49" xfId="0" applyFont="1" applyFill="1" applyBorder="1" applyAlignment="1">
      <alignment horizontal="center" vertical="center"/>
    </xf>
    <xf numFmtId="0" fontId="34" fillId="9" borderId="50" xfId="0" applyFont="1" applyFill="1" applyBorder="1" applyAlignment="1">
      <alignment horizontal="center" vertical="center"/>
    </xf>
    <xf numFmtId="0" fontId="23" fillId="16" borderId="22" xfId="0" applyFont="1" applyFill="1" applyBorder="1" applyAlignment="1">
      <alignment horizontal="center" vertical="center"/>
    </xf>
    <xf numFmtId="0" fontId="23" fillId="16" borderId="23" xfId="0" applyFont="1" applyFill="1" applyBorder="1" applyAlignment="1">
      <alignment horizontal="center" vertical="center"/>
    </xf>
    <xf numFmtId="0" fontId="4" fillId="3" borderId="13" xfId="0" applyFont="1" applyFill="1" applyBorder="1" applyAlignment="1">
      <alignment horizontal="left"/>
    </xf>
    <xf numFmtId="0" fontId="4" fillId="3" borderId="14" xfId="0" applyFont="1" applyFill="1" applyBorder="1" applyAlignment="1">
      <alignment horizontal="left"/>
    </xf>
    <xf numFmtId="0" fontId="4" fillId="3" borderId="15" xfId="0" applyFont="1" applyFill="1" applyBorder="1" applyAlignment="1">
      <alignment horizontal="left"/>
    </xf>
    <xf numFmtId="0" fontId="37" fillId="9" borderId="5" xfId="0" applyFont="1" applyFill="1" applyBorder="1" applyAlignment="1">
      <alignment horizontal="center" vertical="center" wrapText="1"/>
    </xf>
    <xf numFmtId="0" fontId="37" fillId="9" borderId="6" xfId="0" applyFont="1" applyFill="1" applyBorder="1" applyAlignment="1">
      <alignment horizontal="center" vertical="center" wrapText="1"/>
    </xf>
    <xf numFmtId="0" fontId="37" fillId="9" borderId="7" xfId="0" applyFont="1" applyFill="1" applyBorder="1" applyAlignment="1">
      <alignment horizontal="center" vertical="center" wrapText="1"/>
    </xf>
    <xf numFmtId="0" fontId="37" fillId="9" borderId="0" xfId="0" applyFont="1" applyFill="1" applyBorder="1" applyAlignment="1">
      <alignment horizontal="center" vertical="center" wrapText="1"/>
    </xf>
    <xf numFmtId="0" fontId="9" fillId="8" borderId="62" xfId="0" applyFont="1" applyFill="1" applyBorder="1" applyAlignment="1">
      <alignment horizontal="left" vertical="center" wrapText="1"/>
    </xf>
    <xf numFmtId="0" fontId="9" fillId="8" borderId="21" xfId="0" applyFont="1" applyFill="1" applyBorder="1" applyAlignment="1">
      <alignment horizontal="left" vertical="center" wrapText="1"/>
    </xf>
    <xf numFmtId="0" fontId="9" fillId="8" borderId="53" xfId="0" applyFont="1" applyFill="1" applyBorder="1" applyAlignment="1">
      <alignment horizontal="left" vertical="center" wrapText="1"/>
    </xf>
    <xf numFmtId="0" fontId="6" fillId="0" borderId="54" xfId="1" applyFont="1" applyBorder="1" applyAlignment="1">
      <alignment horizontal="center" vertical="center"/>
    </xf>
  </cellXfs>
  <cellStyles count="2">
    <cellStyle name="Normal" xfId="0" builtinId="0"/>
    <cellStyle name="Normal 2" xfId="1" xr:uid="{DC1B4C58-0E56-4623-A413-75D76FF6FC51}"/>
  </cellStyles>
  <dxfs count="0"/>
  <tableStyles count="0" defaultTableStyle="TableStyleMedium2" defaultPivotStyle="PivotStyleLight16"/>
  <colors>
    <mruColors>
      <color rgb="FFC7A1E3"/>
      <color rgb="FFEEB000"/>
      <color rgb="FFFF9797"/>
      <color rgb="FFFFD9D9"/>
      <color rgb="FFFF7979"/>
      <color rgb="FFFFEBFF"/>
      <color rgb="FFFFCCFF"/>
      <color rgb="FFFEF5F0"/>
      <color rgb="FFFDECE3"/>
      <color rgb="FFFFFA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ACA0D-87D1-45B2-B292-C38C7996D939}">
  <sheetPr>
    <pageSetUpPr fitToPage="1"/>
  </sheetPr>
  <dimension ref="B2:M50"/>
  <sheetViews>
    <sheetView topLeftCell="A8" zoomScale="115" zoomScaleNormal="115" workbookViewId="0">
      <selection activeCell="B4" sqref="B4:M50"/>
    </sheetView>
  </sheetViews>
  <sheetFormatPr defaultRowHeight="15.75" x14ac:dyDescent="0.25"/>
  <sheetData>
    <row r="2" spans="2:13" ht="88.5" customHeight="1" x14ac:dyDescent="0.3">
      <c r="B2" s="306" t="s">
        <v>120</v>
      </c>
      <c r="C2" s="307"/>
      <c r="D2" s="307"/>
      <c r="E2" s="307"/>
      <c r="F2" s="307"/>
      <c r="G2" s="307"/>
      <c r="H2" s="307"/>
      <c r="I2" s="307"/>
      <c r="J2" s="307"/>
      <c r="K2" s="307"/>
      <c r="L2" s="307"/>
      <c r="M2" s="307"/>
    </row>
    <row r="4" spans="2:13" ht="15.75" customHeight="1" x14ac:dyDescent="0.25">
      <c r="B4" s="308" t="s">
        <v>109</v>
      </c>
      <c r="C4" s="308"/>
      <c r="D4" s="308"/>
      <c r="E4" s="308"/>
      <c r="F4" s="308"/>
      <c r="G4" s="308"/>
      <c r="H4" s="308"/>
      <c r="I4" s="308"/>
      <c r="J4" s="308"/>
      <c r="K4" s="308"/>
      <c r="L4" s="308"/>
      <c r="M4" s="308"/>
    </row>
    <row r="5" spans="2:13" x14ac:dyDescent="0.25">
      <c r="B5" s="308"/>
      <c r="C5" s="308"/>
      <c r="D5" s="308"/>
      <c r="E5" s="308"/>
      <c r="F5" s="308"/>
      <c r="G5" s="308"/>
      <c r="H5" s="308"/>
      <c r="I5" s="308"/>
      <c r="J5" s="308"/>
      <c r="K5" s="308"/>
      <c r="L5" s="308"/>
      <c r="M5" s="308"/>
    </row>
    <row r="6" spans="2:13" x14ac:dyDescent="0.25">
      <c r="B6" s="308"/>
      <c r="C6" s="308"/>
      <c r="D6" s="308"/>
      <c r="E6" s="308"/>
      <c r="F6" s="308"/>
      <c r="G6" s="308"/>
      <c r="H6" s="308"/>
      <c r="I6" s="308"/>
      <c r="J6" s="308"/>
      <c r="K6" s="308"/>
      <c r="L6" s="308"/>
      <c r="M6" s="308"/>
    </row>
    <row r="7" spans="2:13" x14ac:dyDescent="0.25">
      <c r="B7" s="308"/>
      <c r="C7" s="308"/>
      <c r="D7" s="308"/>
      <c r="E7" s="308"/>
      <c r="F7" s="308"/>
      <c r="G7" s="308"/>
      <c r="H7" s="308"/>
      <c r="I7" s="308"/>
      <c r="J7" s="308"/>
      <c r="K7" s="308"/>
      <c r="L7" s="308"/>
      <c r="M7" s="308"/>
    </row>
    <row r="8" spans="2:13" x14ac:dyDescent="0.25">
      <c r="B8" s="308"/>
      <c r="C8" s="308"/>
      <c r="D8" s="308"/>
      <c r="E8" s="308"/>
      <c r="F8" s="308"/>
      <c r="G8" s="308"/>
      <c r="H8" s="308"/>
      <c r="I8" s="308"/>
      <c r="J8" s="308"/>
      <c r="K8" s="308"/>
      <c r="L8" s="308"/>
      <c r="M8" s="308"/>
    </row>
    <row r="9" spans="2:13" x14ac:dyDescent="0.25">
      <c r="B9" s="308"/>
      <c r="C9" s="308"/>
      <c r="D9" s="308"/>
      <c r="E9" s="308"/>
      <c r="F9" s="308"/>
      <c r="G9" s="308"/>
      <c r="H9" s="308"/>
      <c r="I9" s="308"/>
      <c r="J9" s="308"/>
      <c r="K9" s="308"/>
      <c r="L9" s="308"/>
      <c r="M9" s="308"/>
    </row>
    <row r="10" spans="2:13" x14ac:dyDescent="0.25">
      <c r="B10" s="308"/>
      <c r="C10" s="308"/>
      <c r="D10" s="308"/>
      <c r="E10" s="308"/>
      <c r="F10" s="308"/>
      <c r="G10" s="308"/>
      <c r="H10" s="308"/>
      <c r="I10" s="308"/>
      <c r="J10" s="308"/>
      <c r="K10" s="308"/>
      <c r="L10" s="308"/>
      <c r="M10" s="308"/>
    </row>
    <row r="11" spans="2:13" x14ac:dyDescent="0.25">
      <c r="B11" s="308"/>
      <c r="C11" s="308"/>
      <c r="D11" s="308"/>
      <c r="E11" s="308"/>
      <c r="F11" s="308"/>
      <c r="G11" s="308"/>
      <c r="H11" s="308"/>
      <c r="I11" s="308"/>
      <c r="J11" s="308"/>
      <c r="K11" s="308"/>
      <c r="L11" s="308"/>
      <c r="M11" s="308"/>
    </row>
    <row r="12" spans="2:13" x14ac:dyDescent="0.25">
      <c r="B12" s="308"/>
      <c r="C12" s="308"/>
      <c r="D12" s="308"/>
      <c r="E12" s="308"/>
      <c r="F12" s="308"/>
      <c r="G12" s="308"/>
      <c r="H12" s="308"/>
      <c r="I12" s="308"/>
      <c r="J12" s="308"/>
      <c r="K12" s="308"/>
      <c r="L12" s="308"/>
      <c r="M12" s="308"/>
    </row>
    <row r="13" spans="2:13" x14ac:dyDescent="0.25">
      <c r="B13" s="308"/>
      <c r="C13" s="308"/>
      <c r="D13" s="308"/>
      <c r="E13" s="308"/>
      <c r="F13" s="308"/>
      <c r="G13" s="308"/>
      <c r="H13" s="308"/>
      <c r="I13" s="308"/>
      <c r="J13" s="308"/>
      <c r="K13" s="308"/>
      <c r="L13" s="308"/>
      <c r="M13" s="308"/>
    </row>
    <row r="14" spans="2:13" x14ac:dyDescent="0.25">
      <c r="B14" s="308"/>
      <c r="C14" s="308"/>
      <c r="D14" s="308"/>
      <c r="E14" s="308"/>
      <c r="F14" s="308"/>
      <c r="G14" s="308"/>
      <c r="H14" s="308"/>
      <c r="I14" s="308"/>
      <c r="J14" s="308"/>
      <c r="K14" s="308"/>
      <c r="L14" s="308"/>
      <c r="M14" s="308"/>
    </row>
    <row r="15" spans="2:13" x14ac:dyDescent="0.25">
      <c r="B15" s="308"/>
      <c r="C15" s="308"/>
      <c r="D15" s="308"/>
      <c r="E15" s="308"/>
      <c r="F15" s="308"/>
      <c r="G15" s="308"/>
      <c r="H15" s="308"/>
      <c r="I15" s="308"/>
      <c r="J15" s="308"/>
      <c r="K15" s="308"/>
      <c r="L15" s="308"/>
      <c r="M15" s="308"/>
    </row>
    <row r="16" spans="2:13" x14ac:dyDescent="0.25">
      <c r="B16" s="308"/>
      <c r="C16" s="308"/>
      <c r="D16" s="308"/>
      <c r="E16" s="308"/>
      <c r="F16" s="308"/>
      <c r="G16" s="308"/>
      <c r="H16" s="308"/>
      <c r="I16" s="308"/>
      <c r="J16" s="308"/>
      <c r="K16" s="308"/>
      <c r="L16" s="308"/>
      <c r="M16" s="308"/>
    </row>
    <row r="17" spans="2:13" x14ac:dyDescent="0.25">
      <c r="B17" s="308"/>
      <c r="C17" s="308"/>
      <c r="D17" s="308"/>
      <c r="E17" s="308"/>
      <c r="F17" s="308"/>
      <c r="G17" s="308"/>
      <c r="H17" s="308"/>
      <c r="I17" s="308"/>
      <c r="J17" s="308"/>
      <c r="K17" s="308"/>
      <c r="L17" s="308"/>
      <c r="M17" s="308"/>
    </row>
    <row r="18" spans="2:13" x14ac:dyDescent="0.25">
      <c r="B18" s="308"/>
      <c r="C18" s="308"/>
      <c r="D18" s="308"/>
      <c r="E18" s="308"/>
      <c r="F18" s="308"/>
      <c r="G18" s="308"/>
      <c r="H18" s="308"/>
      <c r="I18" s="308"/>
      <c r="J18" s="308"/>
      <c r="K18" s="308"/>
      <c r="L18" s="308"/>
      <c r="M18" s="308"/>
    </row>
    <row r="19" spans="2:13" x14ac:dyDescent="0.25">
      <c r="B19" s="308"/>
      <c r="C19" s="308"/>
      <c r="D19" s="308"/>
      <c r="E19" s="308"/>
      <c r="F19" s="308"/>
      <c r="G19" s="308"/>
      <c r="H19" s="308"/>
      <c r="I19" s="308"/>
      <c r="J19" s="308"/>
      <c r="K19" s="308"/>
      <c r="L19" s="308"/>
      <c r="M19" s="308"/>
    </row>
    <row r="20" spans="2:13" x14ac:dyDescent="0.25">
      <c r="B20" s="308"/>
      <c r="C20" s="308"/>
      <c r="D20" s="308"/>
      <c r="E20" s="308"/>
      <c r="F20" s="308"/>
      <c r="G20" s="308"/>
      <c r="H20" s="308"/>
      <c r="I20" s="308"/>
      <c r="J20" s="308"/>
      <c r="K20" s="308"/>
      <c r="L20" s="308"/>
      <c r="M20" s="308"/>
    </row>
    <row r="21" spans="2:13" x14ac:dyDescent="0.25">
      <c r="B21" s="308"/>
      <c r="C21" s="308"/>
      <c r="D21" s="308"/>
      <c r="E21" s="308"/>
      <c r="F21" s="308"/>
      <c r="G21" s="308"/>
      <c r="H21" s="308"/>
      <c r="I21" s="308"/>
      <c r="J21" s="308"/>
      <c r="K21" s="308"/>
      <c r="L21" s="308"/>
      <c r="M21" s="308"/>
    </row>
    <row r="22" spans="2:13" x14ac:dyDescent="0.25">
      <c r="B22" s="308"/>
      <c r="C22" s="308"/>
      <c r="D22" s="308"/>
      <c r="E22" s="308"/>
      <c r="F22" s="308"/>
      <c r="G22" s="308"/>
      <c r="H22" s="308"/>
      <c r="I22" s="308"/>
      <c r="J22" s="308"/>
      <c r="K22" s="308"/>
      <c r="L22" s="308"/>
      <c r="M22" s="308"/>
    </row>
    <row r="23" spans="2:13" x14ac:dyDescent="0.25">
      <c r="B23" s="308"/>
      <c r="C23" s="308"/>
      <c r="D23" s="308"/>
      <c r="E23" s="308"/>
      <c r="F23" s="308"/>
      <c r="G23" s="308"/>
      <c r="H23" s="308"/>
      <c r="I23" s="308"/>
      <c r="J23" s="308"/>
      <c r="K23" s="308"/>
      <c r="L23" s="308"/>
      <c r="M23" s="308"/>
    </row>
    <row r="24" spans="2:13" x14ac:dyDescent="0.25">
      <c r="B24" s="308"/>
      <c r="C24" s="308"/>
      <c r="D24" s="308"/>
      <c r="E24" s="308"/>
      <c r="F24" s="308"/>
      <c r="G24" s="308"/>
      <c r="H24" s="308"/>
      <c r="I24" s="308"/>
      <c r="J24" s="308"/>
      <c r="K24" s="308"/>
      <c r="L24" s="308"/>
      <c r="M24" s="308"/>
    </row>
    <row r="25" spans="2:13" x14ac:dyDescent="0.25">
      <c r="B25" s="308"/>
      <c r="C25" s="308"/>
      <c r="D25" s="308"/>
      <c r="E25" s="308"/>
      <c r="F25" s="308"/>
      <c r="G25" s="308"/>
      <c r="H25" s="308"/>
      <c r="I25" s="308"/>
      <c r="J25" s="308"/>
      <c r="K25" s="308"/>
      <c r="L25" s="308"/>
      <c r="M25" s="308"/>
    </row>
    <row r="26" spans="2:13" x14ac:dyDescent="0.25">
      <c r="B26" s="308"/>
      <c r="C26" s="308"/>
      <c r="D26" s="308"/>
      <c r="E26" s="308"/>
      <c r="F26" s="308"/>
      <c r="G26" s="308"/>
      <c r="H26" s="308"/>
      <c r="I26" s="308"/>
      <c r="J26" s="308"/>
      <c r="K26" s="308"/>
      <c r="L26" s="308"/>
      <c r="M26" s="308"/>
    </row>
    <row r="27" spans="2:13" x14ac:dyDescent="0.25">
      <c r="B27" s="308"/>
      <c r="C27" s="308"/>
      <c r="D27" s="308"/>
      <c r="E27" s="308"/>
      <c r="F27" s="308"/>
      <c r="G27" s="308"/>
      <c r="H27" s="308"/>
      <c r="I27" s="308"/>
      <c r="J27" s="308"/>
      <c r="K27" s="308"/>
      <c r="L27" s="308"/>
      <c r="M27" s="308"/>
    </row>
    <row r="28" spans="2:13" x14ac:dyDescent="0.25">
      <c r="B28" s="308"/>
      <c r="C28" s="308"/>
      <c r="D28" s="308"/>
      <c r="E28" s="308"/>
      <c r="F28" s="308"/>
      <c r="G28" s="308"/>
      <c r="H28" s="308"/>
      <c r="I28" s="308"/>
      <c r="J28" s="308"/>
      <c r="K28" s="308"/>
      <c r="L28" s="308"/>
      <c r="M28" s="308"/>
    </row>
    <row r="29" spans="2:13" x14ac:dyDescent="0.25">
      <c r="B29" s="308"/>
      <c r="C29" s="308"/>
      <c r="D29" s="308"/>
      <c r="E29" s="308"/>
      <c r="F29" s="308"/>
      <c r="G29" s="308"/>
      <c r="H29" s="308"/>
      <c r="I29" s="308"/>
      <c r="J29" s="308"/>
      <c r="K29" s="308"/>
      <c r="L29" s="308"/>
      <c r="M29" s="308"/>
    </row>
    <row r="30" spans="2:13" x14ac:dyDescent="0.25">
      <c r="B30" s="308"/>
      <c r="C30" s="308"/>
      <c r="D30" s="308"/>
      <c r="E30" s="308"/>
      <c r="F30" s="308"/>
      <c r="G30" s="308"/>
      <c r="H30" s="308"/>
      <c r="I30" s="308"/>
      <c r="J30" s="308"/>
      <c r="K30" s="308"/>
      <c r="L30" s="308"/>
      <c r="M30" s="308"/>
    </row>
    <row r="31" spans="2:13" x14ac:dyDescent="0.25">
      <c r="B31" s="308"/>
      <c r="C31" s="308"/>
      <c r="D31" s="308"/>
      <c r="E31" s="308"/>
      <c r="F31" s="308"/>
      <c r="G31" s="308"/>
      <c r="H31" s="308"/>
      <c r="I31" s="308"/>
      <c r="J31" s="308"/>
      <c r="K31" s="308"/>
      <c r="L31" s="308"/>
      <c r="M31" s="308"/>
    </row>
    <row r="32" spans="2:13" x14ac:dyDescent="0.25">
      <c r="B32" s="308"/>
      <c r="C32" s="308"/>
      <c r="D32" s="308"/>
      <c r="E32" s="308"/>
      <c r="F32" s="308"/>
      <c r="G32" s="308"/>
      <c r="H32" s="308"/>
      <c r="I32" s="308"/>
      <c r="J32" s="308"/>
      <c r="K32" s="308"/>
      <c r="L32" s="308"/>
      <c r="M32" s="308"/>
    </row>
    <row r="33" spans="2:13" x14ac:dyDescent="0.25">
      <c r="B33" s="308"/>
      <c r="C33" s="308"/>
      <c r="D33" s="308"/>
      <c r="E33" s="308"/>
      <c r="F33" s="308"/>
      <c r="G33" s="308"/>
      <c r="H33" s="308"/>
      <c r="I33" s="308"/>
      <c r="J33" s="308"/>
      <c r="K33" s="308"/>
      <c r="L33" s="308"/>
      <c r="M33" s="308"/>
    </row>
    <row r="34" spans="2:13" x14ac:dyDescent="0.25">
      <c r="B34" s="308"/>
      <c r="C34" s="308"/>
      <c r="D34" s="308"/>
      <c r="E34" s="308"/>
      <c r="F34" s="308"/>
      <c r="G34" s="308"/>
      <c r="H34" s="308"/>
      <c r="I34" s="308"/>
      <c r="J34" s="308"/>
      <c r="K34" s="308"/>
      <c r="L34" s="308"/>
      <c r="M34" s="308"/>
    </row>
    <row r="35" spans="2:13" x14ac:dyDescent="0.25">
      <c r="B35" s="308"/>
      <c r="C35" s="308"/>
      <c r="D35" s="308"/>
      <c r="E35" s="308"/>
      <c r="F35" s="308"/>
      <c r="G35" s="308"/>
      <c r="H35" s="308"/>
      <c r="I35" s="308"/>
      <c r="J35" s="308"/>
      <c r="K35" s="308"/>
      <c r="L35" s="308"/>
      <c r="M35" s="308"/>
    </row>
    <row r="36" spans="2:13" x14ac:dyDescent="0.25">
      <c r="B36" s="308"/>
      <c r="C36" s="308"/>
      <c r="D36" s="308"/>
      <c r="E36" s="308"/>
      <c r="F36" s="308"/>
      <c r="G36" s="308"/>
      <c r="H36" s="308"/>
      <c r="I36" s="308"/>
      <c r="J36" s="308"/>
      <c r="K36" s="308"/>
      <c r="L36" s="308"/>
      <c r="M36" s="308"/>
    </row>
    <row r="37" spans="2:13" x14ac:dyDescent="0.25">
      <c r="B37" s="308"/>
      <c r="C37" s="308"/>
      <c r="D37" s="308"/>
      <c r="E37" s="308"/>
      <c r="F37" s="308"/>
      <c r="G37" s="308"/>
      <c r="H37" s="308"/>
      <c r="I37" s="308"/>
      <c r="J37" s="308"/>
      <c r="K37" s="308"/>
      <c r="L37" s="308"/>
      <c r="M37" s="308"/>
    </row>
    <row r="38" spans="2:13" x14ac:dyDescent="0.25">
      <c r="B38" s="308"/>
      <c r="C38" s="308"/>
      <c r="D38" s="308"/>
      <c r="E38" s="308"/>
      <c r="F38" s="308"/>
      <c r="G38" s="308"/>
      <c r="H38" s="308"/>
      <c r="I38" s="308"/>
      <c r="J38" s="308"/>
      <c r="K38" s="308"/>
      <c r="L38" s="308"/>
      <c r="M38" s="308"/>
    </row>
    <row r="39" spans="2:13" x14ac:dyDescent="0.25">
      <c r="B39" s="308"/>
      <c r="C39" s="308"/>
      <c r="D39" s="308"/>
      <c r="E39" s="308"/>
      <c r="F39" s="308"/>
      <c r="G39" s="308"/>
      <c r="H39" s="308"/>
      <c r="I39" s="308"/>
      <c r="J39" s="308"/>
      <c r="K39" s="308"/>
      <c r="L39" s="308"/>
      <c r="M39" s="308"/>
    </row>
    <row r="40" spans="2:13" x14ac:dyDescent="0.25">
      <c r="B40" s="308"/>
      <c r="C40" s="308"/>
      <c r="D40" s="308"/>
      <c r="E40" s="308"/>
      <c r="F40" s="308"/>
      <c r="G40" s="308"/>
      <c r="H40" s="308"/>
      <c r="I40" s="308"/>
      <c r="J40" s="308"/>
      <c r="K40" s="308"/>
      <c r="L40" s="308"/>
      <c r="M40" s="308"/>
    </row>
    <row r="41" spans="2:13" x14ac:dyDescent="0.25">
      <c r="B41" s="308"/>
      <c r="C41" s="308"/>
      <c r="D41" s="308"/>
      <c r="E41" s="308"/>
      <c r="F41" s="308"/>
      <c r="G41" s="308"/>
      <c r="H41" s="308"/>
      <c r="I41" s="308"/>
      <c r="J41" s="308"/>
      <c r="K41" s="308"/>
      <c r="L41" s="308"/>
      <c r="M41" s="308"/>
    </row>
    <row r="42" spans="2:13" x14ac:dyDescent="0.25">
      <c r="B42" s="308"/>
      <c r="C42" s="308"/>
      <c r="D42" s="308"/>
      <c r="E42" s="308"/>
      <c r="F42" s="308"/>
      <c r="G42" s="308"/>
      <c r="H42" s="308"/>
      <c r="I42" s="308"/>
      <c r="J42" s="308"/>
      <c r="K42" s="308"/>
      <c r="L42" s="308"/>
      <c r="M42" s="308"/>
    </row>
    <row r="43" spans="2:13" x14ac:dyDescent="0.25">
      <c r="B43" s="308"/>
      <c r="C43" s="308"/>
      <c r="D43" s="308"/>
      <c r="E43" s="308"/>
      <c r="F43" s="308"/>
      <c r="G43" s="308"/>
      <c r="H43" s="308"/>
      <c r="I43" s="308"/>
      <c r="J43" s="308"/>
      <c r="K43" s="308"/>
      <c r="L43" s="308"/>
      <c r="M43" s="308"/>
    </row>
    <row r="44" spans="2:13" x14ac:dyDescent="0.25">
      <c r="B44" s="308"/>
      <c r="C44" s="308"/>
      <c r="D44" s="308"/>
      <c r="E44" s="308"/>
      <c r="F44" s="308"/>
      <c r="G44" s="308"/>
      <c r="H44" s="308"/>
      <c r="I44" s="308"/>
      <c r="J44" s="308"/>
      <c r="K44" s="308"/>
      <c r="L44" s="308"/>
      <c r="M44" s="308"/>
    </row>
    <row r="45" spans="2:13" x14ac:dyDescent="0.25">
      <c r="B45" s="308"/>
      <c r="C45" s="308"/>
      <c r="D45" s="308"/>
      <c r="E45" s="308"/>
      <c r="F45" s="308"/>
      <c r="G45" s="308"/>
      <c r="H45" s="308"/>
      <c r="I45" s="308"/>
      <c r="J45" s="308"/>
      <c r="K45" s="308"/>
      <c r="L45" s="308"/>
      <c r="M45" s="308"/>
    </row>
    <row r="46" spans="2:13" x14ac:dyDescent="0.25">
      <c r="B46" s="308"/>
      <c r="C46" s="308"/>
      <c r="D46" s="308"/>
      <c r="E46" s="308"/>
      <c r="F46" s="308"/>
      <c r="G46" s="308"/>
      <c r="H46" s="308"/>
      <c r="I46" s="308"/>
      <c r="J46" s="308"/>
      <c r="K46" s="308"/>
      <c r="L46" s="308"/>
      <c r="M46" s="308"/>
    </row>
    <row r="47" spans="2:13" x14ac:dyDescent="0.25">
      <c r="B47" s="308"/>
      <c r="C47" s="308"/>
      <c r="D47" s="308"/>
      <c r="E47" s="308"/>
      <c r="F47" s="308"/>
      <c r="G47" s="308"/>
      <c r="H47" s="308"/>
      <c r="I47" s="308"/>
      <c r="J47" s="308"/>
      <c r="K47" s="308"/>
      <c r="L47" s="308"/>
      <c r="M47" s="308"/>
    </row>
    <row r="48" spans="2:13" x14ac:dyDescent="0.25">
      <c r="B48" s="308"/>
      <c r="C48" s="308"/>
      <c r="D48" s="308"/>
      <c r="E48" s="308"/>
      <c r="F48" s="308"/>
      <c r="G48" s="308"/>
      <c r="H48" s="308"/>
      <c r="I48" s="308"/>
      <c r="J48" s="308"/>
      <c r="K48" s="308"/>
      <c r="L48" s="308"/>
      <c r="M48" s="308"/>
    </row>
    <row r="49" spans="2:13" x14ac:dyDescent="0.25">
      <c r="B49" s="308"/>
      <c r="C49" s="308"/>
      <c r="D49" s="308"/>
      <c r="E49" s="308"/>
      <c r="F49" s="308"/>
      <c r="G49" s="308"/>
      <c r="H49" s="308"/>
      <c r="I49" s="308"/>
      <c r="J49" s="308"/>
      <c r="K49" s="308"/>
      <c r="L49" s="308"/>
      <c r="M49" s="308"/>
    </row>
    <row r="50" spans="2:13" x14ac:dyDescent="0.25">
      <c r="B50" s="308"/>
      <c r="C50" s="308"/>
      <c r="D50" s="308"/>
      <c r="E50" s="308"/>
      <c r="F50" s="308"/>
      <c r="G50" s="308"/>
      <c r="H50" s="308"/>
      <c r="I50" s="308"/>
      <c r="J50" s="308"/>
      <c r="K50" s="308"/>
      <c r="L50" s="308"/>
      <c r="M50" s="308"/>
    </row>
  </sheetData>
  <mergeCells count="2">
    <mergeCell ref="B2:M2"/>
    <mergeCell ref="B4:M50"/>
  </mergeCells>
  <pageMargins left="0.7" right="0.7" top="0.75" bottom="0.75" header="0.3" footer="0.3"/>
  <pageSetup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1B7DE-5633-46FF-A480-1C509E74283F}">
  <sheetPr>
    <pageSetUpPr fitToPage="1"/>
  </sheetPr>
  <dimension ref="B2:W39"/>
  <sheetViews>
    <sheetView zoomScale="55" zoomScaleNormal="55" workbookViewId="0">
      <selection activeCell="F4" sqref="F4:Q4"/>
    </sheetView>
  </sheetViews>
  <sheetFormatPr defaultColWidth="8.625" defaultRowHeight="15.75" x14ac:dyDescent="0.25"/>
  <cols>
    <col min="1" max="1" width="5.125" style="160" customWidth="1"/>
    <col min="2" max="3" width="3.625" style="160" customWidth="1"/>
    <col min="4" max="4" width="100.625" style="160" customWidth="1"/>
    <col min="5" max="5" width="11.625" style="183" customWidth="1"/>
    <col min="6" max="6" width="11.625" style="184" customWidth="1"/>
    <col min="7" max="17" width="11.625" style="185" customWidth="1"/>
    <col min="18" max="18" width="11.625" style="186" customWidth="1"/>
    <col min="19" max="19" width="3" style="160" customWidth="1"/>
    <col min="20" max="20" width="9" style="182"/>
    <col min="21" max="21" width="5" style="160" customWidth="1"/>
    <col min="22" max="16384" width="8.625" style="160"/>
  </cols>
  <sheetData>
    <row r="2" spans="2:23" ht="110.45" customHeight="1" x14ac:dyDescent="0.25">
      <c r="B2" s="313" t="s">
        <v>118</v>
      </c>
      <c r="C2" s="314"/>
      <c r="D2" s="314"/>
      <c r="E2" s="314"/>
      <c r="F2" s="314"/>
      <c r="G2" s="314"/>
      <c r="H2" s="314"/>
      <c r="I2" s="314"/>
      <c r="J2" s="314"/>
      <c r="K2" s="314"/>
      <c r="L2" s="314"/>
      <c r="M2" s="314"/>
      <c r="N2" s="314"/>
      <c r="O2" s="314"/>
      <c r="P2" s="314"/>
      <c r="Q2" s="314"/>
      <c r="R2" s="314"/>
      <c r="S2" s="314"/>
      <c r="T2" s="314"/>
    </row>
    <row r="4" spans="2:23" ht="30" customHeight="1" thickBot="1" x14ac:dyDescent="0.35">
      <c r="B4" s="161"/>
      <c r="C4" s="161"/>
      <c r="D4" s="161"/>
      <c r="E4" s="162"/>
      <c r="F4" s="315" t="s">
        <v>27</v>
      </c>
      <c r="G4" s="316"/>
      <c r="H4" s="316"/>
      <c r="I4" s="316"/>
      <c r="J4" s="316"/>
      <c r="K4" s="316"/>
      <c r="L4" s="316"/>
      <c r="M4" s="316"/>
      <c r="N4" s="316"/>
      <c r="O4" s="316"/>
      <c r="P4" s="316"/>
      <c r="Q4" s="316"/>
      <c r="R4" s="163"/>
      <c r="T4" s="164"/>
    </row>
    <row r="5" spans="2:23" s="172" customFormat="1" ht="80.25" customHeight="1" thickBot="1" x14ac:dyDescent="0.3">
      <c r="B5" s="165"/>
      <c r="C5" s="165"/>
      <c r="D5" s="165"/>
      <c r="E5" s="166"/>
      <c r="F5" s="167" t="s">
        <v>36</v>
      </c>
      <c r="G5" s="168" t="s">
        <v>94</v>
      </c>
      <c r="H5" s="168" t="s">
        <v>95</v>
      </c>
      <c r="I5" s="168" t="s">
        <v>110</v>
      </c>
      <c r="J5" s="168" t="s">
        <v>111</v>
      </c>
      <c r="K5" s="168" t="s">
        <v>112</v>
      </c>
      <c r="L5" s="168" t="s">
        <v>99</v>
      </c>
      <c r="M5" s="168" t="s">
        <v>100</v>
      </c>
      <c r="N5" s="168" t="s">
        <v>90</v>
      </c>
      <c r="O5" s="168" t="s">
        <v>91</v>
      </c>
      <c r="P5" s="168" t="s">
        <v>92</v>
      </c>
      <c r="Q5" s="168" t="s">
        <v>93</v>
      </c>
      <c r="R5" s="169" t="s">
        <v>5</v>
      </c>
      <c r="S5" s="170"/>
      <c r="T5" s="171"/>
    </row>
    <row r="6" spans="2:23" ht="54.75" customHeight="1" thickBot="1" x14ac:dyDescent="0.3">
      <c r="B6" s="173" t="s">
        <v>10</v>
      </c>
      <c r="C6" s="174"/>
      <c r="D6" s="175" t="s">
        <v>51</v>
      </c>
      <c r="E6" s="176" t="s">
        <v>54</v>
      </c>
      <c r="F6" s="177" t="s">
        <v>21</v>
      </c>
      <c r="G6" s="177" t="s">
        <v>21</v>
      </c>
      <c r="H6" s="177" t="s">
        <v>21</v>
      </c>
      <c r="I6" s="177" t="s">
        <v>21</v>
      </c>
      <c r="J6" s="177" t="s">
        <v>21</v>
      </c>
      <c r="K6" s="177" t="s">
        <v>21</v>
      </c>
      <c r="L6" s="177" t="s">
        <v>21</v>
      </c>
      <c r="M6" s="177" t="s">
        <v>21</v>
      </c>
      <c r="N6" s="177" t="s">
        <v>21</v>
      </c>
      <c r="O6" s="177" t="s">
        <v>21</v>
      </c>
      <c r="P6" s="177" t="s">
        <v>21</v>
      </c>
      <c r="Q6" s="177" t="s">
        <v>21</v>
      </c>
      <c r="R6" s="232" t="s">
        <v>50</v>
      </c>
      <c r="T6" s="178"/>
      <c r="W6" s="179"/>
    </row>
    <row r="7" spans="2:23" s="158" customFormat="1" ht="20.100000000000001" customHeight="1" thickTop="1" thickBot="1" x14ac:dyDescent="0.3">
      <c r="B7" s="199">
        <v>1</v>
      </c>
      <c r="C7" s="200"/>
      <c r="D7" s="154" t="s">
        <v>59</v>
      </c>
      <c r="E7" s="155">
        <v>600</v>
      </c>
      <c r="F7" s="156">
        <f>SUM(F8:F18)</f>
        <v>0</v>
      </c>
      <c r="G7" s="156">
        <f t="shared" ref="G7:Q7" si="0">SUM(G8:G18)</f>
        <v>0</v>
      </c>
      <c r="H7" s="156">
        <f t="shared" si="0"/>
        <v>0</v>
      </c>
      <c r="I7" s="156">
        <f t="shared" si="0"/>
        <v>0</v>
      </c>
      <c r="J7" s="156">
        <f t="shared" si="0"/>
        <v>0</v>
      </c>
      <c r="K7" s="156">
        <f t="shared" si="0"/>
        <v>0</v>
      </c>
      <c r="L7" s="156">
        <f t="shared" si="0"/>
        <v>0</v>
      </c>
      <c r="M7" s="156">
        <f t="shared" si="0"/>
        <v>0</v>
      </c>
      <c r="N7" s="156">
        <f t="shared" si="0"/>
        <v>0</v>
      </c>
      <c r="O7" s="156">
        <f t="shared" si="0"/>
        <v>0</v>
      </c>
      <c r="P7" s="156">
        <f t="shared" si="0"/>
        <v>0</v>
      </c>
      <c r="Q7" s="156">
        <f t="shared" si="0"/>
        <v>0</v>
      </c>
      <c r="R7" s="157">
        <f>SUM(F7:Q7)</f>
        <v>0</v>
      </c>
      <c r="T7" s="303" t="s">
        <v>30</v>
      </c>
    </row>
    <row r="8" spans="2:23" s="243" customFormat="1" ht="20.100000000000001" customHeight="1" thickBot="1" x14ac:dyDescent="0.3">
      <c r="B8" s="239"/>
      <c r="C8" s="181" t="s">
        <v>11</v>
      </c>
      <c r="D8" s="244" t="s">
        <v>69</v>
      </c>
      <c r="E8" s="240">
        <v>10</v>
      </c>
      <c r="F8" s="241"/>
      <c r="G8" s="241"/>
      <c r="H8" s="241"/>
      <c r="I8" s="241"/>
      <c r="J8" s="241"/>
      <c r="K8" s="241"/>
      <c r="L8" s="241"/>
      <c r="M8" s="241"/>
      <c r="N8" s="241"/>
      <c r="O8" s="241"/>
      <c r="P8" s="241"/>
      <c r="Q8" s="241"/>
      <c r="R8" s="242">
        <f t="shared" ref="R8:R28" si="1">SUM(F8:Q8)</f>
        <v>0</v>
      </c>
      <c r="T8" s="304" t="s">
        <v>11</v>
      </c>
    </row>
    <row r="9" spans="2:23" s="243" customFormat="1" ht="20.100000000000001" customHeight="1" thickBot="1" x14ac:dyDescent="0.3">
      <c r="B9" s="239"/>
      <c r="C9" s="181" t="s">
        <v>12</v>
      </c>
      <c r="D9" s="244" t="s">
        <v>70</v>
      </c>
      <c r="E9" s="240">
        <v>10</v>
      </c>
      <c r="F9" s="241"/>
      <c r="G9" s="241"/>
      <c r="H9" s="241"/>
      <c r="I9" s="241"/>
      <c r="J9" s="241"/>
      <c r="K9" s="241"/>
      <c r="L9" s="241"/>
      <c r="M9" s="241"/>
      <c r="N9" s="241"/>
      <c r="O9" s="241"/>
      <c r="P9" s="241"/>
      <c r="Q9" s="241"/>
      <c r="R9" s="242">
        <f t="shared" si="1"/>
        <v>0</v>
      </c>
      <c r="T9" s="304" t="s">
        <v>12</v>
      </c>
    </row>
    <row r="10" spans="2:23" s="243" customFormat="1" ht="20.100000000000001" customHeight="1" thickBot="1" x14ac:dyDescent="0.3">
      <c r="B10" s="239"/>
      <c r="C10" s="246" t="s">
        <v>60</v>
      </c>
      <c r="D10" s="244" t="s">
        <v>71</v>
      </c>
      <c r="E10" s="240">
        <v>20</v>
      </c>
      <c r="F10" s="241"/>
      <c r="G10" s="241"/>
      <c r="H10" s="241"/>
      <c r="I10" s="241"/>
      <c r="J10" s="241"/>
      <c r="K10" s="241"/>
      <c r="L10" s="241"/>
      <c r="M10" s="241"/>
      <c r="N10" s="241"/>
      <c r="O10" s="241"/>
      <c r="P10" s="241"/>
      <c r="Q10" s="241"/>
      <c r="R10" s="242">
        <f t="shared" si="1"/>
        <v>0</v>
      </c>
      <c r="T10" s="305" t="s">
        <v>60</v>
      </c>
    </row>
    <row r="11" spans="2:23" s="243" customFormat="1" ht="20.100000000000001" customHeight="1" thickBot="1" x14ac:dyDescent="0.3">
      <c r="B11" s="239"/>
      <c r="C11" s="247" t="s">
        <v>61</v>
      </c>
      <c r="D11" s="244" t="s">
        <v>72</v>
      </c>
      <c r="E11" s="240">
        <v>400</v>
      </c>
      <c r="F11" s="241"/>
      <c r="G11" s="241"/>
      <c r="H11" s="241"/>
      <c r="I11" s="241"/>
      <c r="J11" s="241"/>
      <c r="K11" s="241"/>
      <c r="L11" s="241"/>
      <c r="M11" s="241"/>
      <c r="N11" s="241"/>
      <c r="O11" s="241"/>
      <c r="P11" s="241"/>
      <c r="Q11" s="241"/>
      <c r="R11" s="242">
        <f t="shared" si="1"/>
        <v>0</v>
      </c>
      <c r="T11" s="305" t="s">
        <v>61</v>
      </c>
    </row>
    <row r="12" spans="2:23" s="243" customFormat="1" ht="20.100000000000001" customHeight="1" thickBot="1" x14ac:dyDescent="0.3">
      <c r="B12" s="239"/>
      <c r="C12" s="247" t="s">
        <v>62</v>
      </c>
      <c r="D12" s="244" t="s">
        <v>73</v>
      </c>
      <c r="E12" s="240">
        <v>20</v>
      </c>
      <c r="F12" s="241"/>
      <c r="G12" s="241"/>
      <c r="H12" s="241"/>
      <c r="I12" s="241"/>
      <c r="J12" s="241"/>
      <c r="K12" s="241"/>
      <c r="L12" s="241"/>
      <c r="M12" s="241"/>
      <c r="N12" s="241"/>
      <c r="O12" s="241"/>
      <c r="P12" s="241"/>
      <c r="Q12" s="241"/>
      <c r="R12" s="242">
        <f t="shared" si="1"/>
        <v>0</v>
      </c>
      <c r="T12" s="305" t="s">
        <v>62</v>
      </c>
    </row>
    <row r="13" spans="2:23" s="243" customFormat="1" ht="20.100000000000001" customHeight="1" thickBot="1" x14ac:dyDescent="0.3">
      <c r="B13" s="239"/>
      <c r="C13" s="247" t="s">
        <v>63</v>
      </c>
      <c r="D13" s="244" t="s">
        <v>74</v>
      </c>
      <c r="E13" s="240">
        <v>20</v>
      </c>
      <c r="F13" s="241"/>
      <c r="G13" s="241"/>
      <c r="H13" s="241"/>
      <c r="I13" s="241"/>
      <c r="J13" s="241"/>
      <c r="K13" s="241"/>
      <c r="L13" s="241"/>
      <c r="M13" s="241"/>
      <c r="N13" s="241"/>
      <c r="O13" s="241"/>
      <c r="P13" s="241"/>
      <c r="Q13" s="241"/>
      <c r="R13" s="242">
        <f t="shared" si="1"/>
        <v>0</v>
      </c>
      <c r="T13" s="305" t="s">
        <v>63</v>
      </c>
    </row>
    <row r="14" spans="2:23" s="243" customFormat="1" ht="20.100000000000001" customHeight="1" thickBot="1" x14ac:dyDescent="0.3">
      <c r="B14" s="239"/>
      <c r="C14" s="247" t="s">
        <v>64</v>
      </c>
      <c r="D14" s="244" t="s">
        <v>75</v>
      </c>
      <c r="E14" s="240">
        <v>20</v>
      </c>
      <c r="F14" s="241"/>
      <c r="G14" s="241"/>
      <c r="H14" s="241"/>
      <c r="I14" s="241"/>
      <c r="J14" s="241"/>
      <c r="K14" s="241"/>
      <c r="L14" s="241"/>
      <c r="M14" s="241"/>
      <c r="N14" s="241"/>
      <c r="O14" s="241"/>
      <c r="P14" s="241"/>
      <c r="Q14" s="241"/>
      <c r="R14" s="242">
        <f t="shared" si="1"/>
        <v>0</v>
      </c>
      <c r="T14" s="305" t="s">
        <v>64</v>
      </c>
    </row>
    <row r="15" spans="2:23" s="243" customFormat="1" ht="20.100000000000001" customHeight="1" thickBot="1" x14ac:dyDescent="0.3">
      <c r="B15" s="239"/>
      <c r="C15" s="247" t="s">
        <v>65</v>
      </c>
      <c r="D15" s="244" t="s">
        <v>76</v>
      </c>
      <c r="E15" s="240">
        <v>10</v>
      </c>
      <c r="F15" s="241"/>
      <c r="G15" s="241"/>
      <c r="H15" s="241"/>
      <c r="I15" s="241"/>
      <c r="J15" s="241"/>
      <c r="K15" s="241"/>
      <c r="L15" s="241"/>
      <c r="M15" s="241"/>
      <c r="N15" s="241"/>
      <c r="O15" s="241"/>
      <c r="P15" s="241"/>
      <c r="Q15" s="241"/>
      <c r="R15" s="242">
        <f t="shared" si="1"/>
        <v>0</v>
      </c>
      <c r="T15" s="305" t="s">
        <v>65</v>
      </c>
    </row>
    <row r="16" spans="2:23" s="243" customFormat="1" ht="20.100000000000001" customHeight="1" thickBot="1" x14ac:dyDescent="0.3">
      <c r="B16" s="239"/>
      <c r="C16" s="247" t="s">
        <v>66</v>
      </c>
      <c r="D16" s="244" t="s">
        <v>77</v>
      </c>
      <c r="E16" s="240">
        <v>40</v>
      </c>
      <c r="F16" s="241"/>
      <c r="G16" s="241"/>
      <c r="H16" s="241"/>
      <c r="I16" s="241"/>
      <c r="J16" s="241"/>
      <c r="K16" s="241"/>
      <c r="L16" s="241"/>
      <c r="M16" s="241"/>
      <c r="N16" s="241"/>
      <c r="O16" s="241"/>
      <c r="P16" s="241"/>
      <c r="Q16" s="241"/>
      <c r="R16" s="242">
        <f t="shared" si="1"/>
        <v>0</v>
      </c>
      <c r="T16" s="305" t="s">
        <v>66</v>
      </c>
    </row>
    <row r="17" spans="2:20" s="243" customFormat="1" ht="20.100000000000001" customHeight="1" thickBot="1" x14ac:dyDescent="0.3">
      <c r="B17" s="239"/>
      <c r="C17" s="247" t="s">
        <v>67</v>
      </c>
      <c r="D17" s="244" t="s">
        <v>78</v>
      </c>
      <c r="E17" s="240">
        <v>40</v>
      </c>
      <c r="F17" s="241"/>
      <c r="G17" s="241"/>
      <c r="H17" s="241"/>
      <c r="I17" s="241"/>
      <c r="J17" s="241"/>
      <c r="K17" s="241"/>
      <c r="L17" s="241"/>
      <c r="M17" s="241"/>
      <c r="N17" s="241"/>
      <c r="O17" s="241"/>
      <c r="P17" s="241"/>
      <c r="Q17" s="241"/>
      <c r="R17" s="242">
        <f t="shared" si="1"/>
        <v>0</v>
      </c>
      <c r="T17" s="305" t="s">
        <v>67</v>
      </c>
    </row>
    <row r="18" spans="2:20" s="243" customFormat="1" ht="20.100000000000001" customHeight="1" thickBot="1" x14ac:dyDescent="0.3">
      <c r="B18" s="239"/>
      <c r="C18" s="247" t="s">
        <v>68</v>
      </c>
      <c r="D18" s="244" t="s">
        <v>79</v>
      </c>
      <c r="E18" s="240">
        <v>10</v>
      </c>
      <c r="F18" s="241"/>
      <c r="G18" s="241"/>
      <c r="H18" s="241"/>
      <c r="I18" s="241"/>
      <c r="J18" s="241"/>
      <c r="K18" s="241"/>
      <c r="L18" s="241"/>
      <c r="M18" s="241"/>
      <c r="N18" s="241"/>
      <c r="O18" s="241"/>
      <c r="P18" s="241"/>
      <c r="Q18" s="241"/>
      <c r="R18" s="242">
        <f t="shared" si="1"/>
        <v>0</v>
      </c>
      <c r="T18" s="305" t="s">
        <v>68</v>
      </c>
    </row>
    <row r="19" spans="2:20" s="158" customFormat="1" ht="20.100000000000001" customHeight="1" thickBot="1" x14ac:dyDescent="0.3">
      <c r="B19" s="199">
        <v>2</v>
      </c>
      <c r="C19" s="200"/>
      <c r="D19" s="154" t="s">
        <v>80</v>
      </c>
      <c r="E19" s="155">
        <v>60</v>
      </c>
      <c r="F19" s="201">
        <f>SUM(F20:F20)</f>
        <v>0</v>
      </c>
      <c r="G19" s="201">
        <f t="shared" ref="G19:Q19" si="2">SUM(G20:G20)</f>
        <v>0</v>
      </c>
      <c r="H19" s="201">
        <f t="shared" si="2"/>
        <v>0</v>
      </c>
      <c r="I19" s="201">
        <f t="shared" si="2"/>
        <v>0</v>
      </c>
      <c r="J19" s="201">
        <f t="shared" si="2"/>
        <v>0</v>
      </c>
      <c r="K19" s="201">
        <f t="shared" si="2"/>
        <v>0</v>
      </c>
      <c r="L19" s="201">
        <f t="shared" si="2"/>
        <v>0</v>
      </c>
      <c r="M19" s="201">
        <f t="shared" si="2"/>
        <v>0</v>
      </c>
      <c r="N19" s="201">
        <f t="shared" si="2"/>
        <v>0</v>
      </c>
      <c r="O19" s="201">
        <f t="shared" si="2"/>
        <v>0</v>
      </c>
      <c r="P19" s="201">
        <f t="shared" si="2"/>
        <v>0</v>
      </c>
      <c r="Q19" s="201">
        <f t="shared" si="2"/>
        <v>0</v>
      </c>
      <c r="R19" s="157">
        <f>SUM(F19:Q19)</f>
        <v>0</v>
      </c>
      <c r="T19" s="159" t="s">
        <v>31</v>
      </c>
    </row>
    <row r="20" spans="2:20" ht="20.100000000000001" customHeight="1" thickBot="1" x14ac:dyDescent="0.3">
      <c r="B20" s="180"/>
      <c r="C20" s="181" t="s">
        <v>13</v>
      </c>
      <c r="D20" s="245" t="s">
        <v>81</v>
      </c>
      <c r="E20" s="231">
        <v>60</v>
      </c>
      <c r="F20" s="241"/>
      <c r="G20" s="241"/>
      <c r="H20" s="241"/>
      <c r="I20" s="241"/>
      <c r="J20" s="241"/>
      <c r="K20" s="241"/>
      <c r="L20" s="241"/>
      <c r="M20" s="241"/>
      <c r="N20" s="241"/>
      <c r="O20" s="241"/>
      <c r="P20" s="241"/>
      <c r="Q20" s="241"/>
      <c r="R20" s="242">
        <f t="shared" si="1"/>
        <v>0</v>
      </c>
      <c r="T20" s="238" t="s">
        <v>13</v>
      </c>
    </row>
    <row r="21" spans="2:20" s="158" customFormat="1" ht="20.100000000000001" customHeight="1" thickBot="1" x14ac:dyDescent="0.3">
      <c r="B21" s="199">
        <v>3</v>
      </c>
      <c r="C21" s="200"/>
      <c r="D21" s="154" t="s">
        <v>82</v>
      </c>
      <c r="E21" s="155">
        <v>100</v>
      </c>
      <c r="F21" s="201">
        <f t="shared" ref="F21:Q21" si="3">SUM(F22:F22)</f>
        <v>0</v>
      </c>
      <c r="G21" s="201">
        <f t="shared" si="3"/>
        <v>0</v>
      </c>
      <c r="H21" s="201">
        <f t="shared" si="3"/>
        <v>0</v>
      </c>
      <c r="I21" s="202">
        <f t="shared" si="3"/>
        <v>0</v>
      </c>
      <c r="J21" s="201">
        <f t="shared" si="3"/>
        <v>0</v>
      </c>
      <c r="K21" s="201">
        <f t="shared" si="3"/>
        <v>0</v>
      </c>
      <c r="L21" s="201">
        <f t="shared" si="3"/>
        <v>0</v>
      </c>
      <c r="M21" s="201">
        <f t="shared" si="3"/>
        <v>0</v>
      </c>
      <c r="N21" s="201">
        <f t="shared" si="3"/>
        <v>0</v>
      </c>
      <c r="O21" s="201">
        <f t="shared" si="3"/>
        <v>0</v>
      </c>
      <c r="P21" s="201">
        <f t="shared" si="3"/>
        <v>0</v>
      </c>
      <c r="Q21" s="201">
        <f t="shared" si="3"/>
        <v>0</v>
      </c>
      <c r="R21" s="157">
        <f>SUM(F21:Q21)</f>
        <v>0</v>
      </c>
      <c r="T21" s="159" t="s">
        <v>32</v>
      </c>
    </row>
    <row r="22" spans="2:20" ht="20.100000000000001" customHeight="1" thickBot="1" x14ac:dyDescent="0.3">
      <c r="B22" s="180"/>
      <c r="C22" s="181" t="s">
        <v>14</v>
      </c>
      <c r="D22" s="244" t="s">
        <v>83</v>
      </c>
      <c r="E22" s="231">
        <v>100</v>
      </c>
      <c r="F22" s="241"/>
      <c r="G22" s="241"/>
      <c r="H22" s="241"/>
      <c r="I22" s="241"/>
      <c r="J22" s="241"/>
      <c r="K22" s="241"/>
      <c r="L22" s="241"/>
      <c r="M22" s="241"/>
      <c r="N22" s="241"/>
      <c r="O22" s="241"/>
      <c r="P22" s="241"/>
      <c r="Q22" s="241"/>
      <c r="R22" s="242">
        <f t="shared" si="1"/>
        <v>0</v>
      </c>
      <c r="T22" s="238" t="s">
        <v>14</v>
      </c>
    </row>
    <row r="23" spans="2:20" s="158" customFormat="1" ht="20.100000000000001" customHeight="1" thickBot="1" x14ac:dyDescent="0.3">
      <c r="B23" s="199">
        <v>4</v>
      </c>
      <c r="C23" s="200"/>
      <c r="D23" s="154" t="s">
        <v>84</v>
      </c>
      <c r="E23" s="155">
        <v>20</v>
      </c>
      <c r="F23" s="201">
        <f t="shared" ref="F23:Q23" si="4">SUM(F24:F25)</f>
        <v>0</v>
      </c>
      <c r="G23" s="201">
        <f t="shared" si="4"/>
        <v>0</v>
      </c>
      <c r="H23" s="201">
        <f t="shared" si="4"/>
        <v>0</v>
      </c>
      <c r="I23" s="202">
        <f t="shared" si="4"/>
        <v>0</v>
      </c>
      <c r="J23" s="201">
        <f t="shared" si="4"/>
        <v>0</v>
      </c>
      <c r="K23" s="201">
        <f t="shared" si="4"/>
        <v>0</v>
      </c>
      <c r="L23" s="201">
        <f t="shared" si="4"/>
        <v>0</v>
      </c>
      <c r="M23" s="201">
        <f t="shared" si="4"/>
        <v>0</v>
      </c>
      <c r="N23" s="201">
        <f t="shared" si="4"/>
        <v>0</v>
      </c>
      <c r="O23" s="201">
        <f t="shared" si="4"/>
        <v>0</v>
      </c>
      <c r="P23" s="201">
        <f t="shared" si="4"/>
        <v>0</v>
      </c>
      <c r="Q23" s="201">
        <f t="shared" si="4"/>
        <v>0</v>
      </c>
      <c r="R23" s="157">
        <f>SUM(F23:Q23)</f>
        <v>0</v>
      </c>
      <c r="T23" s="159" t="s">
        <v>33</v>
      </c>
    </row>
    <row r="24" spans="2:20" ht="20.100000000000001" customHeight="1" thickBot="1" x14ac:dyDescent="0.3">
      <c r="B24" s="180"/>
      <c r="C24" s="181" t="s">
        <v>15</v>
      </c>
      <c r="D24" s="244" t="s">
        <v>85</v>
      </c>
      <c r="E24" s="231">
        <v>10</v>
      </c>
      <c r="F24" s="241"/>
      <c r="G24" s="241"/>
      <c r="H24" s="241"/>
      <c r="I24" s="241"/>
      <c r="J24" s="241"/>
      <c r="K24" s="241"/>
      <c r="L24" s="241"/>
      <c r="M24" s="241"/>
      <c r="N24" s="241"/>
      <c r="O24" s="241"/>
      <c r="P24" s="241"/>
      <c r="Q24" s="241"/>
      <c r="R24" s="242">
        <f t="shared" si="1"/>
        <v>0</v>
      </c>
      <c r="T24" s="238" t="s">
        <v>15</v>
      </c>
    </row>
    <row r="25" spans="2:20" ht="20.100000000000001" customHeight="1" thickBot="1" x14ac:dyDescent="0.3">
      <c r="B25" s="180"/>
      <c r="C25" s="181" t="s">
        <v>16</v>
      </c>
      <c r="D25" s="244" t="s">
        <v>86</v>
      </c>
      <c r="E25" s="231">
        <v>10</v>
      </c>
      <c r="F25" s="241"/>
      <c r="G25" s="241"/>
      <c r="H25" s="241"/>
      <c r="I25" s="241"/>
      <c r="J25" s="241"/>
      <c r="K25" s="241"/>
      <c r="L25" s="241"/>
      <c r="M25" s="241"/>
      <c r="N25" s="241"/>
      <c r="O25" s="241"/>
      <c r="P25" s="241"/>
      <c r="Q25" s="241"/>
      <c r="R25" s="242">
        <f t="shared" si="1"/>
        <v>0</v>
      </c>
      <c r="T25" s="238" t="s">
        <v>16</v>
      </c>
    </row>
    <row r="26" spans="2:20" s="158" customFormat="1" ht="20.100000000000001" customHeight="1" thickBot="1" x14ac:dyDescent="0.3">
      <c r="B26" s="199">
        <v>5</v>
      </c>
      <c r="C26" s="200"/>
      <c r="D26" s="154" t="s">
        <v>87</v>
      </c>
      <c r="E26" s="155">
        <v>20</v>
      </c>
      <c r="F26" s="201">
        <f t="shared" ref="F26:Q26" si="5">SUM(F27:F28)</f>
        <v>0</v>
      </c>
      <c r="G26" s="201">
        <f t="shared" si="5"/>
        <v>0</v>
      </c>
      <c r="H26" s="201">
        <f t="shared" si="5"/>
        <v>0</v>
      </c>
      <c r="I26" s="201">
        <f t="shared" si="5"/>
        <v>0</v>
      </c>
      <c r="J26" s="201">
        <f t="shared" si="5"/>
        <v>0</v>
      </c>
      <c r="K26" s="201">
        <f t="shared" si="5"/>
        <v>0</v>
      </c>
      <c r="L26" s="201">
        <f t="shared" si="5"/>
        <v>0</v>
      </c>
      <c r="M26" s="201">
        <f t="shared" si="5"/>
        <v>0</v>
      </c>
      <c r="N26" s="201">
        <f t="shared" si="5"/>
        <v>0</v>
      </c>
      <c r="O26" s="201">
        <f t="shared" si="5"/>
        <v>0</v>
      </c>
      <c r="P26" s="201">
        <f t="shared" si="5"/>
        <v>0</v>
      </c>
      <c r="Q26" s="201">
        <f t="shared" si="5"/>
        <v>0</v>
      </c>
      <c r="R26" s="157">
        <f>SUM(F26:Q26)</f>
        <v>0</v>
      </c>
      <c r="T26" s="159" t="s">
        <v>34</v>
      </c>
    </row>
    <row r="27" spans="2:20" ht="20.100000000000001" customHeight="1" thickBot="1" x14ac:dyDescent="0.3">
      <c r="B27" s="180"/>
      <c r="C27" s="181" t="s">
        <v>17</v>
      </c>
      <c r="D27" s="244" t="s">
        <v>88</v>
      </c>
      <c r="E27" s="231">
        <v>10</v>
      </c>
      <c r="F27" s="241"/>
      <c r="G27" s="241"/>
      <c r="H27" s="241"/>
      <c r="I27" s="241"/>
      <c r="J27" s="241"/>
      <c r="K27" s="241"/>
      <c r="L27" s="241"/>
      <c r="M27" s="241"/>
      <c r="N27" s="241"/>
      <c r="O27" s="241"/>
      <c r="P27" s="241"/>
      <c r="Q27" s="241"/>
      <c r="R27" s="242">
        <f t="shared" si="1"/>
        <v>0</v>
      </c>
      <c r="T27" s="238" t="s">
        <v>17</v>
      </c>
    </row>
    <row r="28" spans="2:20" ht="20.100000000000001" customHeight="1" thickBot="1" x14ac:dyDescent="0.3">
      <c r="B28" s="180"/>
      <c r="C28" s="181" t="s">
        <v>18</v>
      </c>
      <c r="D28" s="244" t="s">
        <v>89</v>
      </c>
      <c r="E28" s="231">
        <v>10</v>
      </c>
      <c r="F28" s="241"/>
      <c r="G28" s="241"/>
      <c r="H28" s="241"/>
      <c r="I28" s="241"/>
      <c r="J28" s="241"/>
      <c r="K28" s="241"/>
      <c r="L28" s="241"/>
      <c r="M28" s="241"/>
      <c r="N28" s="241"/>
      <c r="O28" s="241"/>
      <c r="P28" s="241"/>
      <c r="Q28" s="241"/>
      <c r="R28" s="242">
        <f t="shared" si="1"/>
        <v>0</v>
      </c>
      <c r="T28" s="238" t="s">
        <v>18</v>
      </c>
    </row>
    <row r="29" spans="2:20" s="209" customFormat="1" ht="30" customHeight="1" thickTop="1" thickBot="1" x14ac:dyDescent="0.25">
      <c r="B29" s="203"/>
      <c r="C29" s="203"/>
      <c r="D29" s="204" t="s">
        <v>35</v>
      </c>
      <c r="E29" s="205">
        <f t="shared" ref="E29:R29" si="6">SUM(E7,E19,E21,E23,E26)</f>
        <v>800</v>
      </c>
      <c r="F29" s="206">
        <f>SUM(F7,F19,F21,F23,F26)</f>
        <v>0</v>
      </c>
      <c r="G29" s="207">
        <f t="shared" si="6"/>
        <v>0</v>
      </c>
      <c r="H29" s="207">
        <f t="shared" si="6"/>
        <v>0</v>
      </c>
      <c r="I29" s="207">
        <f t="shared" si="6"/>
        <v>0</v>
      </c>
      <c r="J29" s="207">
        <f t="shared" si="6"/>
        <v>0</v>
      </c>
      <c r="K29" s="207">
        <f t="shared" si="6"/>
        <v>0</v>
      </c>
      <c r="L29" s="207">
        <f t="shared" si="6"/>
        <v>0</v>
      </c>
      <c r="M29" s="207">
        <f t="shared" si="6"/>
        <v>0</v>
      </c>
      <c r="N29" s="207">
        <f t="shared" si="6"/>
        <v>0</v>
      </c>
      <c r="O29" s="207">
        <f t="shared" si="6"/>
        <v>0</v>
      </c>
      <c r="P29" s="207">
        <f t="shared" si="6"/>
        <v>0</v>
      </c>
      <c r="Q29" s="207">
        <f t="shared" si="6"/>
        <v>0</v>
      </c>
      <c r="R29" s="208">
        <f t="shared" si="6"/>
        <v>0</v>
      </c>
      <c r="T29" s="210" t="s">
        <v>5</v>
      </c>
    </row>
    <row r="30" spans="2:20" ht="17.25" thickTop="1" thickBot="1" x14ac:dyDescent="0.3">
      <c r="T30" s="187"/>
    </row>
    <row r="31" spans="2:20" s="192" customFormat="1" ht="80.099999999999994" customHeight="1" thickTop="1" thickBot="1" x14ac:dyDescent="0.3">
      <c r="B31" s="188"/>
      <c r="C31" s="189"/>
      <c r="D31" s="190"/>
      <c r="E31" s="191"/>
      <c r="F31" s="167" t="s">
        <v>36</v>
      </c>
      <c r="G31" s="168" t="s">
        <v>94</v>
      </c>
      <c r="H31" s="168" t="s">
        <v>95</v>
      </c>
      <c r="I31" s="168" t="s">
        <v>110</v>
      </c>
      <c r="J31" s="168" t="s">
        <v>111</v>
      </c>
      <c r="K31" s="168" t="s">
        <v>112</v>
      </c>
      <c r="L31" s="168" t="s">
        <v>99</v>
      </c>
      <c r="M31" s="168" t="s">
        <v>100</v>
      </c>
      <c r="N31" s="168" t="s">
        <v>90</v>
      </c>
      <c r="O31" s="168" t="s">
        <v>91</v>
      </c>
      <c r="P31" s="168" t="s">
        <v>92</v>
      </c>
      <c r="Q31" s="168" t="s">
        <v>93</v>
      </c>
      <c r="R31" s="309" t="s">
        <v>29</v>
      </c>
      <c r="T31" s="193"/>
    </row>
    <row r="32" spans="2:20" s="192" customFormat="1" ht="30" customHeight="1" thickBot="1" x14ac:dyDescent="0.3">
      <c r="B32" s="194"/>
      <c r="C32" s="195"/>
      <c r="D32" s="196"/>
      <c r="E32" s="197"/>
      <c r="F32" s="311" t="s">
        <v>49</v>
      </c>
      <c r="G32" s="312"/>
      <c r="H32" s="312"/>
      <c r="I32" s="312"/>
      <c r="J32" s="312"/>
      <c r="K32" s="312"/>
      <c r="L32" s="312"/>
      <c r="M32" s="312"/>
      <c r="N32" s="312"/>
      <c r="O32" s="312"/>
      <c r="P32" s="312"/>
      <c r="Q32" s="312"/>
      <c r="R32" s="310"/>
      <c r="T32" s="193"/>
    </row>
    <row r="33" spans="4:17" ht="16.5" thickTop="1" x14ac:dyDescent="0.25"/>
    <row r="39" spans="4:17" x14ac:dyDescent="0.25">
      <c r="D39" s="198"/>
      <c r="E39" s="198"/>
      <c r="F39" s="198"/>
      <c r="G39" s="198"/>
      <c r="H39" s="198"/>
      <c r="I39" s="198"/>
      <c r="J39" s="198"/>
      <c r="K39" s="198"/>
      <c r="L39" s="198"/>
      <c r="M39" s="198"/>
      <c r="N39" s="198"/>
      <c r="O39" s="198"/>
      <c r="P39" s="198"/>
      <c r="Q39" s="198"/>
    </row>
  </sheetData>
  <mergeCells count="4">
    <mergeCell ref="R31:R32"/>
    <mergeCell ref="F32:Q32"/>
    <mergeCell ref="B2:T2"/>
    <mergeCell ref="F4:Q4"/>
  </mergeCells>
  <pageMargins left="0.7" right="0.7" top="0.75" bottom="0.75" header="0.3" footer="0.3"/>
  <pageSetup paperSize="512" scale="30" orientation="landscape" r:id="rId1"/>
  <ignoredErrors>
    <ignoredError sqref="R8:R18 R20 R22 R24:R25 R27:R28"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DC074-C4CF-45CE-A117-F5D0B17DA759}">
  <dimension ref="B1:F19"/>
  <sheetViews>
    <sheetView zoomScale="110" zoomScaleNormal="110" workbookViewId="0">
      <selection activeCell="D10" sqref="D10"/>
    </sheetView>
  </sheetViews>
  <sheetFormatPr defaultColWidth="9" defaultRowHeight="15" x14ac:dyDescent="0.25"/>
  <cols>
    <col min="1" max="1" width="3.625" style="214" customWidth="1"/>
    <col min="2" max="2" width="3.625" style="211" customWidth="1"/>
    <col min="3" max="3" width="45.625" style="212" customWidth="1"/>
    <col min="4" max="4" width="23.125" style="213" customWidth="1"/>
    <col min="5" max="6" width="20.625" style="214" customWidth="1"/>
    <col min="7" max="7" width="3.625" style="214" customWidth="1"/>
    <col min="8" max="16384" width="9" style="214"/>
  </cols>
  <sheetData>
    <row r="1" spans="2:6" ht="15.75" thickBot="1" x14ac:dyDescent="0.3"/>
    <row r="2" spans="2:6" ht="93.95" customHeight="1" thickBot="1" x14ac:dyDescent="0.3">
      <c r="B2" s="317" t="s">
        <v>119</v>
      </c>
      <c r="C2" s="318"/>
      <c r="D2" s="318"/>
      <c r="E2" s="318"/>
      <c r="F2" s="318"/>
    </row>
    <row r="3" spans="2:6" ht="15.75" thickBot="1" x14ac:dyDescent="0.3"/>
    <row r="4" spans="2:6" ht="55.5" customHeight="1" thickBot="1" x14ac:dyDescent="0.3">
      <c r="B4" s="215" t="s">
        <v>10</v>
      </c>
      <c r="C4" s="216" t="s">
        <v>52</v>
      </c>
      <c r="D4" s="217" t="s">
        <v>53</v>
      </c>
      <c r="E4" s="217" t="s">
        <v>55</v>
      </c>
      <c r="F4" s="218" t="s">
        <v>28</v>
      </c>
    </row>
    <row r="5" spans="2:6" ht="15.75" thickBot="1" x14ac:dyDescent="0.3">
      <c r="B5" s="219">
        <v>1</v>
      </c>
      <c r="C5" s="274" t="s">
        <v>36</v>
      </c>
      <c r="D5" s="275"/>
      <c r="E5" s="276">
        <f>'1. PERSON-DAY PROPOSAL'!F29</f>
        <v>0</v>
      </c>
      <c r="F5" s="277">
        <f t="shared" ref="F5:F16" si="0">D5*E5</f>
        <v>0</v>
      </c>
    </row>
    <row r="6" spans="2:6" ht="15.75" thickBot="1" x14ac:dyDescent="0.3">
      <c r="B6" s="219">
        <v>2</v>
      </c>
      <c r="C6" s="220" t="s">
        <v>94</v>
      </c>
      <c r="D6" s="221"/>
      <c r="E6" s="225">
        <f>'1. PERSON-DAY PROPOSAL'!G29</f>
        <v>0</v>
      </c>
      <c r="F6" s="226">
        <f t="shared" si="0"/>
        <v>0</v>
      </c>
    </row>
    <row r="7" spans="2:6" ht="15.75" thickBot="1" x14ac:dyDescent="0.3">
      <c r="B7" s="219">
        <v>3</v>
      </c>
      <c r="C7" s="220" t="s">
        <v>95</v>
      </c>
      <c r="D7" s="221"/>
      <c r="E7" s="225">
        <f>'1. PERSON-DAY PROPOSAL'!H29</f>
        <v>0</v>
      </c>
      <c r="F7" s="226">
        <f t="shared" si="0"/>
        <v>0</v>
      </c>
    </row>
    <row r="8" spans="2:6" ht="15.75" thickBot="1" x14ac:dyDescent="0.3">
      <c r="B8" s="219">
        <v>4</v>
      </c>
      <c r="C8" s="222" t="s">
        <v>96</v>
      </c>
      <c r="D8" s="223"/>
      <c r="E8" s="227">
        <f>'1. PERSON-DAY PROPOSAL'!I29</f>
        <v>0</v>
      </c>
      <c r="F8" s="228">
        <f t="shared" si="0"/>
        <v>0</v>
      </c>
    </row>
    <row r="9" spans="2:6" ht="15.75" thickBot="1" x14ac:dyDescent="0.3">
      <c r="B9" s="219">
        <v>5</v>
      </c>
      <c r="C9" s="222" t="s">
        <v>97</v>
      </c>
      <c r="D9" s="223"/>
      <c r="E9" s="227">
        <f>'1. PERSON-DAY PROPOSAL'!J29</f>
        <v>0</v>
      </c>
      <c r="F9" s="228">
        <f t="shared" si="0"/>
        <v>0</v>
      </c>
    </row>
    <row r="10" spans="2:6" ht="15.75" thickBot="1" x14ac:dyDescent="0.3">
      <c r="B10" s="219">
        <v>6</v>
      </c>
      <c r="C10" s="222" t="s">
        <v>98</v>
      </c>
      <c r="D10" s="223"/>
      <c r="E10" s="227">
        <f>'1. PERSON-DAY PROPOSAL'!K29</f>
        <v>0</v>
      </c>
      <c r="F10" s="228">
        <f t="shared" si="0"/>
        <v>0</v>
      </c>
    </row>
    <row r="11" spans="2:6" ht="15" customHeight="1" thickBot="1" x14ac:dyDescent="0.3">
      <c r="B11" s="219">
        <v>7</v>
      </c>
      <c r="C11" s="270" t="s">
        <v>99</v>
      </c>
      <c r="D11" s="271"/>
      <c r="E11" s="272">
        <f>'1. PERSON-DAY PROPOSAL'!L29</f>
        <v>0</v>
      </c>
      <c r="F11" s="273">
        <f t="shared" si="0"/>
        <v>0</v>
      </c>
    </row>
    <row r="12" spans="2:6" ht="15.75" thickBot="1" x14ac:dyDescent="0.3">
      <c r="B12" s="219">
        <v>8</v>
      </c>
      <c r="C12" s="270" t="s">
        <v>100</v>
      </c>
      <c r="D12" s="271"/>
      <c r="E12" s="272">
        <f>'1. PERSON-DAY PROPOSAL'!M29</f>
        <v>0</v>
      </c>
      <c r="F12" s="273">
        <f t="shared" si="0"/>
        <v>0</v>
      </c>
    </row>
    <row r="13" spans="2:6" ht="15.75" thickBot="1" x14ac:dyDescent="0.3">
      <c r="B13" s="219">
        <v>9</v>
      </c>
      <c r="C13" s="278" t="s">
        <v>101</v>
      </c>
      <c r="D13" s="279"/>
      <c r="E13" s="280">
        <f>'1. PERSON-DAY PROPOSAL'!N29</f>
        <v>0</v>
      </c>
      <c r="F13" s="281">
        <f t="shared" si="0"/>
        <v>0</v>
      </c>
    </row>
    <row r="14" spans="2:6" ht="15.75" thickBot="1" x14ac:dyDescent="0.3">
      <c r="B14" s="219">
        <v>10</v>
      </c>
      <c r="C14" s="278" t="s">
        <v>102</v>
      </c>
      <c r="D14" s="279"/>
      <c r="E14" s="280">
        <f>'1. PERSON-DAY PROPOSAL'!O29</f>
        <v>0</v>
      </c>
      <c r="F14" s="281">
        <f t="shared" si="0"/>
        <v>0</v>
      </c>
    </row>
    <row r="15" spans="2:6" ht="15.75" thickBot="1" x14ac:dyDescent="0.3">
      <c r="B15" s="219">
        <v>11</v>
      </c>
      <c r="C15" s="278" t="s">
        <v>92</v>
      </c>
      <c r="D15" s="279"/>
      <c r="E15" s="280">
        <f>'1. PERSON-DAY PROPOSAL'!P29</f>
        <v>0</v>
      </c>
      <c r="F15" s="281">
        <f t="shared" si="0"/>
        <v>0</v>
      </c>
    </row>
    <row r="16" spans="2:6" ht="15.75" thickBot="1" x14ac:dyDescent="0.3">
      <c r="B16" s="219">
        <v>12</v>
      </c>
      <c r="C16" s="282" t="s">
        <v>58</v>
      </c>
      <c r="D16" s="283"/>
      <c r="E16" s="284">
        <f>'1. PERSON-DAY PROPOSAL'!Q29</f>
        <v>0</v>
      </c>
      <c r="F16" s="285">
        <f t="shared" si="0"/>
        <v>0</v>
      </c>
    </row>
    <row r="17" spans="2:6" ht="39.950000000000003" customHeight="1" thickBot="1" x14ac:dyDescent="0.3">
      <c r="B17" s="224"/>
      <c r="C17" s="319" t="s">
        <v>5</v>
      </c>
      <c r="D17" s="320"/>
      <c r="E17" s="229">
        <f>SUM(E5:E16)</f>
        <v>0</v>
      </c>
      <c r="F17" s="230">
        <f>SUM(F5:F16)</f>
        <v>0</v>
      </c>
    </row>
    <row r="19" spans="2:6" ht="15.75" x14ac:dyDescent="0.25">
      <c r="C19" s="236" t="s">
        <v>56</v>
      </c>
      <c r="E19" s="213"/>
      <c r="F19" s="213"/>
    </row>
  </sheetData>
  <mergeCells count="2">
    <mergeCell ref="B2:F2"/>
    <mergeCell ref="C17:D1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4C965-451A-4C5F-9107-99E80052C4BF}">
  <sheetPr>
    <pageSetUpPr fitToPage="1"/>
  </sheetPr>
  <dimension ref="B2:AS39"/>
  <sheetViews>
    <sheetView tabSelected="1" zoomScale="55" zoomScaleNormal="55" workbookViewId="0">
      <selection activeCell="E30" sqref="E30"/>
    </sheetView>
  </sheetViews>
  <sheetFormatPr defaultRowHeight="15.75" x14ac:dyDescent="0.25"/>
  <cols>
    <col min="1" max="1" width="3.5" customWidth="1"/>
    <col min="2" max="3" width="3.625" customWidth="1"/>
    <col min="4" max="4" width="100.625" customWidth="1"/>
    <col min="5" max="5" width="10.625" style="16" customWidth="1"/>
    <col min="6" max="6" width="7.625" style="40" customWidth="1"/>
    <col min="7" max="7" width="7.625" style="23" customWidth="1"/>
    <col min="8" max="8" width="15.625" style="20" customWidth="1"/>
    <col min="9" max="9" width="7.625" style="31" customWidth="1"/>
    <col min="10" max="10" width="7.625" style="23" customWidth="1"/>
    <col min="11" max="11" width="15.625" style="20" customWidth="1"/>
    <col min="12" max="12" width="7.625" style="31" customWidth="1"/>
    <col min="13" max="13" width="7.625" style="23" customWidth="1"/>
    <col min="14" max="14" width="15.625" style="20" customWidth="1"/>
    <col min="15" max="15" width="7.625" style="31" customWidth="1"/>
    <col min="16" max="16" width="7.625" style="23" customWidth="1"/>
    <col min="17" max="17" width="15.625" style="20" customWidth="1"/>
    <col min="18" max="18" width="7.625" style="31" customWidth="1"/>
    <col min="19" max="19" width="7.625" style="23" customWidth="1"/>
    <col min="20" max="20" width="15.625" style="20" customWidth="1"/>
    <col min="21" max="21" width="7.625" style="31" customWidth="1"/>
    <col min="22" max="22" width="7.625" style="23" customWidth="1"/>
    <col min="23" max="23" width="15.625" style="20" customWidth="1"/>
    <col min="24" max="24" width="7.625" style="31" customWidth="1"/>
    <col min="25" max="25" width="7.625" style="23" customWidth="1"/>
    <col min="26" max="26" width="15.625" style="20" customWidth="1"/>
    <col min="27" max="27" width="7.625" style="31" customWidth="1"/>
    <col min="28" max="28" width="7.625" style="23" customWidth="1"/>
    <col min="29" max="29" width="15.625" style="20" customWidth="1"/>
    <col min="30" max="30" width="7.625" style="31" customWidth="1"/>
    <col min="31" max="31" width="7.625" style="23" customWidth="1"/>
    <col min="32" max="32" width="15.625" style="20" customWidth="1"/>
    <col min="33" max="33" width="7.625" style="31" customWidth="1"/>
    <col min="34" max="34" width="7.625" style="23" customWidth="1"/>
    <col min="35" max="35" width="15.625" style="20" customWidth="1"/>
    <col min="36" max="36" width="7.625" style="31" customWidth="1"/>
    <col min="37" max="37" width="7.625" style="23" customWidth="1"/>
    <col min="38" max="38" width="15.625" style="20" customWidth="1"/>
    <col min="39" max="39" width="7.625" style="31" customWidth="1"/>
    <col min="40" max="40" width="7.625" style="23" customWidth="1"/>
    <col min="41" max="41" width="15.625" style="20" customWidth="1"/>
    <col min="42" max="42" width="9" style="3"/>
    <col min="43" max="43" width="30.625" style="16" customWidth="1"/>
    <col min="44" max="44" width="3" customWidth="1"/>
    <col min="45" max="45" width="9" style="42"/>
    <col min="46" max="46" width="5" customWidth="1"/>
  </cols>
  <sheetData>
    <row r="2" spans="2:45" ht="123.6" customHeight="1" x14ac:dyDescent="0.25">
      <c r="B2" s="323" t="s">
        <v>117</v>
      </c>
      <c r="C2" s="324"/>
      <c r="D2" s="324"/>
      <c r="E2" s="324"/>
      <c r="F2" s="324"/>
      <c r="G2" s="324"/>
      <c r="H2" s="324"/>
      <c r="I2" s="324"/>
      <c r="J2" s="324"/>
      <c r="K2" s="324"/>
      <c r="L2" s="324"/>
      <c r="M2" s="324"/>
      <c r="N2" s="324"/>
      <c r="O2" s="324"/>
      <c r="P2" s="324"/>
      <c r="Q2" s="324"/>
      <c r="R2" s="324"/>
      <c r="S2" s="324"/>
      <c r="T2" s="324"/>
      <c r="U2" s="324"/>
      <c r="V2" s="324"/>
      <c r="W2" s="324"/>
      <c r="X2" s="324"/>
      <c r="Y2" s="324"/>
      <c r="Z2" s="324"/>
      <c r="AA2" s="324"/>
      <c r="AB2" s="324"/>
      <c r="AC2" s="324"/>
      <c r="AD2" s="324"/>
      <c r="AE2" s="324"/>
      <c r="AF2" s="324"/>
      <c r="AG2" s="324"/>
      <c r="AH2" s="324"/>
      <c r="AI2" s="324"/>
      <c r="AJ2" s="324"/>
      <c r="AK2" s="324"/>
      <c r="AL2" s="324"/>
      <c r="AM2" s="324"/>
      <c r="AN2" s="324"/>
      <c r="AO2" s="324"/>
      <c r="AP2" s="324"/>
      <c r="AQ2" s="324"/>
      <c r="AR2" s="324"/>
      <c r="AS2" s="324"/>
    </row>
    <row r="4" spans="2:45" ht="30" customHeight="1" thickBot="1" x14ac:dyDescent="0.35">
      <c r="B4" s="64"/>
      <c r="C4" s="64"/>
      <c r="D4" s="64"/>
      <c r="E4" s="65"/>
      <c r="F4" s="334" t="s">
        <v>27</v>
      </c>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c r="AK4" s="335"/>
      <c r="AL4" s="335"/>
      <c r="AM4" s="335"/>
      <c r="AN4" s="335"/>
      <c r="AO4" s="335"/>
      <c r="AP4" s="331"/>
      <c r="AQ4" s="331"/>
      <c r="AS4" s="71"/>
    </row>
    <row r="5" spans="2:45" s="1" customFormat="1" ht="39.950000000000003" customHeight="1" thickBot="1" x14ac:dyDescent="0.3">
      <c r="B5" s="66"/>
      <c r="C5" s="66"/>
      <c r="D5" s="66"/>
      <c r="E5" s="67"/>
      <c r="F5" s="325" t="s">
        <v>36</v>
      </c>
      <c r="G5" s="325"/>
      <c r="H5" s="326"/>
      <c r="I5" s="325" t="s">
        <v>94</v>
      </c>
      <c r="J5" s="325"/>
      <c r="K5" s="326"/>
      <c r="L5" s="325" t="s">
        <v>95</v>
      </c>
      <c r="M5" s="325"/>
      <c r="N5" s="326"/>
      <c r="O5" s="325" t="s">
        <v>96</v>
      </c>
      <c r="P5" s="325"/>
      <c r="Q5" s="326"/>
      <c r="R5" s="325" t="s">
        <v>97</v>
      </c>
      <c r="S5" s="325"/>
      <c r="T5" s="326"/>
      <c r="U5" s="325" t="s">
        <v>98</v>
      </c>
      <c r="V5" s="325"/>
      <c r="W5" s="326"/>
      <c r="X5" s="325" t="s">
        <v>99</v>
      </c>
      <c r="Y5" s="325"/>
      <c r="Z5" s="326"/>
      <c r="AA5" s="325" t="s">
        <v>100</v>
      </c>
      <c r="AB5" s="325"/>
      <c r="AC5" s="326"/>
      <c r="AD5" s="325" t="s">
        <v>101</v>
      </c>
      <c r="AE5" s="325"/>
      <c r="AF5" s="326"/>
      <c r="AG5" s="325" t="s">
        <v>102</v>
      </c>
      <c r="AH5" s="325"/>
      <c r="AI5" s="326"/>
      <c r="AJ5" s="325" t="s">
        <v>92</v>
      </c>
      <c r="AK5" s="325"/>
      <c r="AL5" s="326"/>
      <c r="AM5" s="325" t="s">
        <v>58</v>
      </c>
      <c r="AN5" s="325"/>
      <c r="AO5" s="326"/>
      <c r="AP5" s="329" t="s">
        <v>23</v>
      </c>
      <c r="AQ5" s="330"/>
      <c r="AS5" s="62"/>
    </row>
    <row r="6" spans="2:45" ht="54.75" customHeight="1" thickBot="1" x14ac:dyDescent="0.3">
      <c r="B6" s="17" t="s">
        <v>10</v>
      </c>
      <c r="C6" s="18"/>
      <c r="D6" s="19" t="s">
        <v>0</v>
      </c>
      <c r="E6" s="25" t="s">
        <v>19</v>
      </c>
      <c r="F6" s="24" t="s">
        <v>21</v>
      </c>
      <c r="G6" s="21" t="s">
        <v>20</v>
      </c>
      <c r="H6" s="26" t="s">
        <v>22</v>
      </c>
      <c r="I6" s="24" t="s">
        <v>21</v>
      </c>
      <c r="J6" s="21" t="s">
        <v>20</v>
      </c>
      <c r="K6" s="26" t="s">
        <v>22</v>
      </c>
      <c r="L6" s="24" t="s">
        <v>21</v>
      </c>
      <c r="M6" s="21" t="s">
        <v>20</v>
      </c>
      <c r="N6" s="26" t="s">
        <v>22</v>
      </c>
      <c r="O6" s="24" t="s">
        <v>21</v>
      </c>
      <c r="P6" s="21" t="s">
        <v>20</v>
      </c>
      <c r="Q6" s="26" t="s">
        <v>22</v>
      </c>
      <c r="R6" s="24" t="s">
        <v>21</v>
      </c>
      <c r="S6" s="21" t="s">
        <v>20</v>
      </c>
      <c r="T6" s="26" t="s">
        <v>22</v>
      </c>
      <c r="U6" s="24" t="s">
        <v>21</v>
      </c>
      <c r="V6" s="21" t="s">
        <v>20</v>
      </c>
      <c r="W6" s="26" t="s">
        <v>22</v>
      </c>
      <c r="X6" s="24" t="s">
        <v>21</v>
      </c>
      <c r="Y6" s="21" t="s">
        <v>20</v>
      </c>
      <c r="Z6" s="26" t="s">
        <v>22</v>
      </c>
      <c r="AA6" s="24" t="s">
        <v>21</v>
      </c>
      <c r="AB6" s="21" t="s">
        <v>20</v>
      </c>
      <c r="AC6" s="26" t="s">
        <v>22</v>
      </c>
      <c r="AD6" s="24" t="s">
        <v>21</v>
      </c>
      <c r="AE6" s="21" t="s">
        <v>20</v>
      </c>
      <c r="AF6" s="26" t="s">
        <v>22</v>
      </c>
      <c r="AG6" s="24" t="s">
        <v>21</v>
      </c>
      <c r="AH6" s="21" t="s">
        <v>20</v>
      </c>
      <c r="AI6" s="26" t="s">
        <v>22</v>
      </c>
      <c r="AJ6" s="24" t="s">
        <v>21</v>
      </c>
      <c r="AK6" s="21" t="s">
        <v>20</v>
      </c>
      <c r="AL6" s="26" t="s">
        <v>22</v>
      </c>
      <c r="AM6" s="24" t="s">
        <v>21</v>
      </c>
      <c r="AN6" s="21" t="s">
        <v>20</v>
      </c>
      <c r="AO6" s="26" t="s">
        <v>22</v>
      </c>
      <c r="AP6" s="29" t="s">
        <v>24</v>
      </c>
      <c r="AQ6" s="28" t="s">
        <v>25</v>
      </c>
      <c r="AS6" s="257"/>
    </row>
    <row r="7" spans="2:45" s="38" customFormat="1" ht="20.100000000000001" customHeight="1" thickTop="1" thickBot="1" x14ac:dyDescent="0.3">
      <c r="B7" s="199">
        <v>1</v>
      </c>
      <c r="C7" s="200"/>
      <c r="D7" s="154" t="s">
        <v>59</v>
      </c>
      <c r="E7" s="155">
        <v>600</v>
      </c>
      <c r="F7" s="34">
        <f>SUM(F8:F18)</f>
        <v>0</v>
      </c>
      <c r="G7" s="36"/>
      <c r="H7" s="32">
        <f>SUM(H8:H18)</f>
        <v>0</v>
      </c>
      <c r="I7" s="34">
        <f>SUM(I8:I18)</f>
        <v>0</v>
      </c>
      <c r="J7" s="36"/>
      <c r="K7" s="32">
        <f>SUM(K8:K18)</f>
        <v>0</v>
      </c>
      <c r="L7" s="34">
        <f>SUM(L8:L18)</f>
        <v>0</v>
      </c>
      <c r="M7" s="36"/>
      <c r="N7" s="32">
        <f>SUM(N8:N18)</f>
        <v>0</v>
      </c>
      <c r="O7" s="34">
        <f>SUM(O8:O18)</f>
        <v>0</v>
      </c>
      <c r="P7" s="36"/>
      <c r="Q7" s="32">
        <f>SUM(Q8:Q18)</f>
        <v>0</v>
      </c>
      <c r="R7" s="34">
        <f>SUM(R8:R18)</f>
        <v>0</v>
      </c>
      <c r="S7" s="36"/>
      <c r="T7" s="32">
        <f>SUM(T8:T18)</f>
        <v>0</v>
      </c>
      <c r="U7" s="34">
        <f>SUM(U8:U18)</f>
        <v>0</v>
      </c>
      <c r="V7" s="36"/>
      <c r="W7" s="32">
        <f>SUM(W8:W18)</f>
        <v>0</v>
      </c>
      <c r="X7" s="34">
        <f>SUM(X8:X18)</f>
        <v>0</v>
      </c>
      <c r="Y7" s="36"/>
      <c r="Z7" s="32">
        <f>SUM(Z8:Z18)</f>
        <v>0</v>
      </c>
      <c r="AA7" s="34">
        <f>SUM(AA8:AA18)</f>
        <v>0</v>
      </c>
      <c r="AB7" s="36"/>
      <c r="AC7" s="32">
        <f>SUM(AC8:AC18)</f>
        <v>0</v>
      </c>
      <c r="AD7" s="34">
        <f>SUM(AD8:AD18)</f>
        <v>0</v>
      </c>
      <c r="AE7" s="36"/>
      <c r="AF7" s="32">
        <f>SUM(AF8:AF18)</f>
        <v>0</v>
      </c>
      <c r="AG7" s="34">
        <f>SUM(AG8:AG18)</f>
        <v>0</v>
      </c>
      <c r="AH7" s="36"/>
      <c r="AI7" s="32">
        <f>SUM(AI8:AI18)</f>
        <v>0</v>
      </c>
      <c r="AJ7" s="34">
        <f>SUM(AJ8:AJ18)</f>
        <v>0</v>
      </c>
      <c r="AK7" s="36"/>
      <c r="AL7" s="32">
        <f>SUM(AL8:AL18)</f>
        <v>0</v>
      </c>
      <c r="AM7" s="34">
        <f>SUM(AM8:AM18)</f>
        <v>0</v>
      </c>
      <c r="AN7" s="36"/>
      <c r="AO7" s="32">
        <f>SUM(AO8:AO18)</f>
        <v>0</v>
      </c>
      <c r="AP7" s="37">
        <f>SUM(F7,I7,L7,O7,R7,U7,X7,AA7,AD7,AG7,AJ7,AM7)</f>
        <v>0</v>
      </c>
      <c r="AQ7" s="41">
        <f>SUM(H7,K7,N7,Q7,T7,W7,Z7,AC7,AF7,AI7,AL7,AO7)</f>
        <v>0</v>
      </c>
      <c r="AS7" s="258" t="s">
        <v>30</v>
      </c>
    </row>
    <row r="8" spans="2:45" ht="20.100000000000001" customHeight="1" thickBot="1" x14ac:dyDescent="0.3">
      <c r="B8" s="239"/>
      <c r="C8" s="181" t="s">
        <v>11</v>
      </c>
      <c r="D8" s="244" t="s">
        <v>69</v>
      </c>
      <c r="E8" s="240">
        <v>10</v>
      </c>
      <c r="F8" s="39">
        <f>'1. PERSON-DAY PROPOSAL'!F8</f>
        <v>0</v>
      </c>
      <c r="G8" s="22">
        <f>'2. PROPOSED WL Cost, By Expert'!D5</f>
        <v>0</v>
      </c>
      <c r="H8" s="27">
        <f>(F8*G8)</f>
        <v>0</v>
      </c>
      <c r="I8" s="30">
        <f>'1. PERSON-DAY PROPOSAL'!G8</f>
        <v>0</v>
      </c>
      <c r="J8" s="22">
        <f>'2. PROPOSED WL Cost, By Expert'!D6</f>
        <v>0</v>
      </c>
      <c r="K8" s="27">
        <f>(I8*J8)</f>
        <v>0</v>
      </c>
      <c r="L8" s="30">
        <f>'1. PERSON-DAY PROPOSAL'!H8</f>
        <v>0</v>
      </c>
      <c r="M8" s="22">
        <f>'2. PROPOSED WL Cost, By Expert'!$D$7</f>
        <v>0</v>
      </c>
      <c r="N8" s="27">
        <f>(L8*M8)</f>
        <v>0</v>
      </c>
      <c r="O8" s="30">
        <f>'1. PERSON-DAY PROPOSAL'!I8</f>
        <v>0</v>
      </c>
      <c r="P8" s="22">
        <f>'2. PROPOSED WL Cost, By Expert'!$D$8</f>
        <v>0</v>
      </c>
      <c r="Q8" s="27">
        <f>(O8*P8)</f>
        <v>0</v>
      </c>
      <c r="R8" s="30">
        <f>'1. PERSON-DAY PROPOSAL'!J8</f>
        <v>0</v>
      </c>
      <c r="S8" s="22">
        <f>'2. PROPOSED WL Cost, By Expert'!$D$9</f>
        <v>0</v>
      </c>
      <c r="T8" s="27">
        <f>(R8*S8)</f>
        <v>0</v>
      </c>
      <c r="U8" s="30">
        <f>'1. PERSON-DAY PROPOSAL'!K8</f>
        <v>0</v>
      </c>
      <c r="V8" s="22">
        <f>'2. PROPOSED WL Cost, By Expert'!$D$10</f>
        <v>0</v>
      </c>
      <c r="W8" s="27">
        <f>(U8*V8)</f>
        <v>0</v>
      </c>
      <c r="X8" s="30">
        <f>'1. PERSON-DAY PROPOSAL'!L8</f>
        <v>0</v>
      </c>
      <c r="Y8" s="22">
        <f>'2. PROPOSED WL Cost, By Expert'!$D$11</f>
        <v>0</v>
      </c>
      <c r="Z8" s="27">
        <f>(X8*Y8)</f>
        <v>0</v>
      </c>
      <c r="AA8" s="30">
        <f>'1. PERSON-DAY PROPOSAL'!M8</f>
        <v>0</v>
      </c>
      <c r="AB8" s="22">
        <f>'2. PROPOSED WL Cost, By Expert'!$D$12</f>
        <v>0</v>
      </c>
      <c r="AC8" s="27">
        <f>(AA8*AB8)</f>
        <v>0</v>
      </c>
      <c r="AD8" s="30">
        <f>'1. PERSON-DAY PROPOSAL'!N8</f>
        <v>0</v>
      </c>
      <c r="AE8" s="22">
        <f>'2. PROPOSED WL Cost, By Expert'!$D$13</f>
        <v>0</v>
      </c>
      <c r="AF8" s="27">
        <f>(AD8*AE8)</f>
        <v>0</v>
      </c>
      <c r="AG8" s="30">
        <f>'1. PERSON-DAY PROPOSAL'!O8</f>
        <v>0</v>
      </c>
      <c r="AH8" s="22">
        <f>'2. PROPOSED WL Cost, By Expert'!$D$14</f>
        <v>0</v>
      </c>
      <c r="AI8" s="27">
        <f>(AG8*AH8)</f>
        <v>0</v>
      </c>
      <c r="AJ8" s="30">
        <f>'1. PERSON-DAY PROPOSAL'!P8</f>
        <v>0</v>
      </c>
      <c r="AK8" s="22">
        <f>'2. PROPOSED WL Cost, By Expert'!$D$15</f>
        <v>0</v>
      </c>
      <c r="AL8" s="27">
        <f>(AJ8*AK8)</f>
        <v>0</v>
      </c>
      <c r="AM8" s="30">
        <f>'1. PERSON-DAY PROPOSAL'!Q8</f>
        <v>0</v>
      </c>
      <c r="AN8" s="22">
        <f>'2. PROPOSED WL Cost, By Expert'!$D$16</f>
        <v>0</v>
      </c>
      <c r="AO8" s="27">
        <f>(AM8*AN8)</f>
        <v>0</v>
      </c>
      <c r="AP8" s="120">
        <f>SUM(F8,I8,L8,O8,R8,U8,X8,AA8,AD8,AG8,AJ8,AM8)</f>
        <v>0</v>
      </c>
      <c r="AQ8" s="119">
        <f>SUM(H8,K8,N8,Q8,T8,W8,Z8,AC8,AF8,AI8,AL8,AO8)</f>
        <v>0</v>
      </c>
      <c r="AS8" s="252" t="s">
        <v>11</v>
      </c>
    </row>
    <row r="9" spans="2:45" ht="20.100000000000001" customHeight="1" thickBot="1" x14ac:dyDescent="0.3">
      <c r="B9" s="239"/>
      <c r="C9" s="181" t="s">
        <v>12</v>
      </c>
      <c r="D9" s="244" t="s">
        <v>70</v>
      </c>
      <c r="E9" s="240">
        <v>10</v>
      </c>
      <c r="F9" s="39">
        <f>'1. PERSON-DAY PROPOSAL'!F9</f>
        <v>0</v>
      </c>
      <c r="G9" s="22">
        <f>'2. PROPOSED WL Cost, By Expert'!D5</f>
        <v>0</v>
      </c>
      <c r="H9" s="27">
        <f t="shared" ref="H9:H28" si="0">(F9*G9)</f>
        <v>0</v>
      </c>
      <c r="I9" s="30">
        <f>'1. PERSON-DAY PROPOSAL'!G9</f>
        <v>0</v>
      </c>
      <c r="J9" s="22">
        <f>'2. PROPOSED WL Cost, By Expert'!D6</f>
        <v>0</v>
      </c>
      <c r="K9" s="27">
        <f t="shared" ref="K9:K18" si="1">(I9*J9)</f>
        <v>0</v>
      </c>
      <c r="L9" s="30">
        <f>'1. PERSON-DAY PROPOSAL'!H9</f>
        <v>0</v>
      </c>
      <c r="M9" s="22">
        <f>'2. PROPOSED WL Cost, By Expert'!$D$7</f>
        <v>0</v>
      </c>
      <c r="N9" s="27">
        <f t="shared" ref="N9:N18" si="2">(L9*M9)</f>
        <v>0</v>
      </c>
      <c r="O9" s="30">
        <f>'1. PERSON-DAY PROPOSAL'!I9</f>
        <v>0</v>
      </c>
      <c r="P9" s="22">
        <f>'2. PROPOSED WL Cost, By Expert'!$D$8</f>
        <v>0</v>
      </c>
      <c r="Q9" s="27">
        <f t="shared" ref="Q9:Q28" si="3">(O9*P9)</f>
        <v>0</v>
      </c>
      <c r="R9" s="30">
        <f>'1. PERSON-DAY PROPOSAL'!J9</f>
        <v>0</v>
      </c>
      <c r="S9" s="22">
        <f>'2. PROPOSED WL Cost, By Expert'!$D$9</f>
        <v>0</v>
      </c>
      <c r="T9" s="27">
        <f t="shared" ref="T9:T18" si="4">(R9*S9)</f>
        <v>0</v>
      </c>
      <c r="U9" s="30">
        <f>'1. PERSON-DAY PROPOSAL'!K9</f>
        <v>0</v>
      </c>
      <c r="V9" s="22">
        <f>'2. PROPOSED WL Cost, By Expert'!$D$10</f>
        <v>0</v>
      </c>
      <c r="W9" s="27">
        <f t="shared" ref="W9:W28" si="5">(U9*V9)</f>
        <v>0</v>
      </c>
      <c r="X9" s="30">
        <f>'1. PERSON-DAY PROPOSAL'!L9</f>
        <v>0</v>
      </c>
      <c r="Y9" s="22">
        <f>'2. PROPOSED WL Cost, By Expert'!$D$11</f>
        <v>0</v>
      </c>
      <c r="Z9" s="27">
        <f t="shared" ref="Z9:Z18" si="6">(X9*Y9)</f>
        <v>0</v>
      </c>
      <c r="AA9" s="30">
        <f>'1. PERSON-DAY PROPOSAL'!M9</f>
        <v>0</v>
      </c>
      <c r="AB9" s="22">
        <f>'2. PROPOSED WL Cost, By Expert'!$D$12</f>
        <v>0</v>
      </c>
      <c r="AC9" s="27">
        <f t="shared" ref="AC9:AC28" si="7">(AA9*AB9)</f>
        <v>0</v>
      </c>
      <c r="AD9" s="30">
        <f>'1. PERSON-DAY PROPOSAL'!N9</f>
        <v>0</v>
      </c>
      <c r="AE9" s="22">
        <f>'2. PROPOSED WL Cost, By Expert'!$D$13</f>
        <v>0</v>
      </c>
      <c r="AF9" s="27">
        <f t="shared" ref="AF9:AF18" si="8">(AD9*AE9)</f>
        <v>0</v>
      </c>
      <c r="AG9" s="30">
        <f>'1. PERSON-DAY PROPOSAL'!O9</f>
        <v>0</v>
      </c>
      <c r="AH9" s="22">
        <f>'2. PROPOSED WL Cost, By Expert'!$D$14</f>
        <v>0</v>
      </c>
      <c r="AI9" s="27">
        <f t="shared" ref="AI9:AI18" si="9">(AG9*AH9)</f>
        <v>0</v>
      </c>
      <c r="AJ9" s="30">
        <f>'1. PERSON-DAY PROPOSAL'!P9</f>
        <v>0</v>
      </c>
      <c r="AK9" s="22">
        <f>'2. PROPOSED WL Cost, By Expert'!$D$15</f>
        <v>0</v>
      </c>
      <c r="AL9" s="27">
        <f t="shared" ref="AL9:AL28" si="10">(AJ9*AK9)</f>
        <v>0</v>
      </c>
      <c r="AM9" s="30">
        <f>'1. PERSON-DAY PROPOSAL'!Q9</f>
        <v>0</v>
      </c>
      <c r="AN9" s="22">
        <f>'2. PROPOSED WL Cost, By Expert'!$D$16</f>
        <v>0</v>
      </c>
      <c r="AO9" s="27">
        <f t="shared" ref="AO9:AO18" si="11">(AM9*AN9)</f>
        <v>0</v>
      </c>
      <c r="AP9" s="120">
        <f t="shared" ref="AP9:AP28" si="12">SUM(F9,I9,L9,O9,R9,U9,X9,AA9,AD9,AG9,AJ9,AM9)</f>
        <v>0</v>
      </c>
      <c r="AQ9" s="119">
        <f t="shared" ref="AQ9:AQ28" si="13">SUM(H9,K9,N9,Q9,T9,W9,Z9,AC9,AF9,AI9,AL9,AO9)</f>
        <v>0</v>
      </c>
      <c r="AS9" s="253" t="s">
        <v>12</v>
      </c>
    </row>
    <row r="10" spans="2:45" s="38" customFormat="1" ht="20.100000000000001" customHeight="1" thickBot="1" x14ac:dyDescent="0.3">
      <c r="B10" s="239"/>
      <c r="C10" s="246" t="s">
        <v>60</v>
      </c>
      <c r="D10" s="244" t="s">
        <v>71</v>
      </c>
      <c r="E10" s="240">
        <v>20</v>
      </c>
      <c r="F10" s="39">
        <f>'1. PERSON-DAY PROPOSAL'!F10</f>
        <v>0</v>
      </c>
      <c r="G10" s="22">
        <f>'2. PROPOSED WL Cost, By Expert'!D5</f>
        <v>0</v>
      </c>
      <c r="H10" s="27">
        <f t="shared" si="0"/>
        <v>0</v>
      </c>
      <c r="I10" s="30">
        <f>'1. PERSON-DAY PROPOSAL'!G10</f>
        <v>0</v>
      </c>
      <c r="J10" s="22">
        <f>'2. PROPOSED WL Cost, By Expert'!D6</f>
        <v>0</v>
      </c>
      <c r="K10" s="27">
        <f t="shared" si="1"/>
        <v>0</v>
      </c>
      <c r="L10" s="30">
        <f>'1. PERSON-DAY PROPOSAL'!H10</f>
        <v>0</v>
      </c>
      <c r="M10" s="22">
        <f>'2. PROPOSED WL Cost, By Expert'!$D$7</f>
        <v>0</v>
      </c>
      <c r="N10" s="27">
        <f t="shared" si="2"/>
        <v>0</v>
      </c>
      <c r="O10" s="30">
        <f>'1. PERSON-DAY PROPOSAL'!I10</f>
        <v>0</v>
      </c>
      <c r="P10" s="22">
        <f>'2. PROPOSED WL Cost, By Expert'!$D$8</f>
        <v>0</v>
      </c>
      <c r="Q10" s="27">
        <f t="shared" si="3"/>
        <v>0</v>
      </c>
      <c r="R10" s="30">
        <f>'1. PERSON-DAY PROPOSAL'!J10</f>
        <v>0</v>
      </c>
      <c r="S10" s="22">
        <f>'2. PROPOSED WL Cost, By Expert'!$D$9</f>
        <v>0</v>
      </c>
      <c r="T10" s="27">
        <f t="shared" si="4"/>
        <v>0</v>
      </c>
      <c r="U10" s="30">
        <f>'1. PERSON-DAY PROPOSAL'!K10</f>
        <v>0</v>
      </c>
      <c r="V10" s="22">
        <f>'2. PROPOSED WL Cost, By Expert'!$D$10</f>
        <v>0</v>
      </c>
      <c r="W10" s="27">
        <f t="shared" si="5"/>
        <v>0</v>
      </c>
      <c r="X10" s="30">
        <f>'1. PERSON-DAY PROPOSAL'!L10</f>
        <v>0</v>
      </c>
      <c r="Y10" s="22">
        <f>'2. PROPOSED WL Cost, By Expert'!$D$11</f>
        <v>0</v>
      </c>
      <c r="Z10" s="27">
        <f t="shared" si="6"/>
        <v>0</v>
      </c>
      <c r="AA10" s="30">
        <f>'1. PERSON-DAY PROPOSAL'!M10</f>
        <v>0</v>
      </c>
      <c r="AB10" s="22">
        <f>'2. PROPOSED WL Cost, By Expert'!$D$12</f>
        <v>0</v>
      </c>
      <c r="AC10" s="27">
        <f t="shared" si="7"/>
        <v>0</v>
      </c>
      <c r="AD10" s="30">
        <f>'1. PERSON-DAY PROPOSAL'!N10</f>
        <v>0</v>
      </c>
      <c r="AE10" s="22">
        <f>'2. PROPOSED WL Cost, By Expert'!$D$13</f>
        <v>0</v>
      </c>
      <c r="AF10" s="27">
        <f t="shared" si="8"/>
        <v>0</v>
      </c>
      <c r="AG10" s="30">
        <f>'1. PERSON-DAY PROPOSAL'!O10</f>
        <v>0</v>
      </c>
      <c r="AH10" s="22">
        <f>'2. PROPOSED WL Cost, By Expert'!$D$14</f>
        <v>0</v>
      </c>
      <c r="AI10" s="27">
        <f t="shared" si="9"/>
        <v>0</v>
      </c>
      <c r="AJ10" s="30">
        <f>'1. PERSON-DAY PROPOSAL'!P10</f>
        <v>0</v>
      </c>
      <c r="AK10" s="22">
        <f>'2. PROPOSED WL Cost, By Expert'!$D$15</f>
        <v>0</v>
      </c>
      <c r="AL10" s="27">
        <f t="shared" si="10"/>
        <v>0</v>
      </c>
      <c r="AM10" s="30">
        <f>'1. PERSON-DAY PROPOSAL'!Q10</f>
        <v>0</v>
      </c>
      <c r="AN10" s="22">
        <f>'2. PROPOSED WL Cost, By Expert'!$D$16</f>
        <v>0</v>
      </c>
      <c r="AO10" s="27">
        <f t="shared" si="11"/>
        <v>0</v>
      </c>
      <c r="AP10" s="120">
        <f t="shared" si="12"/>
        <v>0</v>
      </c>
      <c r="AQ10" s="119">
        <f t="shared" si="13"/>
        <v>0</v>
      </c>
      <c r="AS10" s="246" t="s">
        <v>60</v>
      </c>
    </row>
    <row r="11" spans="2:45" ht="20.100000000000001" customHeight="1" thickBot="1" x14ac:dyDescent="0.3">
      <c r="B11" s="239"/>
      <c r="C11" s="247" t="s">
        <v>61</v>
      </c>
      <c r="D11" s="244" t="s">
        <v>72</v>
      </c>
      <c r="E11" s="240">
        <v>400</v>
      </c>
      <c r="F11" s="39">
        <f>'1. PERSON-DAY PROPOSAL'!F11</f>
        <v>0</v>
      </c>
      <c r="G11" s="22">
        <f>'2. PROPOSED WL Cost, By Expert'!D5</f>
        <v>0</v>
      </c>
      <c r="H11" s="27">
        <f t="shared" si="0"/>
        <v>0</v>
      </c>
      <c r="I11" s="30">
        <f>'1. PERSON-DAY PROPOSAL'!G11</f>
        <v>0</v>
      </c>
      <c r="J11" s="22">
        <f>'2. PROPOSED WL Cost, By Expert'!D6</f>
        <v>0</v>
      </c>
      <c r="K11" s="27">
        <f t="shared" si="1"/>
        <v>0</v>
      </c>
      <c r="L11" s="30">
        <f>'1. PERSON-DAY PROPOSAL'!H11</f>
        <v>0</v>
      </c>
      <c r="M11" s="22">
        <f>'2. PROPOSED WL Cost, By Expert'!$D$7</f>
        <v>0</v>
      </c>
      <c r="N11" s="27">
        <f t="shared" si="2"/>
        <v>0</v>
      </c>
      <c r="O11" s="30">
        <f>'1. PERSON-DAY PROPOSAL'!I11</f>
        <v>0</v>
      </c>
      <c r="P11" s="22">
        <f>'2. PROPOSED WL Cost, By Expert'!$D$8</f>
        <v>0</v>
      </c>
      <c r="Q11" s="27">
        <f t="shared" si="3"/>
        <v>0</v>
      </c>
      <c r="R11" s="30">
        <f>'1. PERSON-DAY PROPOSAL'!J11</f>
        <v>0</v>
      </c>
      <c r="S11" s="22">
        <f>'2. PROPOSED WL Cost, By Expert'!$D$9</f>
        <v>0</v>
      </c>
      <c r="T11" s="27">
        <f t="shared" si="4"/>
        <v>0</v>
      </c>
      <c r="U11" s="30">
        <f>'1. PERSON-DAY PROPOSAL'!K11</f>
        <v>0</v>
      </c>
      <c r="V11" s="22">
        <f>'2. PROPOSED WL Cost, By Expert'!$D$10</f>
        <v>0</v>
      </c>
      <c r="W11" s="27">
        <f t="shared" si="5"/>
        <v>0</v>
      </c>
      <c r="X11" s="30">
        <f>'1. PERSON-DAY PROPOSAL'!L11</f>
        <v>0</v>
      </c>
      <c r="Y11" s="22">
        <f>'2. PROPOSED WL Cost, By Expert'!$D$11</f>
        <v>0</v>
      </c>
      <c r="Z11" s="27">
        <f t="shared" si="6"/>
        <v>0</v>
      </c>
      <c r="AA11" s="30">
        <f>'1. PERSON-DAY PROPOSAL'!M11</f>
        <v>0</v>
      </c>
      <c r="AB11" s="22">
        <f>'2. PROPOSED WL Cost, By Expert'!$D$12</f>
        <v>0</v>
      </c>
      <c r="AC11" s="27">
        <f t="shared" si="7"/>
        <v>0</v>
      </c>
      <c r="AD11" s="30">
        <f>'1. PERSON-DAY PROPOSAL'!N11</f>
        <v>0</v>
      </c>
      <c r="AE11" s="22">
        <f>'2. PROPOSED WL Cost, By Expert'!$D$13</f>
        <v>0</v>
      </c>
      <c r="AF11" s="27">
        <f t="shared" si="8"/>
        <v>0</v>
      </c>
      <c r="AG11" s="30">
        <f>'1. PERSON-DAY PROPOSAL'!O11</f>
        <v>0</v>
      </c>
      <c r="AH11" s="22">
        <f>'2. PROPOSED WL Cost, By Expert'!$D$14</f>
        <v>0</v>
      </c>
      <c r="AI11" s="27">
        <f t="shared" si="9"/>
        <v>0</v>
      </c>
      <c r="AJ11" s="30">
        <f>'1. PERSON-DAY PROPOSAL'!P11</f>
        <v>0</v>
      </c>
      <c r="AK11" s="22">
        <f>'2. PROPOSED WL Cost, By Expert'!$D$15</f>
        <v>0</v>
      </c>
      <c r="AL11" s="27">
        <f t="shared" si="10"/>
        <v>0</v>
      </c>
      <c r="AM11" s="30">
        <f>'1. PERSON-DAY PROPOSAL'!Q11</f>
        <v>0</v>
      </c>
      <c r="AN11" s="22">
        <f>'2. PROPOSED WL Cost, By Expert'!$D$16</f>
        <v>0</v>
      </c>
      <c r="AO11" s="27">
        <f t="shared" si="11"/>
        <v>0</v>
      </c>
      <c r="AP11" s="120">
        <f t="shared" si="12"/>
        <v>0</v>
      </c>
      <c r="AQ11" s="119">
        <f t="shared" si="13"/>
        <v>0</v>
      </c>
      <c r="AS11" s="247" t="s">
        <v>61</v>
      </c>
    </row>
    <row r="12" spans="2:45" ht="20.100000000000001" customHeight="1" thickBot="1" x14ac:dyDescent="0.3">
      <c r="B12" s="239"/>
      <c r="C12" s="247" t="s">
        <v>62</v>
      </c>
      <c r="D12" s="244" t="s">
        <v>73</v>
      </c>
      <c r="E12" s="240">
        <v>20</v>
      </c>
      <c r="F12" s="39">
        <f>'1. PERSON-DAY PROPOSAL'!F12</f>
        <v>0</v>
      </c>
      <c r="G12" s="22">
        <f>'2. PROPOSED WL Cost, By Expert'!D5</f>
        <v>0</v>
      </c>
      <c r="H12" s="27">
        <f t="shared" si="0"/>
        <v>0</v>
      </c>
      <c r="I12" s="30">
        <f>'1. PERSON-DAY PROPOSAL'!G12</f>
        <v>0</v>
      </c>
      <c r="J12" s="22">
        <f>'2. PROPOSED WL Cost, By Expert'!D6</f>
        <v>0</v>
      </c>
      <c r="K12" s="27">
        <f t="shared" si="1"/>
        <v>0</v>
      </c>
      <c r="L12" s="30">
        <f>'1. PERSON-DAY PROPOSAL'!H12</f>
        <v>0</v>
      </c>
      <c r="M12" s="22">
        <f>'2. PROPOSED WL Cost, By Expert'!$D$7</f>
        <v>0</v>
      </c>
      <c r="N12" s="27">
        <f t="shared" si="2"/>
        <v>0</v>
      </c>
      <c r="O12" s="30">
        <f>'1. PERSON-DAY PROPOSAL'!I12</f>
        <v>0</v>
      </c>
      <c r="P12" s="22">
        <f>'2. PROPOSED WL Cost, By Expert'!$D$8</f>
        <v>0</v>
      </c>
      <c r="Q12" s="27">
        <f t="shared" si="3"/>
        <v>0</v>
      </c>
      <c r="R12" s="30">
        <f>'1. PERSON-DAY PROPOSAL'!J12</f>
        <v>0</v>
      </c>
      <c r="S12" s="22">
        <f>'2. PROPOSED WL Cost, By Expert'!$D$9</f>
        <v>0</v>
      </c>
      <c r="T12" s="27">
        <f t="shared" si="4"/>
        <v>0</v>
      </c>
      <c r="U12" s="30">
        <f>'1. PERSON-DAY PROPOSAL'!K12</f>
        <v>0</v>
      </c>
      <c r="V12" s="22">
        <f>'2. PROPOSED WL Cost, By Expert'!$D$10</f>
        <v>0</v>
      </c>
      <c r="W12" s="27">
        <f t="shared" si="5"/>
        <v>0</v>
      </c>
      <c r="X12" s="30">
        <f>'1. PERSON-DAY PROPOSAL'!L12</f>
        <v>0</v>
      </c>
      <c r="Y12" s="22">
        <f>'2. PROPOSED WL Cost, By Expert'!$D$11</f>
        <v>0</v>
      </c>
      <c r="Z12" s="27">
        <f t="shared" si="6"/>
        <v>0</v>
      </c>
      <c r="AA12" s="30">
        <f>'1. PERSON-DAY PROPOSAL'!M12</f>
        <v>0</v>
      </c>
      <c r="AB12" s="22">
        <f>'2. PROPOSED WL Cost, By Expert'!$D$12</f>
        <v>0</v>
      </c>
      <c r="AC12" s="27">
        <f t="shared" si="7"/>
        <v>0</v>
      </c>
      <c r="AD12" s="30">
        <f>'1. PERSON-DAY PROPOSAL'!N12</f>
        <v>0</v>
      </c>
      <c r="AE12" s="22">
        <f>'2. PROPOSED WL Cost, By Expert'!$D$13</f>
        <v>0</v>
      </c>
      <c r="AF12" s="27">
        <f t="shared" si="8"/>
        <v>0</v>
      </c>
      <c r="AG12" s="30">
        <f>'1. PERSON-DAY PROPOSAL'!O12</f>
        <v>0</v>
      </c>
      <c r="AH12" s="22">
        <f>'2. PROPOSED WL Cost, By Expert'!$D$14</f>
        <v>0</v>
      </c>
      <c r="AI12" s="27">
        <f t="shared" si="9"/>
        <v>0</v>
      </c>
      <c r="AJ12" s="30">
        <f>'1. PERSON-DAY PROPOSAL'!P12</f>
        <v>0</v>
      </c>
      <c r="AK12" s="22">
        <f>'2. PROPOSED WL Cost, By Expert'!$D$15</f>
        <v>0</v>
      </c>
      <c r="AL12" s="27">
        <f t="shared" si="10"/>
        <v>0</v>
      </c>
      <c r="AM12" s="30">
        <f>'1. PERSON-DAY PROPOSAL'!Q12</f>
        <v>0</v>
      </c>
      <c r="AN12" s="22">
        <f>'2. PROPOSED WL Cost, By Expert'!$D$16</f>
        <v>0</v>
      </c>
      <c r="AO12" s="27">
        <f t="shared" si="11"/>
        <v>0</v>
      </c>
      <c r="AP12" s="120">
        <f t="shared" si="12"/>
        <v>0</v>
      </c>
      <c r="AQ12" s="119">
        <f t="shared" si="13"/>
        <v>0</v>
      </c>
      <c r="AS12" s="247" t="s">
        <v>62</v>
      </c>
    </row>
    <row r="13" spans="2:45" ht="20.100000000000001" customHeight="1" thickBot="1" x14ac:dyDescent="0.3">
      <c r="B13" s="239"/>
      <c r="C13" s="247" t="s">
        <v>63</v>
      </c>
      <c r="D13" s="244" t="s">
        <v>74</v>
      </c>
      <c r="E13" s="240">
        <v>20</v>
      </c>
      <c r="F13" s="39">
        <f>'1. PERSON-DAY PROPOSAL'!F13</f>
        <v>0</v>
      </c>
      <c r="G13" s="22">
        <f>'2. PROPOSED WL Cost, By Expert'!D5</f>
        <v>0</v>
      </c>
      <c r="H13" s="27">
        <f t="shared" si="0"/>
        <v>0</v>
      </c>
      <c r="I13" s="30">
        <f>'1. PERSON-DAY PROPOSAL'!G13</f>
        <v>0</v>
      </c>
      <c r="J13" s="22">
        <f>'2. PROPOSED WL Cost, By Expert'!D6</f>
        <v>0</v>
      </c>
      <c r="K13" s="27">
        <f t="shared" si="1"/>
        <v>0</v>
      </c>
      <c r="L13" s="30">
        <f>'1. PERSON-DAY PROPOSAL'!H13</f>
        <v>0</v>
      </c>
      <c r="M13" s="22">
        <f>'2. PROPOSED WL Cost, By Expert'!$D$7</f>
        <v>0</v>
      </c>
      <c r="N13" s="27">
        <f t="shared" si="2"/>
        <v>0</v>
      </c>
      <c r="O13" s="30">
        <f>'1. PERSON-DAY PROPOSAL'!I13</f>
        <v>0</v>
      </c>
      <c r="P13" s="22">
        <f>'2. PROPOSED WL Cost, By Expert'!$D$8</f>
        <v>0</v>
      </c>
      <c r="Q13" s="27">
        <f t="shared" si="3"/>
        <v>0</v>
      </c>
      <c r="R13" s="30">
        <f>'1. PERSON-DAY PROPOSAL'!J13</f>
        <v>0</v>
      </c>
      <c r="S13" s="22">
        <f>'2. PROPOSED WL Cost, By Expert'!$D$9</f>
        <v>0</v>
      </c>
      <c r="T13" s="27">
        <f t="shared" si="4"/>
        <v>0</v>
      </c>
      <c r="U13" s="30">
        <f>'1. PERSON-DAY PROPOSAL'!K13</f>
        <v>0</v>
      </c>
      <c r="V13" s="22">
        <f>'2. PROPOSED WL Cost, By Expert'!$D$10</f>
        <v>0</v>
      </c>
      <c r="W13" s="27">
        <f t="shared" si="5"/>
        <v>0</v>
      </c>
      <c r="X13" s="30">
        <f>'1. PERSON-DAY PROPOSAL'!L13</f>
        <v>0</v>
      </c>
      <c r="Y13" s="22">
        <f>'2. PROPOSED WL Cost, By Expert'!$D$11</f>
        <v>0</v>
      </c>
      <c r="Z13" s="27">
        <f t="shared" si="6"/>
        <v>0</v>
      </c>
      <c r="AA13" s="30">
        <f>'1. PERSON-DAY PROPOSAL'!M13</f>
        <v>0</v>
      </c>
      <c r="AB13" s="22">
        <f>'2. PROPOSED WL Cost, By Expert'!$D$12</f>
        <v>0</v>
      </c>
      <c r="AC13" s="27">
        <f t="shared" si="7"/>
        <v>0</v>
      </c>
      <c r="AD13" s="30">
        <f>'1. PERSON-DAY PROPOSAL'!N13</f>
        <v>0</v>
      </c>
      <c r="AE13" s="22">
        <f>'2. PROPOSED WL Cost, By Expert'!$D$13</f>
        <v>0</v>
      </c>
      <c r="AF13" s="27">
        <f t="shared" si="8"/>
        <v>0</v>
      </c>
      <c r="AG13" s="30">
        <f>'1. PERSON-DAY PROPOSAL'!O13</f>
        <v>0</v>
      </c>
      <c r="AH13" s="22">
        <f>'2. PROPOSED WL Cost, By Expert'!$D$14</f>
        <v>0</v>
      </c>
      <c r="AI13" s="27">
        <f t="shared" si="9"/>
        <v>0</v>
      </c>
      <c r="AJ13" s="30">
        <f>'1. PERSON-DAY PROPOSAL'!P13</f>
        <v>0</v>
      </c>
      <c r="AK13" s="22">
        <f>'2. PROPOSED WL Cost, By Expert'!$D$15</f>
        <v>0</v>
      </c>
      <c r="AL13" s="27">
        <f t="shared" si="10"/>
        <v>0</v>
      </c>
      <c r="AM13" s="30">
        <f>'1. PERSON-DAY PROPOSAL'!Q13</f>
        <v>0</v>
      </c>
      <c r="AN13" s="22">
        <f>'2. PROPOSED WL Cost, By Expert'!$D$16</f>
        <v>0</v>
      </c>
      <c r="AO13" s="27">
        <f t="shared" si="11"/>
        <v>0</v>
      </c>
      <c r="AP13" s="120">
        <f t="shared" si="12"/>
        <v>0</v>
      </c>
      <c r="AQ13" s="119">
        <f t="shared" si="13"/>
        <v>0</v>
      </c>
      <c r="AS13" s="247" t="s">
        <v>63</v>
      </c>
    </row>
    <row r="14" spans="2:45" ht="20.100000000000001" customHeight="1" thickBot="1" x14ac:dyDescent="0.3">
      <c r="B14" s="239"/>
      <c r="C14" s="247" t="s">
        <v>64</v>
      </c>
      <c r="D14" s="244" t="s">
        <v>75</v>
      </c>
      <c r="E14" s="240">
        <v>20</v>
      </c>
      <c r="F14" s="39">
        <f>'1. PERSON-DAY PROPOSAL'!F14</f>
        <v>0</v>
      </c>
      <c r="G14" s="22">
        <f>'2. PROPOSED WL Cost, By Expert'!D5</f>
        <v>0</v>
      </c>
      <c r="H14" s="27">
        <f t="shared" si="0"/>
        <v>0</v>
      </c>
      <c r="I14" s="30">
        <f>'1. PERSON-DAY PROPOSAL'!G14</f>
        <v>0</v>
      </c>
      <c r="J14" s="22">
        <f>'2. PROPOSED WL Cost, By Expert'!D6</f>
        <v>0</v>
      </c>
      <c r="K14" s="27">
        <f t="shared" si="1"/>
        <v>0</v>
      </c>
      <c r="L14" s="30">
        <f>'1. PERSON-DAY PROPOSAL'!H14</f>
        <v>0</v>
      </c>
      <c r="M14" s="22">
        <f>'2. PROPOSED WL Cost, By Expert'!$D$7</f>
        <v>0</v>
      </c>
      <c r="N14" s="27">
        <f t="shared" si="2"/>
        <v>0</v>
      </c>
      <c r="O14" s="30">
        <f>'1. PERSON-DAY PROPOSAL'!I14</f>
        <v>0</v>
      </c>
      <c r="P14" s="22">
        <f>'2. PROPOSED WL Cost, By Expert'!$D$8</f>
        <v>0</v>
      </c>
      <c r="Q14" s="27">
        <f t="shared" si="3"/>
        <v>0</v>
      </c>
      <c r="R14" s="30">
        <f>'1. PERSON-DAY PROPOSAL'!J14</f>
        <v>0</v>
      </c>
      <c r="S14" s="22">
        <f>'2. PROPOSED WL Cost, By Expert'!$D$9</f>
        <v>0</v>
      </c>
      <c r="T14" s="27">
        <f t="shared" si="4"/>
        <v>0</v>
      </c>
      <c r="U14" s="30">
        <f>'1. PERSON-DAY PROPOSAL'!K14</f>
        <v>0</v>
      </c>
      <c r="V14" s="22">
        <f>'2. PROPOSED WL Cost, By Expert'!$D$10</f>
        <v>0</v>
      </c>
      <c r="W14" s="27">
        <f t="shared" si="5"/>
        <v>0</v>
      </c>
      <c r="X14" s="30">
        <f>'1. PERSON-DAY PROPOSAL'!L14</f>
        <v>0</v>
      </c>
      <c r="Y14" s="22">
        <f>'2. PROPOSED WL Cost, By Expert'!$D$11</f>
        <v>0</v>
      </c>
      <c r="Z14" s="27">
        <f t="shared" si="6"/>
        <v>0</v>
      </c>
      <c r="AA14" s="30">
        <f>'1. PERSON-DAY PROPOSAL'!M14</f>
        <v>0</v>
      </c>
      <c r="AB14" s="22">
        <f>'2. PROPOSED WL Cost, By Expert'!$D$12</f>
        <v>0</v>
      </c>
      <c r="AC14" s="27">
        <f t="shared" si="7"/>
        <v>0</v>
      </c>
      <c r="AD14" s="30">
        <f>'1. PERSON-DAY PROPOSAL'!N14</f>
        <v>0</v>
      </c>
      <c r="AE14" s="22">
        <f>'2. PROPOSED WL Cost, By Expert'!$D$13</f>
        <v>0</v>
      </c>
      <c r="AF14" s="27">
        <f t="shared" si="8"/>
        <v>0</v>
      </c>
      <c r="AG14" s="30">
        <f>'1. PERSON-DAY PROPOSAL'!O14</f>
        <v>0</v>
      </c>
      <c r="AH14" s="22">
        <f>'2. PROPOSED WL Cost, By Expert'!$D$14</f>
        <v>0</v>
      </c>
      <c r="AI14" s="27">
        <f t="shared" si="9"/>
        <v>0</v>
      </c>
      <c r="AJ14" s="30">
        <f>'1. PERSON-DAY PROPOSAL'!P14</f>
        <v>0</v>
      </c>
      <c r="AK14" s="22">
        <f>'2. PROPOSED WL Cost, By Expert'!$D$15</f>
        <v>0</v>
      </c>
      <c r="AL14" s="27">
        <f t="shared" si="10"/>
        <v>0</v>
      </c>
      <c r="AM14" s="30">
        <f>'1. PERSON-DAY PROPOSAL'!Q14</f>
        <v>0</v>
      </c>
      <c r="AN14" s="22">
        <f>'2. PROPOSED WL Cost, By Expert'!$D$16</f>
        <v>0</v>
      </c>
      <c r="AO14" s="27">
        <f t="shared" si="11"/>
        <v>0</v>
      </c>
      <c r="AP14" s="120">
        <f t="shared" si="12"/>
        <v>0</v>
      </c>
      <c r="AQ14" s="119">
        <f t="shared" si="13"/>
        <v>0</v>
      </c>
      <c r="AS14" s="247" t="s">
        <v>64</v>
      </c>
    </row>
    <row r="15" spans="2:45" ht="20.100000000000001" customHeight="1" thickBot="1" x14ac:dyDescent="0.3">
      <c r="B15" s="239"/>
      <c r="C15" s="247" t="s">
        <v>65</v>
      </c>
      <c r="D15" s="244" t="s">
        <v>76</v>
      </c>
      <c r="E15" s="240">
        <v>10</v>
      </c>
      <c r="F15" s="39">
        <f>'1. PERSON-DAY PROPOSAL'!F15</f>
        <v>0</v>
      </c>
      <c r="G15" s="22">
        <f>'2. PROPOSED WL Cost, By Expert'!D5</f>
        <v>0</v>
      </c>
      <c r="H15" s="27">
        <f t="shared" si="0"/>
        <v>0</v>
      </c>
      <c r="I15" s="30">
        <f>'1. PERSON-DAY PROPOSAL'!G15</f>
        <v>0</v>
      </c>
      <c r="J15" s="22">
        <f>'2. PROPOSED WL Cost, By Expert'!D6</f>
        <v>0</v>
      </c>
      <c r="K15" s="27">
        <f t="shared" si="1"/>
        <v>0</v>
      </c>
      <c r="L15" s="30">
        <f>'1. PERSON-DAY PROPOSAL'!H15</f>
        <v>0</v>
      </c>
      <c r="M15" s="22">
        <f>'2. PROPOSED WL Cost, By Expert'!$D$7</f>
        <v>0</v>
      </c>
      <c r="N15" s="27">
        <f t="shared" si="2"/>
        <v>0</v>
      </c>
      <c r="O15" s="30">
        <f>'1. PERSON-DAY PROPOSAL'!I15</f>
        <v>0</v>
      </c>
      <c r="P15" s="22">
        <f>'2. PROPOSED WL Cost, By Expert'!$D$8</f>
        <v>0</v>
      </c>
      <c r="Q15" s="27">
        <f t="shared" si="3"/>
        <v>0</v>
      </c>
      <c r="R15" s="30">
        <f>'1. PERSON-DAY PROPOSAL'!J15</f>
        <v>0</v>
      </c>
      <c r="S15" s="22">
        <f>'2. PROPOSED WL Cost, By Expert'!$D$9</f>
        <v>0</v>
      </c>
      <c r="T15" s="27">
        <f t="shared" si="4"/>
        <v>0</v>
      </c>
      <c r="U15" s="30">
        <f>'1. PERSON-DAY PROPOSAL'!K15</f>
        <v>0</v>
      </c>
      <c r="V15" s="22">
        <f>'2. PROPOSED WL Cost, By Expert'!$D$10</f>
        <v>0</v>
      </c>
      <c r="W15" s="27">
        <f t="shared" si="5"/>
        <v>0</v>
      </c>
      <c r="X15" s="30">
        <f>'1. PERSON-DAY PROPOSAL'!L15</f>
        <v>0</v>
      </c>
      <c r="Y15" s="22">
        <f>'2. PROPOSED WL Cost, By Expert'!$D$11</f>
        <v>0</v>
      </c>
      <c r="Z15" s="27">
        <f t="shared" si="6"/>
        <v>0</v>
      </c>
      <c r="AA15" s="30">
        <f>'1. PERSON-DAY PROPOSAL'!M15</f>
        <v>0</v>
      </c>
      <c r="AB15" s="22">
        <f>'2. PROPOSED WL Cost, By Expert'!$D$12</f>
        <v>0</v>
      </c>
      <c r="AC15" s="27">
        <f t="shared" si="7"/>
        <v>0</v>
      </c>
      <c r="AD15" s="30">
        <f>'1. PERSON-DAY PROPOSAL'!N15</f>
        <v>0</v>
      </c>
      <c r="AE15" s="22">
        <f>'2. PROPOSED WL Cost, By Expert'!$D$13</f>
        <v>0</v>
      </c>
      <c r="AF15" s="27">
        <f t="shared" si="8"/>
        <v>0</v>
      </c>
      <c r="AG15" s="30">
        <f>'1. PERSON-DAY PROPOSAL'!O15</f>
        <v>0</v>
      </c>
      <c r="AH15" s="22">
        <f>'2. PROPOSED WL Cost, By Expert'!$D$14</f>
        <v>0</v>
      </c>
      <c r="AI15" s="27">
        <f t="shared" si="9"/>
        <v>0</v>
      </c>
      <c r="AJ15" s="30">
        <f>'1. PERSON-DAY PROPOSAL'!P15</f>
        <v>0</v>
      </c>
      <c r="AK15" s="22">
        <f>'2. PROPOSED WL Cost, By Expert'!$D$15</f>
        <v>0</v>
      </c>
      <c r="AL15" s="27">
        <f t="shared" si="10"/>
        <v>0</v>
      </c>
      <c r="AM15" s="30">
        <f>'1. PERSON-DAY PROPOSAL'!Q15</f>
        <v>0</v>
      </c>
      <c r="AN15" s="22">
        <f>'2. PROPOSED WL Cost, By Expert'!$D$16</f>
        <v>0</v>
      </c>
      <c r="AO15" s="27">
        <f t="shared" si="11"/>
        <v>0</v>
      </c>
      <c r="AP15" s="120">
        <f t="shared" si="12"/>
        <v>0</v>
      </c>
      <c r="AQ15" s="119">
        <f t="shared" si="13"/>
        <v>0</v>
      </c>
      <c r="AS15" s="247" t="s">
        <v>65</v>
      </c>
    </row>
    <row r="16" spans="2:45" ht="20.100000000000001" customHeight="1" thickBot="1" x14ac:dyDescent="0.3">
      <c r="B16" s="239"/>
      <c r="C16" s="247" t="s">
        <v>66</v>
      </c>
      <c r="D16" s="244" t="s">
        <v>77</v>
      </c>
      <c r="E16" s="240">
        <v>40</v>
      </c>
      <c r="F16" s="39">
        <f>'1. PERSON-DAY PROPOSAL'!F16</f>
        <v>0</v>
      </c>
      <c r="G16" s="22">
        <f>'2. PROPOSED WL Cost, By Expert'!D5</f>
        <v>0</v>
      </c>
      <c r="H16" s="27">
        <f t="shared" si="0"/>
        <v>0</v>
      </c>
      <c r="I16" s="30">
        <f>'1. PERSON-DAY PROPOSAL'!G16</f>
        <v>0</v>
      </c>
      <c r="J16" s="22">
        <f>'2. PROPOSED WL Cost, By Expert'!D6</f>
        <v>0</v>
      </c>
      <c r="K16" s="27">
        <f t="shared" si="1"/>
        <v>0</v>
      </c>
      <c r="L16" s="30">
        <f>'1. PERSON-DAY PROPOSAL'!H16</f>
        <v>0</v>
      </c>
      <c r="M16" s="22">
        <f>'2. PROPOSED WL Cost, By Expert'!$D$7</f>
        <v>0</v>
      </c>
      <c r="N16" s="27">
        <f t="shared" si="2"/>
        <v>0</v>
      </c>
      <c r="O16" s="30">
        <f>'1. PERSON-DAY PROPOSAL'!I16</f>
        <v>0</v>
      </c>
      <c r="P16" s="22">
        <f>'2. PROPOSED WL Cost, By Expert'!$D$8</f>
        <v>0</v>
      </c>
      <c r="Q16" s="27">
        <f t="shared" si="3"/>
        <v>0</v>
      </c>
      <c r="R16" s="30">
        <f>'1. PERSON-DAY PROPOSAL'!J16</f>
        <v>0</v>
      </c>
      <c r="S16" s="22">
        <f>'2. PROPOSED WL Cost, By Expert'!$D$9</f>
        <v>0</v>
      </c>
      <c r="T16" s="27">
        <f t="shared" si="4"/>
        <v>0</v>
      </c>
      <c r="U16" s="30">
        <f>'1. PERSON-DAY PROPOSAL'!K16</f>
        <v>0</v>
      </c>
      <c r="V16" s="22">
        <f>'2. PROPOSED WL Cost, By Expert'!$D$10</f>
        <v>0</v>
      </c>
      <c r="W16" s="27">
        <f t="shared" si="5"/>
        <v>0</v>
      </c>
      <c r="X16" s="30">
        <f>'1. PERSON-DAY PROPOSAL'!L16</f>
        <v>0</v>
      </c>
      <c r="Y16" s="22">
        <f>'2. PROPOSED WL Cost, By Expert'!$D$11</f>
        <v>0</v>
      </c>
      <c r="Z16" s="27">
        <f t="shared" si="6"/>
        <v>0</v>
      </c>
      <c r="AA16" s="30">
        <f>'1. PERSON-DAY PROPOSAL'!M16</f>
        <v>0</v>
      </c>
      <c r="AB16" s="22">
        <f>'2. PROPOSED WL Cost, By Expert'!$D$12</f>
        <v>0</v>
      </c>
      <c r="AC16" s="27">
        <f t="shared" si="7"/>
        <v>0</v>
      </c>
      <c r="AD16" s="30">
        <f>'1. PERSON-DAY PROPOSAL'!N16</f>
        <v>0</v>
      </c>
      <c r="AE16" s="22">
        <f>'2. PROPOSED WL Cost, By Expert'!$D$13</f>
        <v>0</v>
      </c>
      <c r="AF16" s="27">
        <f t="shared" si="8"/>
        <v>0</v>
      </c>
      <c r="AG16" s="30">
        <f>'1. PERSON-DAY PROPOSAL'!O16</f>
        <v>0</v>
      </c>
      <c r="AH16" s="22">
        <f>'2. PROPOSED WL Cost, By Expert'!$D$14</f>
        <v>0</v>
      </c>
      <c r="AI16" s="27">
        <f t="shared" si="9"/>
        <v>0</v>
      </c>
      <c r="AJ16" s="30">
        <f>'1. PERSON-DAY PROPOSAL'!P16</f>
        <v>0</v>
      </c>
      <c r="AK16" s="22">
        <f>'2. PROPOSED WL Cost, By Expert'!$D$15</f>
        <v>0</v>
      </c>
      <c r="AL16" s="27">
        <f t="shared" si="10"/>
        <v>0</v>
      </c>
      <c r="AM16" s="30">
        <f>'1. PERSON-DAY PROPOSAL'!Q16</f>
        <v>0</v>
      </c>
      <c r="AN16" s="22">
        <f>'2. PROPOSED WL Cost, By Expert'!$D$16</f>
        <v>0</v>
      </c>
      <c r="AO16" s="27">
        <f t="shared" si="11"/>
        <v>0</v>
      </c>
      <c r="AP16" s="120">
        <f t="shared" si="12"/>
        <v>0</v>
      </c>
      <c r="AQ16" s="119">
        <f t="shared" si="13"/>
        <v>0</v>
      </c>
      <c r="AS16" s="247" t="s">
        <v>66</v>
      </c>
    </row>
    <row r="17" spans="2:45" ht="20.100000000000001" customHeight="1" thickBot="1" x14ac:dyDescent="0.3">
      <c r="B17" s="239"/>
      <c r="C17" s="247" t="s">
        <v>67</v>
      </c>
      <c r="D17" s="244" t="s">
        <v>78</v>
      </c>
      <c r="E17" s="240">
        <v>40</v>
      </c>
      <c r="F17" s="39">
        <f>'1. PERSON-DAY PROPOSAL'!F17</f>
        <v>0</v>
      </c>
      <c r="G17" s="22">
        <f>'2. PROPOSED WL Cost, By Expert'!D5</f>
        <v>0</v>
      </c>
      <c r="H17" s="27">
        <f t="shared" si="0"/>
        <v>0</v>
      </c>
      <c r="I17" s="30">
        <f>'1. PERSON-DAY PROPOSAL'!G17</f>
        <v>0</v>
      </c>
      <c r="J17" s="22">
        <f>'2. PROPOSED WL Cost, By Expert'!D6</f>
        <v>0</v>
      </c>
      <c r="K17" s="27">
        <f t="shared" si="1"/>
        <v>0</v>
      </c>
      <c r="L17" s="30">
        <f>'1. PERSON-DAY PROPOSAL'!H17</f>
        <v>0</v>
      </c>
      <c r="M17" s="22">
        <f>'2. PROPOSED WL Cost, By Expert'!$D$7</f>
        <v>0</v>
      </c>
      <c r="N17" s="27">
        <f t="shared" si="2"/>
        <v>0</v>
      </c>
      <c r="O17" s="30">
        <f>'1. PERSON-DAY PROPOSAL'!I17</f>
        <v>0</v>
      </c>
      <c r="P17" s="22">
        <f>'2. PROPOSED WL Cost, By Expert'!$D$8</f>
        <v>0</v>
      </c>
      <c r="Q17" s="27">
        <f t="shared" si="3"/>
        <v>0</v>
      </c>
      <c r="R17" s="30">
        <f>'1. PERSON-DAY PROPOSAL'!J17</f>
        <v>0</v>
      </c>
      <c r="S17" s="22">
        <f>'2. PROPOSED WL Cost, By Expert'!$D$9</f>
        <v>0</v>
      </c>
      <c r="T17" s="27">
        <f t="shared" si="4"/>
        <v>0</v>
      </c>
      <c r="U17" s="30">
        <f>'1. PERSON-DAY PROPOSAL'!K17</f>
        <v>0</v>
      </c>
      <c r="V17" s="22">
        <f>'2. PROPOSED WL Cost, By Expert'!$D$10</f>
        <v>0</v>
      </c>
      <c r="W17" s="27">
        <f t="shared" si="5"/>
        <v>0</v>
      </c>
      <c r="X17" s="30">
        <f>'1. PERSON-DAY PROPOSAL'!L17</f>
        <v>0</v>
      </c>
      <c r="Y17" s="22">
        <f>'2. PROPOSED WL Cost, By Expert'!$D$11</f>
        <v>0</v>
      </c>
      <c r="Z17" s="27">
        <f t="shared" si="6"/>
        <v>0</v>
      </c>
      <c r="AA17" s="30">
        <f>'1. PERSON-DAY PROPOSAL'!M17</f>
        <v>0</v>
      </c>
      <c r="AB17" s="22">
        <f>'2. PROPOSED WL Cost, By Expert'!$D$12</f>
        <v>0</v>
      </c>
      <c r="AC17" s="27">
        <f t="shared" si="7"/>
        <v>0</v>
      </c>
      <c r="AD17" s="30">
        <f>'1. PERSON-DAY PROPOSAL'!N17</f>
        <v>0</v>
      </c>
      <c r="AE17" s="22">
        <f>'2. PROPOSED WL Cost, By Expert'!$D$13</f>
        <v>0</v>
      </c>
      <c r="AF17" s="27">
        <f t="shared" si="8"/>
        <v>0</v>
      </c>
      <c r="AG17" s="30">
        <f>'1. PERSON-DAY PROPOSAL'!O17</f>
        <v>0</v>
      </c>
      <c r="AH17" s="22">
        <f>'2. PROPOSED WL Cost, By Expert'!$D$14</f>
        <v>0</v>
      </c>
      <c r="AI17" s="27">
        <f t="shared" si="9"/>
        <v>0</v>
      </c>
      <c r="AJ17" s="30">
        <f>'1. PERSON-DAY PROPOSAL'!P17</f>
        <v>0</v>
      </c>
      <c r="AK17" s="22">
        <f>'2. PROPOSED WL Cost, By Expert'!$D$15</f>
        <v>0</v>
      </c>
      <c r="AL17" s="27">
        <f t="shared" si="10"/>
        <v>0</v>
      </c>
      <c r="AM17" s="30">
        <f>'1. PERSON-DAY PROPOSAL'!Q17</f>
        <v>0</v>
      </c>
      <c r="AN17" s="22">
        <f>'2. PROPOSED WL Cost, By Expert'!$D$16</f>
        <v>0</v>
      </c>
      <c r="AO17" s="27">
        <f t="shared" si="11"/>
        <v>0</v>
      </c>
      <c r="AP17" s="120">
        <f t="shared" si="12"/>
        <v>0</v>
      </c>
      <c r="AQ17" s="119">
        <f t="shared" si="13"/>
        <v>0</v>
      </c>
      <c r="AS17" s="247" t="s">
        <v>67</v>
      </c>
    </row>
    <row r="18" spans="2:45" ht="20.100000000000001" customHeight="1" thickBot="1" x14ac:dyDescent="0.3">
      <c r="B18" s="239"/>
      <c r="C18" s="247" t="s">
        <v>68</v>
      </c>
      <c r="D18" s="244" t="s">
        <v>79</v>
      </c>
      <c r="E18" s="240">
        <v>10</v>
      </c>
      <c r="F18" s="39">
        <f>'1. PERSON-DAY PROPOSAL'!F18</f>
        <v>0</v>
      </c>
      <c r="G18" s="22">
        <f>'2. PROPOSED WL Cost, By Expert'!D5</f>
        <v>0</v>
      </c>
      <c r="H18" s="27">
        <f t="shared" si="0"/>
        <v>0</v>
      </c>
      <c r="I18" s="30">
        <f>'1. PERSON-DAY PROPOSAL'!G18</f>
        <v>0</v>
      </c>
      <c r="J18" s="22">
        <f>'2. PROPOSED WL Cost, By Expert'!D6</f>
        <v>0</v>
      </c>
      <c r="K18" s="27">
        <f t="shared" si="1"/>
        <v>0</v>
      </c>
      <c r="L18" s="30">
        <f>'1. PERSON-DAY PROPOSAL'!H18</f>
        <v>0</v>
      </c>
      <c r="M18" s="22">
        <f>'2. PROPOSED WL Cost, By Expert'!$D$7</f>
        <v>0</v>
      </c>
      <c r="N18" s="27">
        <f t="shared" si="2"/>
        <v>0</v>
      </c>
      <c r="O18" s="30">
        <f>'1. PERSON-DAY PROPOSAL'!I18</f>
        <v>0</v>
      </c>
      <c r="P18" s="22">
        <f>'2. PROPOSED WL Cost, By Expert'!$D$8</f>
        <v>0</v>
      </c>
      <c r="Q18" s="27">
        <f t="shared" si="3"/>
        <v>0</v>
      </c>
      <c r="R18" s="30">
        <f>'1. PERSON-DAY PROPOSAL'!J18</f>
        <v>0</v>
      </c>
      <c r="S18" s="22">
        <f>'2. PROPOSED WL Cost, By Expert'!$D$9</f>
        <v>0</v>
      </c>
      <c r="T18" s="27">
        <f t="shared" si="4"/>
        <v>0</v>
      </c>
      <c r="U18" s="30">
        <f>'1. PERSON-DAY PROPOSAL'!K18</f>
        <v>0</v>
      </c>
      <c r="V18" s="22">
        <f>'2. PROPOSED WL Cost, By Expert'!$D$10</f>
        <v>0</v>
      </c>
      <c r="W18" s="27">
        <f t="shared" si="5"/>
        <v>0</v>
      </c>
      <c r="X18" s="30">
        <f>'1. PERSON-DAY PROPOSAL'!L18</f>
        <v>0</v>
      </c>
      <c r="Y18" s="22">
        <f>'2. PROPOSED WL Cost, By Expert'!$D$11</f>
        <v>0</v>
      </c>
      <c r="Z18" s="27">
        <f t="shared" si="6"/>
        <v>0</v>
      </c>
      <c r="AA18" s="30">
        <f>'1. PERSON-DAY PROPOSAL'!M18</f>
        <v>0</v>
      </c>
      <c r="AB18" s="22">
        <f>'2. PROPOSED WL Cost, By Expert'!$D$12</f>
        <v>0</v>
      </c>
      <c r="AC18" s="27">
        <f t="shared" si="7"/>
        <v>0</v>
      </c>
      <c r="AD18" s="30">
        <f>'1. PERSON-DAY PROPOSAL'!N18</f>
        <v>0</v>
      </c>
      <c r="AE18" s="22">
        <f>'2. PROPOSED WL Cost, By Expert'!$D$13</f>
        <v>0</v>
      </c>
      <c r="AF18" s="27">
        <f t="shared" si="8"/>
        <v>0</v>
      </c>
      <c r="AG18" s="30">
        <f>'1. PERSON-DAY PROPOSAL'!O18</f>
        <v>0</v>
      </c>
      <c r="AH18" s="22">
        <f>'2. PROPOSED WL Cost, By Expert'!$D$14</f>
        <v>0</v>
      </c>
      <c r="AI18" s="27">
        <f t="shared" si="9"/>
        <v>0</v>
      </c>
      <c r="AJ18" s="30">
        <f>'1. PERSON-DAY PROPOSAL'!P18</f>
        <v>0</v>
      </c>
      <c r="AK18" s="22">
        <f>'2. PROPOSED WL Cost, By Expert'!$D$15</f>
        <v>0</v>
      </c>
      <c r="AL18" s="27">
        <f t="shared" si="10"/>
        <v>0</v>
      </c>
      <c r="AM18" s="30">
        <f>'1. PERSON-DAY PROPOSAL'!Q18</f>
        <v>0</v>
      </c>
      <c r="AN18" s="22">
        <f>'2. PROPOSED WL Cost, By Expert'!$D$16</f>
        <v>0</v>
      </c>
      <c r="AO18" s="27">
        <f t="shared" si="11"/>
        <v>0</v>
      </c>
      <c r="AP18" s="120">
        <f t="shared" si="12"/>
        <v>0</v>
      </c>
      <c r="AQ18" s="119">
        <f t="shared" si="13"/>
        <v>0</v>
      </c>
      <c r="AS18" s="247" t="s">
        <v>68</v>
      </c>
    </row>
    <row r="19" spans="2:45" s="38" customFormat="1" ht="20.100000000000001" customHeight="1" thickBot="1" x14ac:dyDescent="0.3">
      <c r="B19" s="199">
        <v>2</v>
      </c>
      <c r="C19" s="200"/>
      <c r="D19" s="154" t="s">
        <v>80</v>
      </c>
      <c r="E19" s="155">
        <v>60</v>
      </c>
      <c r="F19" s="35">
        <f>SUM(F20:F20)</f>
        <v>0</v>
      </c>
      <c r="G19" s="33"/>
      <c r="H19" s="32">
        <f>SUM(H20:H20)</f>
        <v>0</v>
      </c>
      <c r="I19" s="35">
        <f>SUM(I20:I20)</f>
        <v>0</v>
      </c>
      <c r="J19" s="33"/>
      <c r="K19" s="32">
        <f>SUM(K20:K20)</f>
        <v>0</v>
      </c>
      <c r="L19" s="35">
        <f>SUM(L20:L20)</f>
        <v>0</v>
      </c>
      <c r="M19" s="33"/>
      <c r="N19" s="46">
        <f>SUM(N20:N20)</f>
        <v>0</v>
      </c>
      <c r="O19" s="35">
        <f>SUM(O20:O20)</f>
        <v>0</v>
      </c>
      <c r="P19" s="33"/>
      <c r="Q19" s="32">
        <f>SUM(Q20:Q20)</f>
        <v>0</v>
      </c>
      <c r="R19" s="35">
        <f>SUM(R20:R20)</f>
        <v>0</v>
      </c>
      <c r="S19" s="33"/>
      <c r="T19" s="32">
        <f>SUM(T20:T20)</f>
        <v>0</v>
      </c>
      <c r="U19" s="35">
        <f>SUM(U20:U20)</f>
        <v>0</v>
      </c>
      <c r="V19" s="33"/>
      <c r="W19" s="32">
        <f>SUM(W20:W20)</f>
        <v>0</v>
      </c>
      <c r="X19" s="35">
        <f>SUM(X20:X20)</f>
        <v>0</v>
      </c>
      <c r="Y19" s="33"/>
      <c r="Z19" s="32">
        <f>SUM(Z20:Z20)</f>
        <v>0</v>
      </c>
      <c r="AA19" s="35">
        <f>SUM(AA20:AA20)</f>
        <v>0</v>
      </c>
      <c r="AB19" s="33"/>
      <c r="AC19" s="32">
        <f>SUM(AC20:AC20)</f>
        <v>0</v>
      </c>
      <c r="AD19" s="35">
        <f>SUM(AD20:AD20)</f>
        <v>0</v>
      </c>
      <c r="AE19" s="33"/>
      <c r="AF19" s="32">
        <f>SUM(AF20:AF20)</f>
        <v>0</v>
      </c>
      <c r="AG19" s="35">
        <f>SUM(AG20:AG20)</f>
        <v>0</v>
      </c>
      <c r="AH19" s="33"/>
      <c r="AI19" s="32">
        <f>SUM(AI20:AI20)</f>
        <v>0</v>
      </c>
      <c r="AJ19" s="35">
        <f>SUM(AJ20:AJ20)</f>
        <v>0</v>
      </c>
      <c r="AK19" s="33"/>
      <c r="AL19" s="32">
        <f>SUM(AL20:AL20)</f>
        <v>0</v>
      </c>
      <c r="AM19" s="35">
        <f>SUM(AM20:AM20)</f>
        <v>0</v>
      </c>
      <c r="AN19" s="33"/>
      <c r="AO19" s="32">
        <f>SUM(AO20:AO20)</f>
        <v>0</v>
      </c>
      <c r="AP19" s="37">
        <f>SUM(F19,I19,L19,O19,R19,U19,X19,AA19,AD19,AG19,AJ19,AM19)</f>
        <v>0</v>
      </c>
      <c r="AQ19" s="41">
        <f>SUM(H19,K19,N19,Q19,T19,W19,Z19,AC19,AF19,AI19,AL19,AO19)</f>
        <v>0</v>
      </c>
      <c r="AS19" s="256" t="s">
        <v>31</v>
      </c>
    </row>
    <row r="20" spans="2:45" ht="20.100000000000001" customHeight="1" thickBot="1" x14ac:dyDescent="0.3">
      <c r="B20" s="180"/>
      <c r="C20" s="181" t="s">
        <v>13</v>
      </c>
      <c r="D20" s="245" t="s">
        <v>81</v>
      </c>
      <c r="E20" s="231">
        <v>60</v>
      </c>
      <c r="F20" s="39">
        <f>'1. PERSON-DAY PROPOSAL'!F20</f>
        <v>0</v>
      </c>
      <c r="G20" s="22">
        <f>'2. PROPOSED WL Cost, By Expert'!D5</f>
        <v>0</v>
      </c>
      <c r="H20" s="27">
        <f t="shared" si="0"/>
        <v>0</v>
      </c>
      <c r="I20" s="30">
        <f>'1. PERSON-DAY PROPOSAL'!G20</f>
        <v>0</v>
      </c>
      <c r="J20" s="22">
        <f>'2. PROPOSED WL Cost, By Expert'!D6</f>
        <v>0</v>
      </c>
      <c r="K20" s="27">
        <f t="shared" ref="K20:K28" si="14">(I20*J20)</f>
        <v>0</v>
      </c>
      <c r="L20" s="30">
        <f>'1. PERSON-DAY PROPOSAL'!H20</f>
        <v>0</v>
      </c>
      <c r="M20" s="22">
        <f>'2. PROPOSED WL Cost, By Expert'!$D$7</f>
        <v>0</v>
      </c>
      <c r="N20" s="27">
        <f t="shared" ref="N20:N28" si="15">(L20*M20)</f>
        <v>0</v>
      </c>
      <c r="O20" s="30">
        <f>'1. PERSON-DAY PROPOSAL'!I20</f>
        <v>0</v>
      </c>
      <c r="P20" s="22">
        <f>'2. PROPOSED WL Cost, By Expert'!$D$8</f>
        <v>0</v>
      </c>
      <c r="Q20" s="27">
        <f t="shared" si="3"/>
        <v>0</v>
      </c>
      <c r="R20" s="30">
        <f>'1. PERSON-DAY PROPOSAL'!J20</f>
        <v>0</v>
      </c>
      <c r="S20" s="22">
        <f>'2. PROPOSED WL Cost, By Expert'!$D$9</f>
        <v>0</v>
      </c>
      <c r="T20" s="27">
        <f t="shared" ref="T20:T28" si="16">(R20*S20)</f>
        <v>0</v>
      </c>
      <c r="U20" s="30">
        <f>'1. PERSON-DAY PROPOSAL'!K20</f>
        <v>0</v>
      </c>
      <c r="V20" s="22">
        <f>'2. PROPOSED WL Cost, By Expert'!$D$10</f>
        <v>0</v>
      </c>
      <c r="W20" s="27">
        <f t="shared" si="5"/>
        <v>0</v>
      </c>
      <c r="X20" s="30">
        <f>'1. PERSON-DAY PROPOSAL'!L20</f>
        <v>0</v>
      </c>
      <c r="Y20" s="22">
        <f>'2. PROPOSED WL Cost, By Expert'!$D$11</f>
        <v>0</v>
      </c>
      <c r="Z20" s="27">
        <f t="shared" ref="Z20:Z28" si="17">(X20*Y20)</f>
        <v>0</v>
      </c>
      <c r="AA20" s="30">
        <f>'1. PERSON-DAY PROPOSAL'!M20</f>
        <v>0</v>
      </c>
      <c r="AB20" s="22">
        <f>'2. PROPOSED WL Cost, By Expert'!$D$12</f>
        <v>0</v>
      </c>
      <c r="AC20" s="27">
        <f t="shared" si="7"/>
        <v>0</v>
      </c>
      <c r="AD20" s="30">
        <f>'1. PERSON-DAY PROPOSAL'!N20</f>
        <v>0</v>
      </c>
      <c r="AE20" s="22">
        <f>'2. PROPOSED WL Cost, By Expert'!$D$13</f>
        <v>0</v>
      </c>
      <c r="AF20" s="27">
        <f t="shared" ref="AF20:AF28" si="18">(AD20*AE20)</f>
        <v>0</v>
      </c>
      <c r="AG20" s="30">
        <f>'1. PERSON-DAY PROPOSAL'!O20</f>
        <v>0</v>
      </c>
      <c r="AH20" s="22">
        <f>'2. PROPOSED WL Cost, By Expert'!$D$14</f>
        <v>0</v>
      </c>
      <c r="AI20" s="27">
        <f>(AG20*AH20)</f>
        <v>0</v>
      </c>
      <c r="AJ20" s="30">
        <f>'1. PERSON-DAY PROPOSAL'!P20</f>
        <v>0</v>
      </c>
      <c r="AK20" s="22">
        <f>'2. PROPOSED WL Cost, By Expert'!$D$15</f>
        <v>0</v>
      </c>
      <c r="AL20" s="27">
        <f t="shared" si="10"/>
        <v>0</v>
      </c>
      <c r="AM20" s="30">
        <f>'1. PERSON-DAY PROPOSAL'!Q20</f>
        <v>0</v>
      </c>
      <c r="AN20" s="22">
        <f>'2. PROPOSED WL Cost, By Expert'!$D$16</f>
        <v>0</v>
      </c>
      <c r="AO20" s="27">
        <f t="shared" ref="AO20:AO28" si="19">(AM20*AN20)</f>
        <v>0</v>
      </c>
      <c r="AP20" s="120">
        <f t="shared" si="12"/>
        <v>0</v>
      </c>
      <c r="AQ20" s="119">
        <f t="shared" si="13"/>
        <v>0</v>
      </c>
      <c r="AS20" s="252" t="s">
        <v>13</v>
      </c>
    </row>
    <row r="21" spans="2:45" ht="20.100000000000001" customHeight="1" thickBot="1" x14ac:dyDescent="0.3">
      <c r="B21" s="199">
        <v>3</v>
      </c>
      <c r="C21" s="200"/>
      <c r="D21" s="154" t="s">
        <v>82</v>
      </c>
      <c r="E21" s="155">
        <v>100</v>
      </c>
      <c r="F21" s="35">
        <f>SUM(F22:F22)</f>
        <v>0</v>
      </c>
      <c r="G21" s="249"/>
      <c r="H21" s="32">
        <f>SUM(H22:H22)</f>
        <v>0</v>
      </c>
      <c r="I21" s="35">
        <f>SUM(I22:I22)</f>
        <v>0</v>
      </c>
      <c r="J21" s="33"/>
      <c r="K21" s="250">
        <f>SUM(K20:K20)</f>
        <v>0</v>
      </c>
      <c r="L21" s="35">
        <f>SUM(L22:L22)</f>
        <v>0</v>
      </c>
      <c r="M21" s="33"/>
      <c r="N21" s="46">
        <f>SUM(N22:N22)</f>
        <v>0</v>
      </c>
      <c r="O21" s="35">
        <f>SUM(O22:O22)</f>
        <v>0</v>
      </c>
      <c r="P21" s="33"/>
      <c r="Q21" s="32">
        <f>SUM(Q22:Q22)</f>
        <v>0</v>
      </c>
      <c r="R21" s="35">
        <f>SUM(R22:R22)</f>
        <v>0</v>
      </c>
      <c r="S21" s="33"/>
      <c r="T21" s="32">
        <f>SUM(T22:T22)</f>
        <v>0</v>
      </c>
      <c r="U21" s="35">
        <f>SUM(U22:U22)</f>
        <v>0</v>
      </c>
      <c r="V21" s="33"/>
      <c r="W21" s="32">
        <f>SUM(W22:W22)</f>
        <v>0</v>
      </c>
      <c r="X21" s="35">
        <f>SUM(X22:X22)</f>
        <v>0</v>
      </c>
      <c r="Y21" s="33"/>
      <c r="Z21" s="32">
        <f>SUM(Z22:Z22)</f>
        <v>0</v>
      </c>
      <c r="AA21" s="35">
        <f>SUM(AA22:AA22)</f>
        <v>0</v>
      </c>
      <c r="AB21" s="36"/>
      <c r="AC21" s="32">
        <f>SUM(AC22:AC22)</f>
        <v>0</v>
      </c>
      <c r="AD21" s="35">
        <f>SUM(AD22:AD22)</f>
        <v>0</v>
      </c>
      <c r="AE21" s="33"/>
      <c r="AF21" s="32">
        <f>SUM(AF22:AF22)</f>
        <v>0</v>
      </c>
      <c r="AG21" s="35">
        <f>SUM(AG22:AG22)</f>
        <v>0</v>
      </c>
      <c r="AH21" s="33"/>
      <c r="AI21" s="32">
        <f>SUM(AI22:AI22)</f>
        <v>0</v>
      </c>
      <c r="AJ21" s="35">
        <f>SUM(AJ22:AJ22)</f>
        <v>0</v>
      </c>
      <c r="AK21" s="33"/>
      <c r="AL21" s="32">
        <f>SUM(AL22:AL22)</f>
        <v>0</v>
      </c>
      <c r="AM21" s="35">
        <f>SUM(AM22:AM22)</f>
        <v>0</v>
      </c>
      <c r="AN21" s="33"/>
      <c r="AO21" s="32">
        <f>SUM(AO22:AO22)</f>
        <v>0</v>
      </c>
      <c r="AP21" s="37">
        <f>SUM(F21,I21,L21,O21,R21,U21,X21,AA21,AD21,AG21,AJ21,AM21)</f>
        <v>0</v>
      </c>
      <c r="AQ21" s="41">
        <f>SUM(H21,K21,N21,Q21,T21,W21,Z21,AC21,AF21,AI21,AL21,AO21)</f>
        <v>0</v>
      </c>
      <c r="AS21" s="256" t="s">
        <v>32</v>
      </c>
    </row>
    <row r="22" spans="2:45" ht="20.100000000000001" customHeight="1" thickBot="1" x14ac:dyDescent="0.3">
      <c r="B22" s="180"/>
      <c r="C22" s="181" t="s">
        <v>14</v>
      </c>
      <c r="D22" s="244" t="s">
        <v>83</v>
      </c>
      <c r="E22" s="231">
        <v>100</v>
      </c>
      <c r="F22" s="39">
        <f>'1. PERSON-DAY PROPOSAL'!F22</f>
        <v>0</v>
      </c>
      <c r="G22" s="22">
        <f>'2. PROPOSED WL Cost, By Expert'!D5</f>
        <v>0</v>
      </c>
      <c r="H22" s="27">
        <f t="shared" si="0"/>
        <v>0</v>
      </c>
      <c r="I22" s="30">
        <f>'1. PERSON-DAY PROPOSAL'!G22</f>
        <v>0</v>
      </c>
      <c r="J22" s="22">
        <f>'2. PROPOSED WL Cost, By Expert'!D6</f>
        <v>0</v>
      </c>
      <c r="K22" s="27">
        <f t="shared" si="14"/>
        <v>0</v>
      </c>
      <c r="L22" s="30">
        <f>'1. PERSON-DAY PROPOSAL'!H22</f>
        <v>0</v>
      </c>
      <c r="M22" s="22">
        <f>'2. PROPOSED WL Cost, By Expert'!$D$7</f>
        <v>0</v>
      </c>
      <c r="N22" s="27">
        <f t="shared" si="15"/>
        <v>0</v>
      </c>
      <c r="O22" s="30">
        <f>'1. PERSON-DAY PROPOSAL'!I22</f>
        <v>0</v>
      </c>
      <c r="P22" s="22">
        <f>'2. PROPOSED WL Cost, By Expert'!$D$8</f>
        <v>0</v>
      </c>
      <c r="Q22" s="27">
        <f t="shared" si="3"/>
        <v>0</v>
      </c>
      <c r="R22" s="30">
        <f>'1. PERSON-DAY PROPOSAL'!J22</f>
        <v>0</v>
      </c>
      <c r="S22" s="22">
        <f>'2. PROPOSED WL Cost, By Expert'!$D$9</f>
        <v>0</v>
      </c>
      <c r="T22" s="27">
        <f t="shared" si="16"/>
        <v>0</v>
      </c>
      <c r="U22" s="30">
        <f>'1. PERSON-DAY PROPOSAL'!K22</f>
        <v>0</v>
      </c>
      <c r="V22" s="22">
        <f>'2. PROPOSED WL Cost, By Expert'!$D$10</f>
        <v>0</v>
      </c>
      <c r="W22" s="27">
        <f t="shared" si="5"/>
        <v>0</v>
      </c>
      <c r="X22" s="30">
        <f>'1. PERSON-DAY PROPOSAL'!L22</f>
        <v>0</v>
      </c>
      <c r="Y22" s="22">
        <f>'2. PROPOSED WL Cost, By Expert'!$D$11</f>
        <v>0</v>
      </c>
      <c r="Z22" s="27">
        <f t="shared" si="17"/>
        <v>0</v>
      </c>
      <c r="AA22" s="30">
        <f>'1. PERSON-DAY PROPOSAL'!M22</f>
        <v>0</v>
      </c>
      <c r="AB22" s="22">
        <f>'2. PROPOSED WL Cost, By Expert'!$D$12</f>
        <v>0</v>
      </c>
      <c r="AC22" s="27">
        <f t="shared" si="7"/>
        <v>0</v>
      </c>
      <c r="AD22" s="30">
        <f>'1. PERSON-DAY PROPOSAL'!N22</f>
        <v>0</v>
      </c>
      <c r="AE22" s="22">
        <f>'2. PROPOSED WL Cost, By Expert'!$D$13</f>
        <v>0</v>
      </c>
      <c r="AF22" s="27">
        <f t="shared" si="18"/>
        <v>0</v>
      </c>
      <c r="AG22" s="30">
        <f>'1. PERSON-DAY PROPOSAL'!O22</f>
        <v>0</v>
      </c>
      <c r="AH22" s="22">
        <f>'2. PROPOSED WL Cost, By Expert'!$D$14</f>
        <v>0</v>
      </c>
      <c r="AI22" s="27">
        <f t="shared" ref="AI22:AI28" si="20">(AG22*AH22)</f>
        <v>0</v>
      </c>
      <c r="AJ22" s="30">
        <f>'1. PERSON-DAY PROPOSAL'!P22</f>
        <v>0</v>
      </c>
      <c r="AK22" s="22">
        <f>'2. PROPOSED WL Cost, By Expert'!$D$15</f>
        <v>0</v>
      </c>
      <c r="AL22" s="27">
        <f t="shared" si="10"/>
        <v>0</v>
      </c>
      <c r="AM22" s="30">
        <f>'1. PERSON-DAY PROPOSAL'!Q22</f>
        <v>0</v>
      </c>
      <c r="AN22" s="22">
        <f>'2. PROPOSED WL Cost, By Expert'!$D$16</f>
        <v>0</v>
      </c>
      <c r="AO22" s="27">
        <f t="shared" si="19"/>
        <v>0</v>
      </c>
      <c r="AP22" s="120">
        <f t="shared" si="12"/>
        <v>0</v>
      </c>
      <c r="AQ22" s="119">
        <f t="shared" si="13"/>
        <v>0</v>
      </c>
      <c r="AS22" s="252" t="s">
        <v>14</v>
      </c>
    </row>
    <row r="23" spans="2:45" ht="20.100000000000001" customHeight="1" thickBot="1" x14ac:dyDescent="0.3">
      <c r="B23" s="199">
        <v>4</v>
      </c>
      <c r="C23" s="200"/>
      <c r="D23" s="154" t="s">
        <v>84</v>
      </c>
      <c r="E23" s="155">
        <v>20</v>
      </c>
      <c r="F23" s="35">
        <f>SUM(F24:F25)</f>
        <v>0</v>
      </c>
      <c r="G23" s="249"/>
      <c r="H23" s="32">
        <f>SUM(H24:H25)</f>
        <v>0</v>
      </c>
      <c r="I23" s="35">
        <f>SUM(I24:I25)</f>
        <v>0</v>
      </c>
      <c r="J23" s="33"/>
      <c r="K23" s="250">
        <f>SUM(K24:K25)</f>
        <v>0</v>
      </c>
      <c r="L23" s="35">
        <f>SUM(L24:L25)</f>
        <v>0</v>
      </c>
      <c r="M23" s="33"/>
      <c r="N23" s="46">
        <f>SUM(N24:N25)</f>
        <v>0</v>
      </c>
      <c r="O23" s="35">
        <f>SUM(O24:O25)</f>
        <v>0</v>
      </c>
      <c r="P23" s="33"/>
      <c r="Q23" s="32">
        <f>SUM(Q24:Q25)</f>
        <v>0</v>
      </c>
      <c r="R23" s="35">
        <f>SUM(R24:R25)</f>
        <v>0</v>
      </c>
      <c r="S23" s="33"/>
      <c r="T23" s="32">
        <f>SUM(T24:T25)</f>
        <v>0</v>
      </c>
      <c r="U23" s="35">
        <f>SUM(U24:U25)</f>
        <v>0</v>
      </c>
      <c r="V23" s="33"/>
      <c r="W23" s="32">
        <f>SUM(W24:W25)</f>
        <v>0</v>
      </c>
      <c r="X23" s="35">
        <f>SUM(X24:X25)</f>
        <v>0</v>
      </c>
      <c r="Y23" s="33"/>
      <c r="Z23" s="32">
        <f>SUM(Z24:Z25)</f>
        <v>0</v>
      </c>
      <c r="AA23" s="35">
        <f>SUM(AA24:AA25)</f>
        <v>0</v>
      </c>
      <c r="AB23" s="36"/>
      <c r="AC23" s="32">
        <f>SUM(AC24:AC25)</f>
        <v>0</v>
      </c>
      <c r="AD23" s="35">
        <f>SUM(AD24:AD25)</f>
        <v>0</v>
      </c>
      <c r="AE23" s="33"/>
      <c r="AF23" s="32">
        <f>SUM(AF24:AF25)</f>
        <v>0</v>
      </c>
      <c r="AG23" s="35">
        <f>SUM(AG24:AG25)</f>
        <v>0</v>
      </c>
      <c r="AH23" s="33"/>
      <c r="AI23" s="32">
        <f>SUM(AI24:AI25)</f>
        <v>0</v>
      </c>
      <c r="AJ23" s="35">
        <f>SUM(AJ24:AJ25)</f>
        <v>0</v>
      </c>
      <c r="AK23" s="33"/>
      <c r="AL23" s="32">
        <f>SUM(AL24:AL25)</f>
        <v>0</v>
      </c>
      <c r="AM23" s="35">
        <f>SUM(AM24:AM25)</f>
        <v>0</v>
      </c>
      <c r="AN23" s="33"/>
      <c r="AO23" s="32">
        <f>SUM(AO24:AO25)</f>
        <v>0</v>
      </c>
      <c r="AP23" s="37">
        <f>SUM(F23,I23,L23,O23,R23,U23,X23,AA23,AD23,AG23,AJ23,AM23)</f>
        <v>0</v>
      </c>
      <c r="AQ23" s="41">
        <f>SUM(H23,K23,N23,Q23,T23,W23,Z23,AC23,AF23,AI23,AL23,AO23)</f>
        <v>0</v>
      </c>
      <c r="AS23" s="256" t="s">
        <v>33</v>
      </c>
    </row>
    <row r="24" spans="2:45" ht="20.100000000000001" customHeight="1" thickBot="1" x14ac:dyDescent="0.3">
      <c r="B24" s="180"/>
      <c r="C24" s="181" t="s">
        <v>15</v>
      </c>
      <c r="D24" s="244" t="s">
        <v>85</v>
      </c>
      <c r="E24" s="231">
        <v>10</v>
      </c>
      <c r="F24" s="39">
        <f>'1. PERSON-DAY PROPOSAL'!F24</f>
        <v>0</v>
      </c>
      <c r="G24" s="22">
        <f>'2. PROPOSED WL Cost, By Expert'!D5</f>
        <v>0</v>
      </c>
      <c r="H24" s="27">
        <f t="shared" si="0"/>
        <v>0</v>
      </c>
      <c r="I24" s="30">
        <f>'1. PERSON-DAY PROPOSAL'!G24</f>
        <v>0</v>
      </c>
      <c r="J24" s="22">
        <f>'2. PROPOSED WL Cost, By Expert'!D6</f>
        <v>0</v>
      </c>
      <c r="K24" s="27">
        <f t="shared" si="14"/>
        <v>0</v>
      </c>
      <c r="L24" s="30">
        <f>'1. PERSON-DAY PROPOSAL'!H24</f>
        <v>0</v>
      </c>
      <c r="M24" s="22">
        <f>'2. PROPOSED WL Cost, By Expert'!$D$7</f>
        <v>0</v>
      </c>
      <c r="N24" s="27">
        <f t="shared" si="15"/>
        <v>0</v>
      </c>
      <c r="O24" s="30">
        <f>'1. PERSON-DAY PROPOSAL'!I24</f>
        <v>0</v>
      </c>
      <c r="P24" s="22">
        <f>'2. PROPOSED WL Cost, By Expert'!$D$8</f>
        <v>0</v>
      </c>
      <c r="Q24" s="27">
        <f t="shared" si="3"/>
        <v>0</v>
      </c>
      <c r="R24" s="30">
        <f>'1. PERSON-DAY PROPOSAL'!J24</f>
        <v>0</v>
      </c>
      <c r="S24" s="22">
        <f>'2. PROPOSED WL Cost, By Expert'!$D$9</f>
        <v>0</v>
      </c>
      <c r="T24" s="27">
        <f t="shared" si="16"/>
        <v>0</v>
      </c>
      <c r="U24" s="30">
        <f>'1. PERSON-DAY PROPOSAL'!K24</f>
        <v>0</v>
      </c>
      <c r="V24" s="22">
        <f>'2. PROPOSED WL Cost, By Expert'!$D$10</f>
        <v>0</v>
      </c>
      <c r="W24" s="27">
        <f t="shared" si="5"/>
        <v>0</v>
      </c>
      <c r="X24" s="30">
        <f>'1. PERSON-DAY PROPOSAL'!L24</f>
        <v>0</v>
      </c>
      <c r="Y24" s="22">
        <f>'2. PROPOSED WL Cost, By Expert'!$D$11</f>
        <v>0</v>
      </c>
      <c r="Z24" s="27">
        <f t="shared" si="17"/>
        <v>0</v>
      </c>
      <c r="AA24" s="30">
        <f>'1. PERSON-DAY PROPOSAL'!M24</f>
        <v>0</v>
      </c>
      <c r="AB24" s="22">
        <f>'2. PROPOSED WL Cost, By Expert'!$D$12</f>
        <v>0</v>
      </c>
      <c r="AC24" s="27">
        <f t="shared" si="7"/>
        <v>0</v>
      </c>
      <c r="AD24" s="30">
        <f>'1. PERSON-DAY PROPOSAL'!N24</f>
        <v>0</v>
      </c>
      <c r="AE24" s="22">
        <f>'2. PROPOSED WL Cost, By Expert'!$D$13</f>
        <v>0</v>
      </c>
      <c r="AF24" s="27">
        <f t="shared" si="18"/>
        <v>0</v>
      </c>
      <c r="AG24" s="30">
        <f>'1. PERSON-DAY PROPOSAL'!O24</f>
        <v>0</v>
      </c>
      <c r="AH24" s="22">
        <f>'2. PROPOSED WL Cost, By Expert'!$D$14</f>
        <v>0</v>
      </c>
      <c r="AI24" s="27">
        <f t="shared" si="20"/>
        <v>0</v>
      </c>
      <c r="AJ24" s="30">
        <f>'1. PERSON-DAY PROPOSAL'!P24</f>
        <v>0</v>
      </c>
      <c r="AK24" s="22">
        <f>'2. PROPOSED WL Cost, By Expert'!$D$15</f>
        <v>0</v>
      </c>
      <c r="AL24" s="27">
        <f t="shared" si="10"/>
        <v>0</v>
      </c>
      <c r="AM24" s="30">
        <f>'1. PERSON-DAY PROPOSAL'!Q24</f>
        <v>0</v>
      </c>
      <c r="AN24" s="22">
        <f>'2. PROPOSED WL Cost, By Expert'!$D$16</f>
        <v>0</v>
      </c>
      <c r="AO24" s="27">
        <f t="shared" si="19"/>
        <v>0</v>
      </c>
      <c r="AP24" s="120">
        <f t="shared" si="12"/>
        <v>0</v>
      </c>
      <c r="AQ24" s="119">
        <f t="shared" si="13"/>
        <v>0</v>
      </c>
      <c r="AS24" s="252" t="s">
        <v>15</v>
      </c>
    </row>
    <row r="25" spans="2:45" ht="20.100000000000001" customHeight="1" thickBot="1" x14ac:dyDescent="0.3">
      <c r="B25" s="180"/>
      <c r="C25" s="181" t="s">
        <v>16</v>
      </c>
      <c r="D25" s="244" t="s">
        <v>86</v>
      </c>
      <c r="E25" s="231">
        <v>10</v>
      </c>
      <c r="F25" s="39">
        <f>'1. PERSON-DAY PROPOSAL'!F25</f>
        <v>0</v>
      </c>
      <c r="G25" s="22">
        <f>'2. PROPOSED WL Cost, By Expert'!D5</f>
        <v>0</v>
      </c>
      <c r="H25" s="27">
        <f t="shared" si="0"/>
        <v>0</v>
      </c>
      <c r="I25" s="30">
        <f>'1. PERSON-DAY PROPOSAL'!G25</f>
        <v>0</v>
      </c>
      <c r="J25" s="22">
        <f>'2. PROPOSED WL Cost, By Expert'!D6</f>
        <v>0</v>
      </c>
      <c r="K25" s="27">
        <f t="shared" si="14"/>
        <v>0</v>
      </c>
      <c r="L25" s="30">
        <f>'1. PERSON-DAY PROPOSAL'!H25</f>
        <v>0</v>
      </c>
      <c r="M25" s="22">
        <f>'2. PROPOSED WL Cost, By Expert'!$D$7</f>
        <v>0</v>
      </c>
      <c r="N25" s="27">
        <f t="shared" si="15"/>
        <v>0</v>
      </c>
      <c r="O25" s="30">
        <f>'1. PERSON-DAY PROPOSAL'!I25</f>
        <v>0</v>
      </c>
      <c r="P25" s="22">
        <f>'2. PROPOSED WL Cost, By Expert'!$D$8</f>
        <v>0</v>
      </c>
      <c r="Q25" s="27">
        <f t="shared" si="3"/>
        <v>0</v>
      </c>
      <c r="R25" s="30">
        <f>'1. PERSON-DAY PROPOSAL'!J25</f>
        <v>0</v>
      </c>
      <c r="S25" s="22">
        <f>'2. PROPOSED WL Cost, By Expert'!$D$9</f>
        <v>0</v>
      </c>
      <c r="T25" s="27">
        <f t="shared" si="16"/>
        <v>0</v>
      </c>
      <c r="U25" s="30">
        <f>'1. PERSON-DAY PROPOSAL'!K25</f>
        <v>0</v>
      </c>
      <c r="V25" s="22">
        <f>'2. PROPOSED WL Cost, By Expert'!$D$10</f>
        <v>0</v>
      </c>
      <c r="W25" s="27">
        <f t="shared" si="5"/>
        <v>0</v>
      </c>
      <c r="X25" s="30">
        <f>'1. PERSON-DAY PROPOSAL'!L25</f>
        <v>0</v>
      </c>
      <c r="Y25" s="22">
        <f>'2. PROPOSED WL Cost, By Expert'!$D$11</f>
        <v>0</v>
      </c>
      <c r="Z25" s="27">
        <f t="shared" si="17"/>
        <v>0</v>
      </c>
      <c r="AA25" s="30">
        <f>'1. PERSON-DAY PROPOSAL'!M25</f>
        <v>0</v>
      </c>
      <c r="AB25" s="22">
        <f>'2. PROPOSED WL Cost, By Expert'!$D$12</f>
        <v>0</v>
      </c>
      <c r="AC25" s="27">
        <f t="shared" si="7"/>
        <v>0</v>
      </c>
      <c r="AD25" s="30">
        <f>'1. PERSON-DAY PROPOSAL'!N25</f>
        <v>0</v>
      </c>
      <c r="AE25" s="22">
        <f>'2. PROPOSED WL Cost, By Expert'!$D$13</f>
        <v>0</v>
      </c>
      <c r="AF25" s="27">
        <f t="shared" si="18"/>
        <v>0</v>
      </c>
      <c r="AG25" s="30">
        <f>'1. PERSON-DAY PROPOSAL'!O25</f>
        <v>0</v>
      </c>
      <c r="AH25" s="22">
        <f>'2. PROPOSED WL Cost, By Expert'!$D$14</f>
        <v>0</v>
      </c>
      <c r="AI25" s="27">
        <f t="shared" si="20"/>
        <v>0</v>
      </c>
      <c r="AJ25" s="30">
        <f>'1. PERSON-DAY PROPOSAL'!P25</f>
        <v>0</v>
      </c>
      <c r="AK25" s="22">
        <f>'2. PROPOSED WL Cost, By Expert'!$D$15</f>
        <v>0</v>
      </c>
      <c r="AL25" s="27">
        <f t="shared" si="10"/>
        <v>0</v>
      </c>
      <c r="AM25" s="30">
        <f>'1. PERSON-DAY PROPOSAL'!Q25</f>
        <v>0</v>
      </c>
      <c r="AN25" s="22">
        <f>'2. PROPOSED WL Cost, By Expert'!$D$16</f>
        <v>0</v>
      </c>
      <c r="AO25" s="27">
        <f t="shared" si="19"/>
        <v>0</v>
      </c>
      <c r="AP25" s="120">
        <f t="shared" si="12"/>
        <v>0</v>
      </c>
      <c r="AQ25" s="119">
        <f t="shared" si="13"/>
        <v>0</v>
      </c>
      <c r="AS25" s="253" t="s">
        <v>16</v>
      </c>
    </row>
    <row r="26" spans="2:45" ht="20.100000000000001" customHeight="1" thickBot="1" x14ac:dyDescent="0.3">
      <c r="B26" s="199">
        <v>5</v>
      </c>
      <c r="C26" s="200"/>
      <c r="D26" s="154" t="s">
        <v>87</v>
      </c>
      <c r="E26" s="155">
        <v>20</v>
      </c>
      <c r="F26" s="35">
        <f>SUM(F27:F28)</f>
        <v>0</v>
      </c>
      <c r="G26" s="249"/>
      <c r="H26" s="32">
        <f>SUM(H27:H28)</f>
        <v>0</v>
      </c>
      <c r="I26" s="32">
        <f>SUM(I27:I28)</f>
        <v>0</v>
      </c>
      <c r="J26" s="33"/>
      <c r="K26" s="250">
        <f>SUM(K27:K28)</f>
        <v>0</v>
      </c>
      <c r="L26" s="35">
        <f>SUM(L27:L28)</f>
        <v>0</v>
      </c>
      <c r="M26" s="33"/>
      <c r="N26" s="46">
        <f>SUM(N27:N28)</f>
        <v>0</v>
      </c>
      <c r="O26" s="35">
        <f>SUM(O27:O28)</f>
        <v>0</v>
      </c>
      <c r="P26" s="33"/>
      <c r="Q26" s="32">
        <f>SUM(Q27:Q28)</f>
        <v>0</v>
      </c>
      <c r="R26" s="35">
        <f>SUM(R27:R28)</f>
        <v>0</v>
      </c>
      <c r="S26" s="33"/>
      <c r="T26" s="32">
        <f>SUM(T27:T28)</f>
        <v>0</v>
      </c>
      <c r="U26" s="35">
        <f>SUM(U27:U28)</f>
        <v>0</v>
      </c>
      <c r="V26" s="33"/>
      <c r="W26" s="32">
        <f>SUM(W27:W28)</f>
        <v>0</v>
      </c>
      <c r="X26" s="35">
        <f>SUM(X27:X28)</f>
        <v>0</v>
      </c>
      <c r="Y26" s="33"/>
      <c r="Z26" s="32">
        <f>SUM(Z27:Z28)</f>
        <v>0</v>
      </c>
      <c r="AA26" s="35">
        <f>SUM(AA27:AA28)</f>
        <v>0</v>
      </c>
      <c r="AB26" s="36"/>
      <c r="AC26" s="32">
        <f>SUM(AC27:AC28)</f>
        <v>0</v>
      </c>
      <c r="AD26" s="35">
        <f>SUM(AD27:AD28)</f>
        <v>0</v>
      </c>
      <c r="AE26" s="33"/>
      <c r="AF26" s="32">
        <f>SUM(AF27:AF28)</f>
        <v>0</v>
      </c>
      <c r="AG26" s="35">
        <f>SUM(AG27:AG28)</f>
        <v>0</v>
      </c>
      <c r="AH26" s="33"/>
      <c r="AI26" s="32">
        <f>SUM(AI27:AI28)</f>
        <v>0</v>
      </c>
      <c r="AJ26" s="35">
        <f>SUM(AJ27:AJ28)</f>
        <v>0</v>
      </c>
      <c r="AK26" s="33"/>
      <c r="AL26" s="32">
        <f>SUM(AL27:AL28)</f>
        <v>0</v>
      </c>
      <c r="AM26" s="35">
        <f>SUM(AM27:AM28)</f>
        <v>0</v>
      </c>
      <c r="AN26" s="33"/>
      <c r="AO26" s="32">
        <f>SUM(AO27:AO28)</f>
        <v>0</v>
      </c>
      <c r="AP26" s="37">
        <f>SUM(F26,I26,L26,O26,R26,U26,X26,AA26,AD26,AG26,AJ26,AM26)</f>
        <v>0</v>
      </c>
      <c r="AQ26" s="41">
        <f>SUM(H26,K26,N26,Q26,T26,W26,Z26,AC26,AF26,AI26,AL26,AO26)</f>
        <v>0</v>
      </c>
      <c r="AS26" s="254" t="s">
        <v>34</v>
      </c>
    </row>
    <row r="27" spans="2:45" ht="20.100000000000001" customHeight="1" thickBot="1" x14ac:dyDescent="0.3">
      <c r="B27" s="180"/>
      <c r="C27" s="181" t="s">
        <v>17</v>
      </c>
      <c r="D27" s="244" t="s">
        <v>88</v>
      </c>
      <c r="E27" s="231">
        <v>10</v>
      </c>
      <c r="F27" s="39">
        <f>'1. PERSON-DAY PROPOSAL'!F27</f>
        <v>0</v>
      </c>
      <c r="G27" s="22">
        <f>'2. PROPOSED WL Cost, By Expert'!D5</f>
        <v>0</v>
      </c>
      <c r="H27" s="27">
        <f t="shared" si="0"/>
        <v>0</v>
      </c>
      <c r="I27" s="30">
        <f>'1. PERSON-DAY PROPOSAL'!G27</f>
        <v>0</v>
      </c>
      <c r="J27" s="22">
        <f>'2. PROPOSED WL Cost, By Expert'!D6</f>
        <v>0</v>
      </c>
      <c r="K27" s="27">
        <f t="shared" si="14"/>
        <v>0</v>
      </c>
      <c r="L27" s="30">
        <f>'1. PERSON-DAY PROPOSAL'!H27</f>
        <v>0</v>
      </c>
      <c r="M27" s="22">
        <f>'2. PROPOSED WL Cost, By Expert'!$D$7</f>
        <v>0</v>
      </c>
      <c r="N27" s="27">
        <f t="shared" si="15"/>
        <v>0</v>
      </c>
      <c r="O27" s="30">
        <f>'1. PERSON-DAY PROPOSAL'!I27</f>
        <v>0</v>
      </c>
      <c r="P27" s="22">
        <f>'2. PROPOSED WL Cost, By Expert'!$D$8</f>
        <v>0</v>
      </c>
      <c r="Q27" s="27">
        <f t="shared" si="3"/>
        <v>0</v>
      </c>
      <c r="R27" s="30">
        <f>'1. PERSON-DAY PROPOSAL'!J27</f>
        <v>0</v>
      </c>
      <c r="S27" s="22">
        <f>'2. PROPOSED WL Cost, By Expert'!$D$9</f>
        <v>0</v>
      </c>
      <c r="T27" s="27">
        <f t="shared" si="16"/>
        <v>0</v>
      </c>
      <c r="U27" s="30">
        <f>'1. PERSON-DAY PROPOSAL'!K27</f>
        <v>0</v>
      </c>
      <c r="V27" s="22">
        <f>'2. PROPOSED WL Cost, By Expert'!$D$10</f>
        <v>0</v>
      </c>
      <c r="W27" s="27">
        <f t="shared" si="5"/>
        <v>0</v>
      </c>
      <c r="X27" s="30">
        <f>'1. PERSON-DAY PROPOSAL'!L27</f>
        <v>0</v>
      </c>
      <c r="Y27" s="22">
        <f>'2. PROPOSED WL Cost, By Expert'!$D$11</f>
        <v>0</v>
      </c>
      <c r="Z27" s="27">
        <f t="shared" si="17"/>
        <v>0</v>
      </c>
      <c r="AA27" s="30">
        <f>'1. PERSON-DAY PROPOSAL'!M27</f>
        <v>0</v>
      </c>
      <c r="AB27" s="22">
        <f>'2. PROPOSED WL Cost, By Expert'!$D$12</f>
        <v>0</v>
      </c>
      <c r="AC27" s="27">
        <f t="shared" si="7"/>
        <v>0</v>
      </c>
      <c r="AD27" s="30">
        <f>'1. PERSON-DAY PROPOSAL'!N27</f>
        <v>0</v>
      </c>
      <c r="AE27" s="22">
        <f>'2. PROPOSED WL Cost, By Expert'!$D$13</f>
        <v>0</v>
      </c>
      <c r="AF27" s="27">
        <f t="shared" si="18"/>
        <v>0</v>
      </c>
      <c r="AG27" s="30">
        <f>'1. PERSON-DAY PROPOSAL'!O27</f>
        <v>0</v>
      </c>
      <c r="AH27" s="22">
        <f>'2. PROPOSED WL Cost, By Expert'!$D$14</f>
        <v>0</v>
      </c>
      <c r="AI27" s="27">
        <f t="shared" si="20"/>
        <v>0</v>
      </c>
      <c r="AJ27" s="30">
        <f>'1. PERSON-DAY PROPOSAL'!P27</f>
        <v>0</v>
      </c>
      <c r="AK27" s="22">
        <f>'2. PROPOSED WL Cost, By Expert'!$D$15</f>
        <v>0</v>
      </c>
      <c r="AL27" s="27">
        <f t="shared" si="10"/>
        <v>0</v>
      </c>
      <c r="AM27" s="30">
        <f>'1. PERSON-DAY PROPOSAL'!Q27</f>
        <v>0</v>
      </c>
      <c r="AN27" s="22">
        <f>'2. PROPOSED WL Cost, By Expert'!$D$16</f>
        <v>0</v>
      </c>
      <c r="AO27" s="27">
        <f t="shared" si="19"/>
        <v>0</v>
      </c>
      <c r="AP27" s="120">
        <f t="shared" si="12"/>
        <v>0</v>
      </c>
      <c r="AQ27" s="119">
        <f t="shared" si="13"/>
        <v>0</v>
      </c>
      <c r="AS27" s="253" t="s">
        <v>17</v>
      </c>
    </row>
    <row r="28" spans="2:45" ht="20.100000000000001" customHeight="1" thickBot="1" x14ac:dyDescent="0.3">
      <c r="B28" s="180"/>
      <c r="C28" s="181" t="s">
        <v>18</v>
      </c>
      <c r="D28" s="244" t="s">
        <v>89</v>
      </c>
      <c r="E28" s="231">
        <v>10</v>
      </c>
      <c r="F28" s="39">
        <f>'1. PERSON-DAY PROPOSAL'!F28</f>
        <v>0</v>
      </c>
      <c r="G28" s="22">
        <f>'2. PROPOSED WL Cost, By Expert'!D5</f>
        <v>0</v>
      </c>
      <c r="H28" s="27">
        <f t="shared" si="0"/>
        <v>0</v>
      </c>
      <c r="I28" s="30">
        <f>'1. PERSON-DAY PROPOSAL'!G28</f>
        <v>0</v>
      </c>
      <c r="J28" s="22">
        <f>'2. PROPOSED WL Cost, By Expert'!D6</f>
        <v>0</v>
      </c>
      <c r="K28" s="27">
        <f t="shared" si="14"/>
        <v>0</v>
      </c>
      <c r="L28" s="30">
        <f>'1. PERSON-DAY PROPOSAL'!H28</f>
        <v>0</v>
      </c>
      <c r="M28" s="22">
        <f>'2. PROPOSED WL Cost, By Expert'!$D$7</f>
        <v>0</v>
      </c>
      <c r="N28" s="27">
        <f t="shared" si="15"/>
        <v>0</v>
      </c>
      <c r="O28" s="30">
        <f>'1. PERSON-DAY PROPOSAL'!I28</f>
        <v>0</v>
      </c>
      <c r="P28" s="22">
        <f>'2. PROPOSED WL Cost, By Expert'!$D$8</f>
        <v>0</v>
      </c>
      <c r="Q28" s="27">
        <f t="shared" si="3"/>
        <v>0</v>
      </c>
      <c r="R28" s="30">
        <f>'1. PERSON-DAY PROPOSAL'!J28</f>
        <v>0</v>
      </c>
      <c r="S28" s="22">
        <f>'2. PROPOSED WL Cost, By Expert'!$D$9</f>
        <v>0</v>
      </c>
      <c r="T28" s="27">
        <f t="shared" si="16"/>
        <v>0</v>
      </c>
      <c r="U28" s="30">
        <f>'1. PERSON-DAY PROPOSAL'!K28</f>
        <v>0</v>
      </c>
      <c r="V28" s="22">
        <f>'2. PROPOSED WL Cost, By Expert'!$D$10</f>
        <v>0</v>
      </c>
      <c r="W28" s="27">
        <f t="shared" si="5"/>
        <v>0</v>
      </c>
      <c r="X28" s="30">
        <f>'1. PERSON-DAY PROPOSAL'!L28</f>
        <v>0</v>
      </c>
      <c r="Y28" s="22">
        <f>'2. PROPOSED WL Cost, By Expert'!$D$11</f>
        <v>0</v>
      </c>
      <c r="Z28" s="27">
        <f t="shared" si="17"/>
        <v>0</v>
      </c>
      <c r="AA28" s="30">
        <f>'1. PERSON-DAY PROPOSAL'!M28</f>
        <v>0</v>
      </c>
      <c r="AB28" s="22">
        <f>'2. PROPOSED WL Cost, By Expert'!$D$12</f>
        <v>0</v>
      </c>
      <c r="AC28" s="27">
        <f t="shared" si="7"/>
        <v>0</v>
      </c>
      <c r="AD28" s="30">
        <f>'1. PERSON-DAY PROPOSAL'!N28</f>
        <v>0</v>
      </c>
      <c r="AE28" s="22">
        <f>'2. PROPOSED WL Cost, By Expert'!$D$13</f>
        <v>0</v>
      </c>
      <c r="AF28" s="27">
        <f t="shared" si="18"/>
        <v>0</v>
      </c>
      <c r="AG28" s="30">
        <f>'1. PERSON-DAY PROPOSAL'!O28</f>
        <v>0</v>
      </c>
      <c r="AH28" s="22">
        <f>'2. PROPOSED WL Cost, By Expert'!$D$14</f>
        <v>0</v>
      </c>
      <c r="AI28" s="27">
        <f t="shared" si="20"/>
        <v>0</v>
      </c>
      <c r="AJ28" s="30">
        <f>'1. PERSON-DAY PROPOSAL'!P28</f>
        <v>0</v>
      </c>
      <c r="AK28" s="22">
        <f>'2. PROPOSED WL Cost, By Expert'!$D$15</f>
        <v>0</v>
      </c>
      <c r="AL28" s="27">
        <f t="shared" si="10"/>
        <v>0</v>
      </c>
      <c r="AM28" s="30">
        <f>'1. PERSON-DAY PROPOSAL'!Q28</f>
        <v>0</v>
      </c>
      <c r="AN28" s="22">
        <f>'2. PROPOSED WL Cost, By Expert'!$D$16</f>
        <v>0</v>
      </c>
      <c r="AO28" s="27">
        <f t="shared" si="19"/>
        <v>0</v>
      </c>
      <c r="AP28" s="120">
        <f t="shared" si="12"/>
        <v>0</v>
      </c>
      <c r="AQ28" s="119">
        <f t="shared" si="13"/>
        <v>0</v>
      </c>
      <c r="AS28" s="253" t="s">
        <v>18</v>
      </c>
    </row>
    <row r="29" spans="2:45" s="42" customFormat="1" ht="30" customHeight="1" thickTop="1" thickBot="1" x14ac:dyDescent="0.25">
      <c r="B29" s="43"/>
      <c r="C29" s="43"/>
      <c r="D29" s="63" t="s">
        <v>35</v>
      </c>
      <c r="E29" s="44">
        <f>SUM(E7,E19,E21,E23,E26)</f>
        <v>800</v>
      </c>
      <c r="F29" s="47">
        <f>SUM(F7,F19,F21,F23,F26)</f>
        <v>0</v>
      </c>
      <c r="G29" s="48"/>
      <c r="H29" s="49">
        <f>SUM(H7, H19, H21,H23,H26)</f>
        <v>0</v>
      </c>
      <c r="I29" s="47">
        <f>SUM(I7,I19,I21,I23,I26)</f>
        <v>0</v>
      </c>
      <c r="J29" s="48"/>
      <c r="K29" s="49">
        <f>SUM(K7, K19, K21,K23,K26)</f>
        <v>0</v>
      </c>
      <c r="L29" s="47">
        <f>SUM(L7,L19,L21,L23,L26)</f>
        <v>0</v>
      </c>
      <c r="M29" s="48"/>
      <c r="N29" s="49">
        <f>SUM(N7, N19, N21,N23,N26)</f>
        <v>0</v>
      </c>
      <c r="O29" s="47">
        <f>SUM(O7,O19,O21,O23,O26)</f>
        <v>0</v>
      </c>
      <c r="P29" s="50"/>
      <c r="Q29" s="49">
        <f>SUM(Q7, Q19, Q21,Q23,Q26)</f>
        <v>0</v>
      </c>
      <c r="R29" s="47">
        <f>SUM(R7,R19,R21,R23,R26)</f>
        <v>0</v>
      </c>
      <c r="S29" s="48"/>
      <c r="T29" s="49">
        <f>SUM(T7, T19, T21,T23,T26)</f>
        <v>0</v>
      </c>
      <c r="U29" s="47">
        <f>SUM(U7,U19,U21,U23,U26)</f>
        <v>0</v>
      </c>
      <c r="V29" s="48"/>
      <c r="W29" s="49">
        <f>SUM(W7, W19, W21,W23,W26)</f>
        <v>0</v>
      </c>
      <c r="X29" s="47">
        <f>SUM(X7,X19,X21,X23,X26)</f>
        <v>0</v>
      </c>
      <c r="Y29" s="51"/>
      <c r="Z29" s="49">
        <f>SUM(Z7, Z19, Z21,Z23,Z26)</f>
        <v>0</v>
      </c>
      <c r="AA29" s="47">
        <f>SUM(AA7,AA19,AA21,AA23,AA26)</f>
        <v>0</v>
      </c>
      <c r="AB29" s="48"/>
      <c r="AC29" s="49">
        <f>SUM(AC7, AC19, AC21,AC23,AC26)</f>
        <v>0</v>
      </c>
      <c r="AD29" s="47">
        <f>SUM(AD7,AD19,AD21,AD23,AD26)</f>
        <v>0</v>
      </c>
      <c r="AE29" s="48"/>
      <c r="AF29" s="49">
        <f>SUM(AF7, AF19, AF21,AF23,AF26)</f>
        <v>0</v>
      </c>
      <c r="AG29" s="47">
        <f>SUM(AG7,AG19,AG21,AG23,AG26)</f>
        <v>0</v>
      </c>
      <c r="AH29" s="48"/>
      <c r="AI29" s="49">
        <f>SUM(AI7, AI19, AI21,AI23,AI26)</f>
        <v>0</v>
      </c>
      <c r="AJ29" s="47">
        <f>SUM(AJ7,AJ19,AJ21,AJ23,AJ26)</f>
        <v>0</v>
      </c>
      <c r="AK29" s="48"/>
      <c r="AL29" s="49">
        <f>SUM(AL7, AL19, AL21,AL23,AL26)</f>
        <v>0</v>
      </c>
      <c r="AM29" s="47">
        <f>SUM(AM7,AM19,AM21,AM23,AM26)</f>
        <v>0</v>
      </c>
      <c r="AN29" s="48"/>
      <c r="AO29" s="49">
        <f>SUM(AO7,AO19,AO21,AO23,AO26)</f>
        <v>0</v>
      </c>
      <c r="AP29" s="45">
        <f>SUM(AP7,AP19,AP21,AP23,AP26)</f>
        <v>0</v>
      </c>
      <c r="AQ29" s="84">
        <f>SUM(AQ7,AQ19,AQ21,AQ23,AQ26)</f>
        <v>0</v>
      </c>
      <c r="AS29" s="255" t="s">
        <v>5</v>
      </c>
    </row>
    <row r="30" spans="2:45" ht="17.25" thickTop="1" thickBot="1" x14ac:dyDescent="0.3">
      <c r="AS30" s="251"/>
    </row>
    <row r="31" spans="2:45" s="52" customFormat="1" ht="39.950000000000003" customHeight="1" thickTop="1" thickBot="1" x14ac:dyDescent="0.3">
      <c r="B31" s="53"/>
      <c r="C31" s="54"/>
      <c r="D31" s="55"/>
      <c r="E31" s="56"/>
      <c r="F31" s="325" t="s">
        <v>36</v>
      </c>
      <c r="G31" s="325"/>
      <c r="H31" s="326"/>
      <c r="I31" s="325" t="s">
        <v>94</v>
      </c>
      <c r="J31" s="325"/>
      <c r="K31" s="326"/>
      <c r="L31" s="325" t="s">
        <v>95</v>
      </c>
      <c r="M31" s="325"/>
      <c r="N31" s="326"/>
      <c r="O31" s="325" t="s">
        <v>96</v>
      </c>
      <c r="P31" s="325"/>
      <c r="Q31" s="326"/>
      <c r="R31" s="325" t="s">
        <v>97</v>
      </c>
      <c r="S31" s="325"/>
      <c r="T31" s="326"/>
      <c r="U31" s="325" t="s">
        <v>98</v>
      </c>
      <c r="V31" s="325"/>
      <c r="W31" s="326"/>
      <c r="X31" s="325" t="s">
        <v>99</v>
      </c>
      <c r="Y31" s="325"/>
      <c r="Z31" s="326"/>
      <c r="AA31" s="325" t="s">
        <v>100</v>
      </c>
      <c r="AB31" s="325"/>
      <c r="AC31" s="326"/>
      <c r="AD31" s="325" t="s">
        <v>101</v>
      </c>
      <c r="AE31" s="325"/>
      <c r="AF31" s="326"/>
      <c r="AG31" s="325" t="s">
        <v>102</v>
      </c>
      <c r="AH31" s="325"/>
      <c r="AI31" s="326"/>
      <c r="AJ31" s="325" t="s">
        <v>92</v>
      </c>
      <c r="AK31" s="325"/>
      <c r="AL31" s="326"/>
      <c r="AM31" s="325" t="s">
        <v>58</v>
      </c>
      <c r="AN31" s="325"/>
      <c r="AO31" s="326"/>
      <c r="AP31" s="327" t="s">
        <v>29</v>
      </c>
      <c r="AQ31" s="321" t="s">
        <v>28</v>
      </c>
      <c r="AS31" s="61"/>
    </row>
    <row r="32" spans="2:45" s="52" customFormat="1" ht="30" customHeight="1" thickBot="1" x14ac:dyDescent="0.3">
      <c r="B32" s="57"/>
      <c r="C32" s="58"/>
      <c r="D32" s="59"/>
      <c r="E32" s="60"/>
      <c r="F32" s="332" t="s">
        <v>26</v>
      </c>
      <c r="G32" s="333"/>
      <c r="H32" s="333"/>
      <c r="I32" s="333"/>
      <c r="J32" s="333"/>
      <c r="K32" s="333"/>
      <c r="L32" s="333"/>
      <c r="M32" s="333"/>
      <c r="N32" s="333"/>
      <c r="O32" s="333"/>
      <c r="P32" s="333"/>
      <c r="Q32" s="333"/>
      <c r="R32" s="333"/>
      <c r="S32" s="333"/>
      <c r="T32" s="333"/>
      <c r="U32" s="333"/>
      <c r="V32" s="333"/>
      <c r="W32" s="333"/>
      <c r="X32" s="333"/>
      <c r="Y32" s="333"/>
      <c r="Z32" s="333"/>
      <c r="AA32" s="333"/>
      <c r="AB32" s="333"/>
      <c r="AC32" s="333"/>
      <c r="AD32" s="333"/>
      <c r="AE32" s="333"/>
      <c r="AF32" s="333"/>
      <c r="AG32" s="333"/>
      <c r="AH32" s="333"/>
      <c r="AI32" s="333"/>
      <c r="AJ32" s="333"/>
      <c r="AK32" s="333"/>
      <c r="AL32" s="333"/>
      <c r="AM32" s="333"/>
      <c r="AN32" s="333"/>
      <c r="AO32" s="333"/>
      <c r="AP32" s="328"/>
      <c r="AQ32" s="322"/>
      <c r="AS32" s="61"/>
    </row>
    <row r="33" spans="4:41" ht="16.5" thickTop="1" x14ac:dyDescent="0.25"/>
    <row r="38" spans="4:41" x14ac:dyDescent="0.25">
      <c r="J38" s="82"/>
    </row>
    <row r="39" spans="4:41" x14ac:dyDescent="0.25">
      <c r="D39" s="23"/>
      <c r="E39" s="23"/>
      <c r="F39" s="23"/>
      <c r="H39" s="23"/>
      <c r="I39" s="23"/>
      <c r="K39" s="23"/>
      <c r="L39" s="23"/>
      <c r="N39" s="23"/>
      <c r="O39" s="23"/>
      <c r="Q39" s="23"/>
      <c r="R39" s="23"/>
      <c r="T39" s="23"/>
      <c r="U39" s="23"/>
      <c r="W39" s="23"/>
      <c r="X39" s="23"/>
      <c r="Z39" s="23"/>
      <c r="AA39" s="23"/>
      <c r="AC39" s="23"/>
      <c r="AD39" s="23"/>
      <c r="AF39" s="23"/>
      <c r="AG39" s="23"/>
      <c r="AI39" s="23"/>
      <c r="AJ39" s="23"/>
      <c r="AL39" s="23"/>
      <c r="AM39" s="23"/>
      <c r="AO39" s="23"/>
    </row>
  </sheetData>
  <sheetProtection algorithmName="SHA-512" hashValue="+khzySZEQRnmoblkxICHRP5i1jWncfv3gzv0eZAqBGRXuaeILwiDAAkH8ZRLDtRVZ637ZJa/fg4ImBEpnw6mTQ==" saltValue="ncPTAerIW+nG5D+RYrKWDw==" spinCount="100000" sheet="1" objects="1" scenarios="1"/>
  <mergeCells count="31">
    <mergeCell ref="X5:Z5"/>
    <mergeCell ref="U5:W5"/>
    <mergeCell ref="F32:AO32"/>
    <mergeCell ref="F4:AO4"/>
    <mergeCell ref="I31:K31"/>
    <mergeCell ref="L31:N31"/>
    <mergeCell ref="O31:Q31"/>
    <mergeCell ref="R31:T31"/>
    <mergeCell ref="R5:T5"/>
    <mergeCell ref="O5:Q5"/>
    <mergeCell ref="AM5:AO5"/>
    <mergeCell ref="AJ5:AL5"/>
    <mergeCell ref="AG5:AI5"/>
    <mergeCell ref="AD5:AF5"/>
    <mergeCell ref="AA5:AC5"/>
    <mergeCell ref="AQ31:AQ32"/>
    <mergeCell ref="B2:AS2"/>
    <mergeCell ref="AM31:AO31"/>
    <mergeCell ref="AP31:AP32"/>
    <mergeCell ref="U31:W31"/>
    <mergeCell ref="X31:Z31"/>
    <mergeCell ref="AA31:AC31"/>
    <mergeCell ref="AD31:AF31"/>
    <mergeCell ref="AG31:AI31"/>
    <mergeCell ref="AJ31:AL31"/>
    <mergeCell ref="L5:N5"/>
    <mergeCell ref="F31:H31"/>
    <mergeCell ref="AP5:AQ5"/>
    <mergeCell ref="AP4:AQ4"/>
    <mergeCell ref="F5:H5"/>
    <mergeCell ref="I5:K5"/>
  </mergeCells>
  <pageMargins left="0.7" right="0.7" top="0.75" bottom="0.75" header="0.3" footer="0.3"/>
  <pageSetup paperSize="512" scale="25" orientation="landscape" r:id="rId1"/>
  <ignoredErrors>
    <ignoredError sqref="H19:H20 F20 H23 H26 M10 P10 S10 V10 Y10 AE10 AH10 AK10 AN10 I20 K23 K21 K26 N19:N21 N23 N26 L20 Q19:Q21 Q26 Q23 O20 T19 T21 T23 T26 W19:W21 R20 T20:U20 W26 W23 Z19:Z20 X20 Z22 AA20 AC19:AC21 AC23 AC26 AF26 AF23 AF21 AF19 AF20:AG20 AI23 AI26 AI21 AI19 AI20:AJ20 AL19 AL21:AL23 AO26 AO23 AO19:AO21 AL20:AM20 AL26 AD20 AD22 Z26 K19" formula="1"/>
    <ignoredError sqref="H22" evalError="1"/>
    <ignoredError sqref="H21 Z21" evalError="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508CE-BAAB-41B8-A398-6AAE59A5BAF7}">
  <sheetPr>
    <pageSetUpPr fitToPage="1"/>
  </sheetPr>
  <dimension ref="A2:F42"/>
  <sheetViews>
    <sheetView zoomScaleNormal="100" workbookViewId="0">
      <selection activeCell="F15" sqref="F15"/>
    </sheetView>
  </sheetViews>
  <sheetFormatPr defaultRowHeight="15.75" x14ac:dyDescent="0.25"/>
  <cols>
    <col min="1" max="1" width="3.5" customWidth="1"/>
    <col min="2" max="3" width="3.625" customWidth="1"/>
    <col min="4" max="4" width="60.625" customWidth="1"/>
    <col min="5" max="5" width="9.625" style="16" customWidth="1"/>
    <col min="6" max="6" width="30.625" style="16" customWidth="1"/>
    <col min="7" max="7" width="5" customWidth="1"/>
  </cols>
  <sheetData>
    <row r="2" spans="1:6" ht="126.95" customHeight="1" x14ac:dyDescent="0.25">
      <c r="B2" s="339" t="s">
        <v>116</v>
      </c>
      <c r="C2" s="340"/>
      <c r="D2" s="340"/>
      <c r="E2" s="340"/>
      <c r="F2" s="340"/>
    </row>
    <row r="3" spans="1:6" ht="16.5" thickBot="1" x14ac:dyDescent="0.3"/>
    <row r="4" spans="1:6" ht="54.75" customHeight="1" thickBot="1" x14ac:dyDescent="0.3">
      <c r="A4" s="110"/>
      <c r="B4" s="89" t="s">
        <v>10</v>
      </c>
      <c r="C4" s="89"/>
      <c r="D4" s="90" t="s">
        <v>0</v>
      </c>
      <c r="E4" s="91" t="s">
        <v>39</v>
      </c>
      <c r="F4" s="105" t="s">
        <v>40</v>
      </c>
    </row>
    <row r="5" spans="1:6" s="38" customFormat="1" ht="20.100000000000001" customHeight="1" thickBot="1" x14ac:dyDescent="0.3">
      <c r="A5" s="111"/>
      <c r="B5" s="199">
        <v>1</v>
      </c>
      <c r="C5" s="200"/>
      <c r="D5" s="154" t="s">
        <v>59</v>
      </c>
      <c r="E5" s="261" t="s">
        <v>43</v>
      </c>
      <c r="F5" s="262">
        <f>'3. FINANCIAL PROP By Deliv &amp; TM'!AQ7</f>
        <v>0</v>
      </c>
    </row>
    <row r="6" spans="1:6" ht="20.100000000000001" customHeight="1" thickBot="1" x14ac:dyDescent="0.3">
      <c r="A6" s="110"/>
      <c r="B6" s="239"/>
      <c r="C6" s="181" t="s">
        <v>11</v>
      </c>
      <c r="D6" s="244" t="s">
        <v>69</v>
      </c>
      <c r="E6" s="116" t="s">
        <v>43</v>
      </c>
      <c r="F6" s="118">
        <f>'3. FINANCIAL PROP By Deliv &amp; TM'!AQ8</f>
        <v>0</v>
      </c>
    </row>
    <row r="7" spans="1:6" ht="20.100000000000001" customHeight="1" thickBot="1" x14ac:dyDescent="0.3">
      <c r="A7" s="110"/>
      <c r="B7" s="239"/>
      <c r="C7" s="181" t="s">
        <v>12</v>
      </c>
      <c r="D7" s="244" t="s">
        <v>70</v>
      </c>
      <c r="E7" s="116" t="s">
        <v>43</v>
      </c>
      <c r="F7" s="118">
        <f>'3. FINANCIAL PROP By Deliv &amp; TM'!AQ9</f>
        <v>0</v>
      </c>
    </row>
    <row r="8" spans="1:6" s="38" customFormat="1" ht="20.100000000000001" customHeight="1" thickBot="1" x14ac:dyDescent="0.3">
      <c r="A8" s="111"/>
      <c r="B8" s="239"/>
      <c r="C8" s="246" t="s">
        <v>60</v>
      </c>
      <c r="D8" s="244" t="s">
        <v>71</v>
      </c>
      <c r="E8" s="116" t="s">
        <v>43</v>
      </c>
      <c r="F8" s="118">
        <f>'3. FINANCIAL PROP By Deliv &amp; TM'!AQ10</f>
        <v>0</v>
      </c>
    </row>
    <row r="9" spans="1:6" ht="20.100000000000001" customHeight="1" thickBot="1" x14ac:dyDescent="0.3">
      <c r="A9" s="110"/>
      <c r="B9" s="239"/>
      <c r="C9" s="247" t="s">
        <v>61</v>
      </c>
      <c r="D9" s="244" t="s">
        <v>72</v>
      </c>
      <c r="E9" s="116" t="s">
        <v>43</v>
      </c>
      <c r="F9" s="118">
        <f>'3. FINANCIAL PROP By Deliv &amp; TM'!AQ11</f>
        <v>0</v>
      </c>
    </row>
    <row r="10" spans="1:6" ht="20.100000000000001" customHeight="1" thickBot="1" x14ac:dyDescent="0.3">
      <c r="A10" s="110"/>
      <c r="B10" s="239"/>
      <c r="C10" s="247" t="s">
        <v>62</v>
      </c>
      <c r="D10" s="244" t="s">
        <v>73</v>
      </c>
      <c r="E10" s="116" t="s">
        <v>43</v>
      </c>
      <c r="F10" s="118">
        <f>'3. FINANCIAL PROP By Deliv &amp; TM'!AQ12</f>
        <v>0</v>
      </c>
    </row>
    <row r="11" spans="1:6" ht="20.100000000000001" customHeight="1" thickBot="1" x14ac:dyDescent="0.3">
      <c r="A11" s="110"/>
      <c r="B11" s="239"/>
      <c r="C11" s="247" t="s">
        <v>63</v>
      </c>
      <c r="D11" s="244" t="s">
        <v>74</v>
      </c>
      <c r="E11" s="116" t="s">
        <v>43</v>
      </c>
      <c r="F11" s="118">
        <f>'3. FINANCIAL PROP By Deliv &amp; TM'!AQ13</f>
        <v>0</v>
      </c>
    </row>
    <row r="12" spans="1:6" ht="20.100000000000001" customHeight="1" thickBot="1" x14ac:dyDescent="0.3">
      <c r="A12" s="110"/>
      <c r="B12" s="239"/>
      <c r="C12" s="247" t="s">
        <v>64</v>
      </c>
      <c r="D12" s="244" t="s">
        <v>75</v>
      </c>
      <c r="E12" s="116" t="s">
        <v>43</v>
      </c>
      <c r="F12" s="118">
        <f>'3. FINANCIAL PROP By Deliv &amp; TM'!AQ14</f>
        <v>0</v>
      </c>
    </row>
    <row r="13" spans="1:6" ht="20.100000000000001" customHeight="1" thickBot="1" x14ac:dyDescent="0.3">
      <c r="A13" s="110"/>
      <c r="B13" s="239"/>
      <c r="C13" s="247" t="s">
        <v>65</v>
      </c>
      <c r="D13" s="244" t="s">
        <v>76</v>
      </c>
      <c r="E13" s="116" t="s">
        <v>43</v>
      </c>
      <c r="F13" s="118">
        <f>'3. FINANCIAL PROP By Deliv &amp; TM'!AQ15</f>
        <v>0</v>
      </c>
    </row>
    <row r="14" spans="1:6" ht="20.100000000000001" customHeight="1" thickBot="1" x14ac:dyDescent="0.3">
      <c r="A14" s="110"/>
      <c r="B14" s="239"/>
      <c r="C14" s="247" t="s">
        <v>66</v>
      </c>
      <c r="D14" s="244" t="s">
        <v>77</v>
      </c>
      <c r="E14" s="116" t="s">
        <v>43</v>
      </c>
      <c r="F14" s="118">
        <f>'3. FINANCIAL PROP By Deliv &amp; TM'!AQ16</f>
        <v>0</v>
      </c>
    </row>
    <row r="15" spans="1:6" ht="20.100000000000001" customHeight="1" thickBot="1" x14ac:dyDescent="0.3">
      <c r="A15" s="110"/>
      <c r="B15" s="239"/>
      <c r="C15" s="247" t="s">
        <v>67</v>
      </c>
      <c r="D15" s="244" t="s">
        <v>78</v>
      </c>
      <c r="E15" s="116" t="s">
        <v>43</v>
      </c>
      <c r="F15" s="118">
        <f>'3. FINANCIAL PROP By Deliv &amp; TM'!AQ17</f>
        <v>0</v>
      </c>
    </row>
    <row r="16" spans="1:6" ht="20.100000000000001" customHeight="1" thickBot="1" x14ac:dyDescent="0.3">
      <c r="A16" s="110"/>
      <c r="B16" s="239"/>
      <c r="C16" s="247" t="s">
        <v>68</v>
      </c>
      <c r="D16" s="244" t="s">
        <v>79</v>
      </c>
      <c r="E16" s="116" t="s">
        <v>43</v>
      </c>
      <c r="F16" s="263">
        <f>'3. FINANCIAL PROP By Deliv &amp; TM'!AQ18</f>
        <v>0</v>
      </c>
    </row>
    <row r="17" spans="1:6" s="38" customFormat="1" ht="20.100000000000001" customHeight="1" thickBot="1" x14ac:dyDescent="0.3">
      <c r="A17" s="111"/>
      <c r="B17" s="199">
        <v>2</v>
      </c>
      <c r="C17" s="200"/>
      <c r="D17" s="154" t="s">
        <v>80</v>
      </c>
      <c r="E17" s="261" t="s">
        <v>43</v>
      </c>
      <c r="F17" s="262">
        <f>'3. FINANCIAL PROP By Deliv &amp; TM'!AQ19</f>
        <v>0</v>
      </c>
    </row>
    <row r="18" spans="1:6" ht="20.100000000000001" customHeight="1" thickBot="1" x14ac:dyDescent="0.3">
      <c r="A18" s="110"/>
      <c r="B18" s="180"/>
      <c r="C18" s="181" t="s">
        <v>13</v>
      </c>
      <c r="D18" s="245" t="s">
        <v>81</v>
      </c>
      <c r="E18" s="116" t="s">
        <v>43</v>
      </c>
      <c r="F18" s="263">
        <f>'3. FINANCIAL PROP By Deliv &amp; TM'!AQ20</f>
        <v>0</v>
      </c>
    </row>
    <row r="19" spans="1:6" ht="20.100000000000001" customHeight="1" thickBot="1" x14ac:dyDescent="0.3">
      <c r="A19" s="110"/>
      <c r="B19" s="199">
        <v>3</v>
      </c>
      <c r="C19" s="200"/>
      <c r="D19" s="154" t="s">
        <v>82</v>
      </c>
      <c r="E19" s="259" t="s">
        <v>43</v>
      </c>
      <c r="F19" s="260">
        <f>'3. FINANCIAL PROP By Deliv &amp; TM'!AQ21</f>
        <v>0</v>
      </c>
    </row>
    <row r="20" spans="1:6" ht="20.100000000000001" customHeight="1" thickBot="1" x14ac:dyDescent="0.3">
      <c r="A20" s="110"/>
      <c r="B20" s="180"/>
      <c r="C20" s="181" t="s">
        <v>14</v>
      </c>
      <c r="D20" s="244" t="s">
        <v>83</v>
      </c>
      <c r="E20" s="116" t="s">
        <v>43</v>
      </c>
      <c r="F20" s="118">
        <f>'3. FINANCIAL PROP By Deliv &amp; TM'!AQ22</f>
        <v>0</v>
      </c>
    </row>
    <row r="21" spans="1:6" ht="20.100000000000001" customHeight="1" thickBot="1" x14ac:dyDescent="0.3">
      <c r="A21" s="110"/>
      <c r="B21" s="199">
        <v>4</v>
      </c>
      <c r="C21" s="200"/>
      <c r="D21" s="154" t="s">
        <v>84</v>
      </c>
      <c r="E21" s="259" t="s">
        <v>43</v>
      </c>
      <c r="F21" s="260">
        <f>'3. FINANCIAL PROP By Deliv &amp; TM'!AQ23</f>
        <v>0</v>
      </c>
    </row>
    <row r="22" spans="1:6" ht="20.100000000000001" customHeight="1" thickBot="1" x14ac:dyDescent="0.3">
      <c r="A22" s="110"/>
      <c r="B22" s="180"/>
      <c r="C22" s="181" t="s">
        <v>15</v>
      </c>
      <c r="D22" s="244" t="s">
        <v>85</v>
      </c>
      <c r="E22" s="116" t="s">
        <v>43</v>
      </c>
      <c r="F22" s="118">
        <f>'3. FINANCIAL PROP By Deliv &amp; TM'!AQ24</f>
        <v>0</v>
      </c>
    </row>
    <row r="23" spans="1:6" ht="20.100000000000001" customHeight="1" thickBot="1" x14ac:dyDescent="0.3">
      <c r="A23" s="110"/>
      <c r="B23" s="180"/>
      <c r="C23" s="181" t="s">
        <v>16</v>
      </c>
      <c r="D23" s="244" t="s">
        <v>86</v>
      </c>
      <c r="E23" s="116" t="s">
        <v>43</v>
      </c>
      <c r="F23" s="118">
        <f>'3. FINANCIAL PROP By Deliv &amp; TM'!AQ25</f>
        <v>0</v>
      </c>
    </row>
    <row r="24" spans="1:6" ht="20.100000000000001" customHeight="1" thickBot="1" x14ac:dyDescent="0.3">
      <c r="A24" s="110"/>
      <c r="B24" s="199">
        <v>5</v>
      </c>
      <c r="C24" s="200"/>
      <c r="D24" s="154" t="s">
        <v>87</v>
      </c>
      <c r="E24" s="259" t="s">
        <v>43</v>
      </c>
      <c r="F24" s="260">
        <f>'3. FINANCIAL PROP By Deliv &amp; TM'!AQ26</f>
        <v>0</v>
      </c>
    </row>
    <row r="25" spans="1:6" ht="20.100000000000001" customHeight="1" thickBot="1" x14ac:dyDescent="0.3">
      <c r="A25" s="110"/>
      <c r="B25" s="180"/>
      <c r="C25" s="181" t="s">
        <v>17</v>
      </c>
      <c r="D25" s="244" t="s">
        <v>88</v>
      </c>
      <c r="E25" s="116" t="s">
        <v>43</v>
      </c>
      <c r="F25" s="118">
        <f>'3. FINANCIAL PROP By Deliv &amp; TM'!AQ27</f>
        <v>0</v>
      </c>
    </row>
    <row r="26" spans="1:6" ht="20.100000000000001" customHeight="1" thickBot="1" x14ac:dyDescent="0.3">
      <c r="A26" s="110"/>
      <c r="B26" s="180"/>
      <c r="C26" s="181" t="s">
        <v>18</v>
      </c>
      <c r="D26" s="244" t="s">
        <v>89</v>
      </c>
      <c r="E26" s="116" t="s">
        <v>43</v>
      </c>
      <c r="F26" s="118">
        <f>'3. FINANCIAL PROP By Deliv &amp; TM'!AQ28</f>
        <v>0</v>
      </c>
    </row>
    <row r="27" spans="1:6" s="92" customFormat="1" ht="30" customHeight="1" thickTop="1" thickBot="1" x14ac:dyDescent="0.3">
      <c r="A27" s="112"/>
      <c r="B27" s="108"/>
      <c r="C27" s="93"/>
      <c r="D27" s="103" t="s">
        <v>41</v>
      </c>
      <c r="E27" s="94"/>
      <c r="F27" s="104">
        <f>SUM(F5,F17,F19,F21,F24)</f>
        <v>0</v>
      </c>
    </row>
    <row r="28" spans="1:6" ht="16.5" thickTop="1" x14ac:dyDescent="0.25">
      <c r="A28" s="110"/>
      <c r="F28" s="106"/>
    </row>
    <row r="29" spans="1:6" ht="20.100000000000001" customHeight="1" thickBot="1" x14ac:dyDescent="0.3">
      <c r="A29" s="110"/>
      <c r="B29" s="95"/>
      <c r="C29" s="96"/>
      <c r="D29" s="97"/>
      <c r="E29" s="95"/>
      <c r="F29" s="107"/>
    </row>
    <row r="30" spans="1:6" ht="60" customHeight="1" thickTop="1" thickBot="1" x14ac:dyDescent="0.3">
      <c r="A30" s="110"/>
      <c r="B30" s="109"/>
      <c r="C30" s="99"/>
      <c r="D30" s="101" t="s">
        <v>42</v>
      </c>
      <c r="E30" s="100"/>
      <c r="F30" s="102">
        <f>F27</f>
        <v>0</v>
      </c>
    </row>
    <row r="31" spans="1:6" ht="20.100000000000001" customHeight="1" thickTop="1" x14ac:dyDescent="0.25">
      <c r="B31" s="95"/>
      <c r="C31" s="96"/>
      <c r="D31" s="68"/>
      <c r="E31" s="68"/>
      <c r="F31" s="68"/>
    </row>
    <row r="32" spans="1:6" ht="16.5" thickBot="1" x14ac:dyDescent="0.3">
      <c r="B32" s="1"/>
      <c r="C32" s="1"/>
      <c r="D32" s="113"/>
      <c r="E32" s="114"/>
      <c r="F32" s="115"/>
    </row>
    <row r="33" spans="4:6" x14ac:dyDescent="0.25">
      <c r="D33" s="4" t="s">
        <v>1</v>
      </c>
      <c r="E33" s="5"/>
      <c r="F33" s="6"/>
    </row>
    <row r="34" spans="4:6" x14ac:dyDescent="0.25">
      <c r="D34" s="7" t="s">
        <v>2</v>
      </c>
      <c r="E34" s="85"/>
      <c r="F34" s="8"/>
    </row>
    <row r="35" spans="4:6" x14ac:dyDescent="0.25">
      <c r="D35" s="9" t="s">
        <v>6</v>
      </c>
      <c r="E35" s="86"/>
      <c r="F35" s="10"/>
    </row>
    <row r="36" spans="4:6" ht="30" x14ac:dyDescent="0.25">
      <c r="D36" s="9" t="s">
        <v>7</v>
      </c>
      <c r="E36" s="86"/>
      <c r="F36" s="10"/>
    </row>
    <row r="37" spans="4:6" x14ac:dyDescent="0.25">
      <c r="D37" s="11" t="s">
        <v>8</v>
      </c>
      <c r="E37" s="87"/>
      <c r="F37" s="12"/>
    </row>
    <row r="38" spans="4:6" x14ac:dyDescent="0.25">
      <c r="D38" s="11" t="s">
        <v>3</v>
      </c>
      <c r="E38" s="87"/>
      <c r="F38" s="12"/>
    </row>
    <row r="39" spans="4:6" ht="30" x14ac:dyDescent="0.25">
      <c r="D39" s="9" t="s">
        <v>9</v>
      </c>
      <c r="E39" s="88"/>
      <c r="F39" s="13"/>
    </row>
    <row r="40" spans="4:6" x14ac:dyDescent="0.25">
      <c r="D40" s="11" t="s">
        <v>4</v>
      </c>
      <c r="E40" s="87"/>
      <c r="F40" s="12"/>
    </row>
    <row r="41" spans="4:6" ht="16.5" thickBot="1" x14ac:dyDescent="0.3">
      <c r="D41" s="336"/>
      <c r="E41" s="337"/>
      <c r="F41" s="338"/>
    </row>
    <row r="42" spans="4:6" x14ac:dyDescent="0.25">
      <c r="E42"/>
      <c r="F42" s="2"/>
    </row>
  </sheetData>
  <sheetProtection algorithmName="SHA-512" hashValue="leujGgvnyKkVnZ7bG4HQDrlSF5VfimePx7xmUSALvLWcyH60Dqj5Xkph+yhULqbHceKbkS1UTcXSOgDl4powpA==" saltValue="gI+qgXyMtURoCx0roRKZZQ==" spinCount="100000" sheet="1" objects="1" scenarios="1"/>
  <mergeCells count="2">
    <mergeCell ref="D41:F41"/>
    <mergeCell ref="B2:F2"/>
  </mergeCells>
  <pageMargins left="0.7" right="0.7" top="0.75" bottom="0.75" header="0.3" footer="0.3"/>
  <pageSetup paperSize="512" scale="3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AD40C-55D0-4221-803A-DA1DBD745FE2}">
  <sheetPr>
    <pageSetUpPr fitToPage="1"/>
  </sheetPr>
  <dimension ref="A2:K42"/>
  <sheetViews>
    <sheetView topLeftCell="A19" zoomScaleNormal="100" workbookViewId="0">
      <selection activeCell="D45" sqref="D45"/>
    </sheetView>
  </sheetViews>
  <sheetFormatPr defaultRowHeight="15.75" x14ac:dyDescent="0.25"/>
  <cols>
    <col min="1" max="1" width="3.5" customWidth="1"/>
    <col min="2" max="3" width="3.625" customWidth="1"/>
    <col min="4" max="4" width="70.75" customWidth="1"/>
    <col min="5" max="5" width="9.625" style="16" customWidth="1"/>
    <col min="6" max="6" width="30.625" style="16" customWidth="1"/>
    <col min="7" max="7" width="12.625" style="126" customWidth="1"/>
  </cols>
  <sheetData>
    <row r="2" spans="1:10" ht="108.6" customHeight="1" x14ac:dyDescent="0.25">
      <c r="B2" s="341" t="s">
        <v>115</v>
      </c>
      <c r="C2" s="342"/>
      <c r="D2" s="342"/>
      <c r="E2" s="342"/>
      <c r="F2" s="342"/>
      <c r="G2" s="342"/>
    </row>
    <row r="3" spans="1:10" ht="16.5" thickBot="1" x14ac:dyDescent="0.3"/>
    <row r="4" spans="1:10" ht="54.75" customHeight="1" thickTop="1" thickBot="1" x14ac:dyDescent="0.3">
      <c r="A4" s="110"/>
      <c r="B4" s="89" t="s">
        <v>10</v>
      </c>
      <c r="C4" s="89"/>
      <c r="D4" s="90" t="s">
        <v>0</v>
      </c>
      <c r="E4" s="91" t="s">
        <v>39</v>
      </c>
      <c r="F4" s="105" t="s">
        <v>40</v>
      </c>
      <c r="G4" s="127" t="s">
        <v>44</v>
      </c>
    </row>
    <row r="5" spans="1:10" s="38" customFormat="1" ht="20.100000000000001" customHeight="1" thickBot="1" x14ac:dyDescent="0.3">
      <c r="A5" s="111"/>
      <c r="B5" s="199">
        <v>1</v>
      </c>
      <c r="C5" s="200"/>
      <c r="D5" s="154" t="s">
        <v>59</v>
      </c>
      <c r="E5" s="117" t="s">
        <v>43</v>
      </c>
      <c r="F5" s="83">
        <f>'3. FINANCIAL PROP By Deliv &amp; TM'!AQ7</f>
        <v>0</v>
      </c>
      <c r="G5" s="131"/>
    </row>
    <row r="6" spans="1:10" ht="20.100000000000001" customHeight="1" thickBot="1" x14ac:dyDescent="0.3">
      <c r="A6" s="110"/>
      <c r="B6" s="239"/>
      <c r="C6" s="181" t="s">
        <v>11</v>
      </c>
      <c r="D6" s="244" t="s">
        <v>69</v>
      </c>
      <c r="E6" s="116" t="s">
        <v>43</v>
      </c>
      <c r="F6" s="118">
        <f>'3. FINANCIAL PROP By Deliv &amp; TM'!AQ8</f>
        <v>0</v>
      </c>
      <c r="G6" s="128">
        <v>45548</v>
      </c>
    </row>
    <row r="7" spans="1:10" ht="20.100000000000001" customHeight="1" thickBot="1" x14ac:dyDescent="0.3">
      <c r="A7" s="110"/>
      <c r="B7" s="239"/>
      <c r="C7" s="181" t="s">
        <v>12</v>
      </c>
      <c r="D7" s="244" t="s">
        <v>70</v>
      </c>
      <c r="E7" s="265" t="s">
        <v>43</v>
      </c>
      <c r="F7" s="266">
        <f>'3. FINANCIAL PROP By Deliv &amp; TM'!AQ9</f>
        <v>0</v>
      </c>
      <c r="G7" s="267">
        <v>45548</v>
      </c>
    </row>
    <row r="8" spans="1:10" s="38" customFormat="1" ht="20.100000000000001" customHeight="1" thickBot="1" x14ac:dyDescent="0.3">
      <c r="A8" s="111"/>
      <c r="B8" s="239"/>
      <c r="C8" s="246" t="s">
        <v>60</v>
      </c>
      <c r="D8" s="244" t="s">
        <v>71</v>
      </c>
      <c r="E8" s="268" t="s">
        <v>43</v>
      </c>
      <c r="F8" s="269">
        <f>'3. FINANCIAL PROP By Deliv &amp; TM'!AQ10</f>
        <v>0</v>
      </c>
      <c r="G8" s="267">
        <v>45555</v>
      </c>
    </row>
    <row r="9" spans="1:10" ht="20.100000000000001" customHeight="1" thickBot="1" x14ac:dyDescent="0.3">
      <c r="A9" s="110"/>
      <c r="B9" s="239"/>
      <c r="C9" s="247" t="s">
        <v>61</v>
      </c>
      <c r="D9" s="244" t="s">
        <v>72</v>
      </c>
      <c r="E9" s="265" t="s">
        <v>43</v>
      </c>
      <c r="F9" s="266">
        <f>'3. FINANCIAL PROP By Deliv &amp; TM'!AQ11</f>
        <v>0</v>
      </c>
      <c r="G9" s="267">
        <v>45639</v>
      </c>
      <c r="J9" s="110"/>
    </row>
    <row r="10" spans="1:10" ht="20.100000000000001" customHeight="1" thickBot="1" x14ac:dyDescent="0.3">
      <c r="A10" s="110"/>
      <c r="B10" s="239"/>
      <c r="C10" s="247" t="s">
        <v>62</v>
      </c>
      <c r="D10" s="244" t="s">
        <v>73</v>
      </c>
      <c r="E10" s="265" t="s">
        <v>43</v>
      </c>
      <c r="F10" s="266">
        <f>'3. FINANCIAL PROP By Deliv &amp; TM'!AQ12</f>
        <v>0</v>
      </c>
      <c r="G10" s="267">
        <v>45639</v>
      </c>
    </row>
    <row r="11" spans="1:10" ht="20.100000000000001" customHeight="1" thickBot="1" x14ac:dyDescent="0.3">
      <c r="A11" s="110"/>
      <c r="B11" s="239"/>
      <c r="C11" s="247" t="s">
        <v>63</v>
      </c>
      <c r="D11" s="244" t="s">
        <v>74</v>
      </c>
      <c r="E11" s="265" t="s">
        <v>43</v>
      </c>
      <c r="F11" s="266">
        <f>'3. FINANCIAL PROP By Deliv &amp; TM'!AQ13</f>
        <v>0</v>
      </c>
      <c r="G11" s="267">
        <v>45646</v>
      </c>
    </row>
    <row r="12" spans="1:10" ht="20.100000000000001" customHeight="1" thickBot="1" x14ac:dyDescent="0.3">
      <c r="A12" s="110"/>
      <c r="B12" s="239"/>
      <c r="C12" s="247" t="s">
        <v>64</v>
      </c>
      <c r="D12" s="244" t="s">
        <v>75</v>
      </c>
      <c r="E12" s="116" t="s">
        <v>43</v>
      </c>
      <c r="F12" s="118">
        <f>'3. FINANCIAL PROP By Deliv &amp; TM'!AQ14</f>
        <v>0</v>
      </c>
      <c r="G12" s="128">
        <v>45660</v>
      </c>
    </row>
    <row r="13" spans="1:10" ht="20.100000000000001" customHeight="1" thickBot="1" x14ac:dyDescent="0.3">
      <c r="A13" s="110"/>
      <c r="B13" s="239"/>
      <c r="C13" s="247" t="s">
        <v>65</v>
      </c>
      <c r="D13" s="244" t="s">
        <v>76</v>
      </c>
      <c r="E13" s="116" t="s">
        <v>43</v>
      </c>
      <c r="F13" s="118">
        <f>'3. FINANCIAL PROP By Deliv &amp; TM'!AQ15</f>
        <v>0</v>
      </c>
      <c r="G13" s="128">
        <v>45667</v>
      </c>
    </row>
    <row r="14" spans="1:10" ht="20.100000000000001" customHeight="1" thickBot="1" x14ac:dyDescent="0.3">
      <c r="A14" s="110"/>
      <c r="B14" s="239"/>
      <c r="C14" s="247" t="s">
        <v>66</v>
      </c>
      <c r="D14" s="244" t="s">
        <v>77</v>
      </c>
      <c r="E14" s="116" t="s">
        <v>43</v>
      </c>
      <c r="F14" s="118">
        <f>'3. FINANCIAL PROP By Deliv &amp; TM'!AQ16</f>
        <v>0</v>
      </c>
      <c r="G14" s="128">
        <v>45838</v>
      </c>
    </row>
    <row r="15" spans="1:10" ht="20.100000000000001" customHeight="1" thickBot="1" x14ac:dyDescent="0.3">
      <c r="A15" s="110"/>
      <c r="B15" s="239"/>
      <c r="C15" s="247" t="s">
        <v>67</v>
      </c>
      <c r="D15" s="244" t="s">
        <v>78</v>
      </c>
      <c r="E15" s="116" t="s">
        <v>43</v>
      </c>
      <c r="F15" s="118">
        <f>'3. FINANCIAL PROP By Deliv &amp; TM'!AQ17</f>
        <v>0</v>
      </c>
      <c r="G15" s="128">
        <v>45863</v>
      </c>
    </row>
    <row r="16" spans="1:10" ht="20.100000000000001" customHeight="1" thickBot="1" x14ac:dyDescent="0.3">
      <c r="A16" s="110"/>
      <c r="B16" s="239"/>
      <c r="C16" s="247" t="s">
        <v>68</v>
      </c>
      <c r="D16" s="244" t="s">
        <v>79</v>
      </c>
      <c r="E16" s="116" t="s">
        <v>43</v>
      </c>
      <c r="F16" s="118">
        <f>'3. FINANCIAL PROP By Deliv &amp; TM'!AQ18</f>
        <v>0</v>
      </c>
      <c r="G16" s="128">
        <v>45915</v>
      </c>
    </row>
    <row r="17" spans="1:11" s="38" customFormat="1" ht="20.100000000000001" customHeight="1" thickBot="1" x14ac:dyDescent="0.3">
      <c r="A17" s="111"/>
      <c r="B17" s="199">
        <v>2</v>
      </c>
      <c r="C17" s="200"/>
      <c r="D17" s="154" t="s">
        <v>80</v>
      </c>
      <c r="E17" s="117" t="s">
        <v>43</v>
      </c>
      <c r="F17" s="83">
        <f>'3. FINANCIAL PROP By Deliv &amp; TM'!AQ19</f>
        <v>0</v>
      </c>
      <c r="G17" s="132"/>
    </row>
    <row r="18" spans="1:11" ht="20.100000000000001" customHeight="1" thickBot="1" x14ac:dyDescent="0.3">
      <c r="A18" s="110"/>
      <c r="B18" s="180"/>
      <c r="C18" s="181" t="s">
        <v>13</v>
      </c>
      <c r="D18" s="245" t="s">
        <v>81</v>
      </c>
      <c r="E18" s="116" t="s">
        <v>43</v>
      </c>
      <c r="F18" s="118">
        <f>'3. FINANCIAL PROP By Deliv &amp; TM'!AQ20</f>
        <v>0</v>
      </c>
      <c r="G18" s="128">
        <v>45639</v>
      </c>
    </row>
    <row r="19" spans="1:11" ht="20.100000000000001" customHeight="1" thickBot="1" x14ac:dyDescent="0.3">
      <c r="A19" s="110"/>
      <c r="B19" s="199">
        <v>3</v>
      </c>
      <c r="C19" s="200"/>
      <c r="D19" s="154" t="s">
        <v>82</v>
      </c>
      <c r="E19" s="259" t="s">
        <v>43</v>
      </c>
      <c r="F19" s="83">
        <f>'3. FINANCIAL PROP By Deliv &amp; TM'!AQ21</f>
        <v>0</v>
      </c>
      <c r="G19" s="264"/>
    </row>
    <row r="20" spans="1:11" ht="20.100000000000001" customHeight="1" thickBot="1" x14ac:dyDescent="0.3">
      <c r="A20" s="110"/>
      <c r="B20" s="180"/>
      <c r="C20" s="181" t="s">
        <v>14</v>
      </c>
      <c r="D20" s="244" t="s">
        <v>83</v>
      </c>
      <c r="E20" s="116" t="s">
        <v>43</v>
      </c>
      <c r="F20" s="118">
        <f>'3. FINANCIAL PROP By Deliv &amp; TM'!AQ22</f>
        <v>0</v>
      </c>
      <c r="G20" s="128">
        <v>45639</v>
      </c>
    </row>
    <row r="21" spans="1:11" ht="20.100000000000001" customHeight="1" thickBot="1" x14ac:dyDescent="0.3">
      <c r="A21" s="110"/>
      <c r="B21" s="199">
        <v>4</v>
      </c>
      <c r="C21" s="200"/>
      <c r="D21" s="154" t="s">
        <v>84</v>
      </c>
      <c r="E21" s="259" t="s">
        <v>43</v>
      </c>
      <c r="F21" s="83">
        <f>'3. FINANCIAL PROP By Deliv &amp; TM'!AQ23</f>
        <v>0</v>
      </c>
      <c r="G21" s="264"/>
    </row>
    <row r="22" spans="1:11" ht="20.100000000000001" customHeight="1" thickBot="1" x14ac:dyDescent="0.3">
      <c r="A22" s="110"/>
      <c r="B22" s="180"/>
      <c r="C22" s="181" t="s">
        <v>15</v>
      </c>
      <c r="D22" s="244" t="s">
        <v>85</v>
      </c>
      <c r="E22" s="116" t="s">
        <v>43</v>
      </c>
      <c r="F22" s="118">
        <f>'3. FINANCIAL PROP By Deliv &amp; TM'!AQ24</f>
        <v>0</v>
      </c>
      <c r="G22" s="128">
        <v>45667</v>
      </c>
    </row>
    <row r="23" spans="1:11" ht="20.100000000000001" customHeight="1" thickBot="1" x14ac:dyDescent="0.3">
      <c r="A23" s="110"/>
      <c r="B23" s="180"/>
      <c r="C23" s="181" t="s">
        <v>16</v>
      </c>
      <c r="D23" s="244" t="s">
        <v>86</v>
      </c>
      <c r="E23" s="116" t="s">
        <v>43</v>
      </c>
      <c r="F23" s="118">
        <f>'3. FINANCIAL PROP By Deliv &amp; TM'!AQ25</f>
        <v>0</v>
      </c>
      <c r="G23" s="128">
        <v>45667</v>
      </c>
    </row>
    <row r="24" spans="1:11" ht="20.100000000000001" customHeight="1" thickBot="1" x14ac:dyDescent="0.3">
      <c r="A24" s="110"/>
      <c r="B24" s="199">
        <v>5</v>
      </c>
      <c r="C24" s="200"/>
      <c r="D24" s="154" t="s">
        <v>87</v>
      </c>
      <c r="E24" s="259" t="s">
        <v>43</v>
      </c>
      <c r="F24" s="83">
        <f>'3. FINANCIAL PROP By Deliv &amp; TM'!AQ26</f>
        <v>0</v>
      </c>
      <c r="G24" s="264"/>
    </row>
    <row r="25" spans="1:11" ht="20.100000000000001" customHeight="1" thickBot="1" x14ac:dyDescent="0.3">
      <c r="A25" s="110"/>
      <c r="B25" s="180"/>
      <c r="C25" s="181" t="s">
        <v>17</v>
      </c>
      <c r="D25" s="244" t="s">
        <v>88</v>
      </c>
      <c r="E25" s="116" t="s">
        <v>43</v>
      </c>
      <c r="F25" s="118">
        <f>'3. FINANCIAL PROP By Deliv &amp; TM'!AQ27</f>
        <v>0</v>
      </c>
      <c r="G25" s="128">
        <v>45688</v>
      </c>
    </row>
    <row r="26" spans="1:11" ht="20.100000000000001" customHeight="1" thickBot="1" x14ac:dyDescent="0.3">
      <c r="A26" s="110"/>
      <c r="B26" s="180"/>
      <c r="C26" s="181" t="s">
        <v>18</v>
      </c>
      <c r="D26" s="244" t="s">
        <v>89</v>
      </c>
      <c r="E26" s="116" t="s">
        <v>43</v>
      </c>
      <c r="F26" s="118">
        <f>'3. FINANCIAL PROP By Deliv &amp; TM'!AQ28</f>
        <v>0</v>
      </c>
      <c r="G26" s="128">
        <v>46006</v>
      </c>
    </row>
    <row r="27" spans="1:11" s="92" customFormat="1" ht="30" customHeight="1" thickTop="1" thickBot="1" x14ac:dyDescent="0.3">
      <c r="A27" s="112"/>
      <c r="B27" s="108"/>
      <c r="C27" s="93"/>
      <c r="D27" s="103" t="s">
        <v>41</v>
      </c>
      <c r="E27" s="94"/>
      <c r="F27" s="104">
        <f>SUM(F5,F17,F19,F21,F24)</f>
        <v>0</v>
      </c>
      <c r="G27" s="133"/>
    </row>
    <row r="28" spans="1:11" ht="17.25" thickTop="1" thickBot="1" x14ac:dyDescent="0.3">
      <c r="A28" s="110"/>
      <c r="F28" s="123"/>
      <c r="G28" s="129"/>
      <c r="I28" s="124"/>
    </row>
    <row r="29" spans="1:11" ht="20.100000000000001" customHeight="1" thickTop="1" thickBot="1" x14ac:dyDescent="0.3">
      <c r="A29" s="110"/>
      <c r="B29" s="95"/>
      <c r="C29" s="96"/>
      <c r="D29" s="97"/>
      <c r="E29" s="95"/>
      <c r="F29" s="98"/>
      <c r="G29" s="129"/>
      <c r="H29" s="124"/>
      <c r="J29" s="124"/>
    </row>
    <row r="30" spans="1:11" ht="60" customHeight="1" thickTop="1" thickBot="1" x14ac:dyDescent="0.3">
      <c r="A30" s="110"/>
      <c r="B30" s="109"/>
      <c r="C30" s="99"/>
      <c r="D30" s="101" t="s">
        <v>42</v>
      </c>
      <c r="E30" s="100"/>
      <c r="F30" s="102">
        <f>F27</f>
        <v>0</v>
      </c>
      <c r="G30" s="134"/>
    </row>
    <row r="31" spans="1:11" ht="20.100000000000001" customHeight="1" thickTop="1" x14ac:dyDescent="0.25">
      <c r="B31" s="95"/>
      <c r="C31" s="96"/>
      <c r="D31" s="68"/>
      <c r="E31" s="68"/>
      <c r="F31" s="68"/>
      <c r="K31" s="124"/>
    </row>
    <row r="32" spans="1:11" ht="16.5" thickBot="1" x14ac:dyDescent="0.3">
      <c r="B32" s="1"/>
      <c r="C32" s="1"/>
      <c r="D32" s="113"/>
      <c r="E32" s="114"/>
      <c r="F32" s="115"/>
    </row>
    <row r="33" spans="4:6" x14ac:dyDescent="0.25">
      <c r="D33" s="4" t="s">
        <v>1</v>
      </c>
      <c r="E33" s="5"/>
      <c r="F33" s="6"/>
    </row>
    <row r="34" spans="4:6" x14ac:dyDescent="0.25">
      <c r="D34" s="7" t="s">
        <v>2</v>
      </c>
      <c r="E34" s="85"/>
      <c r="F34" s="8"/>
    </row>
    <row r="35" spans="4:6" x14ac:dyDescent="0.25">
      <c r="D35" s="9" t="s">
        <v>6</v>
      </c>
      <c r="E35" s="86"/>
      <c r="F35" s="10"/>
    </row>
    <row r="36" spans="4:6" ht="30" x14ac:dyDescent="0.25">
      <c r="D36" s="9" t="s">
        <v>7</v>
      </c>
      <c r="E36" s="86"/>
      <c r="F36" s="10"/>
    </row>
    <row r="37" spans="4:6" x14ac:dyDescent="0.25">
      <c r="D37" s="11" t="s">
        <v>8</v>
      </c>
      <c r="E37" s="87"/>
      <c r="F37" s="12"/>
    </row>
    <row r="38" spans="4:6" x14ac:dyDescent="0.25">
      <c r="D38" s="11" t="s">
        <v>3</v>
      </c>
      <c r="E38" s="87"/>
      <c r="F38" s="12"/>
    </row>
    <row r="39" spans="4:6" ht="30" x14ac:dyDescent="0.25">
      <c r="D39" s="9" t="s">
        <v>9</v>
      </c>
      <c r="E39" s="88"/>
      <c r="F39" s="13"/>
    </row>
    <row r="40" spans="4:6" x14ac:dyDescent="0.25">
      <c r="D40" s="11" t="s">
        <v>4</v>
      </c>
      <c r="E40" s="87"/>
      <c r="F40" s="12"/>
    </row>
    <row r="41" spans="4:6" ht="16.5" thickBot="1" x14ac:dyDescent="0.3">
      <c r="D41" s="336"/>
      <c r="E41" s="337"/>
      <c r="F41" s="338"/>
    </row>
    <row r="42" spans="4:6" x14ac:dyDescent="0.25">
      <c r="E42"/>
      <c r="F42" s="2"/>
    </row>
  </sheetData>
  <sheetProtection algorithmName="SHA-512" hashValue="7hyrL2Ykz460pUpA8XB+9nv/XlzHBMn/zazKfobgQulc7DbSainKYvwtDaPoOTgNdQidoTXAKuAapVIgrFkTGg==" saltValue="+Bn74tWUywqsCK+1HcuMRg==" spinCount="100000" sheet="1" objects="1" scenarios="1"/>
  <mergeCells count="2">
    <mergeCell ref="D41:F41"/>
    <mergeCell ref="B2:G2"/>
  </mergeCells>
  <pageMargins left="0.7" right="0.7" top="0.75" bottom="0.75" header="0.3" footer="0.3"/>
  <pageSetup paperSize="512"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5E09A-C25E-4A64-AF19-2AB756E675DA}">
  <sheetPr>
    <pageSetUpPr fitToPage="1"/>
  </sheetPr>
  <dimension ref="A2:K47"/>
  <sheetViews>
    <sheetView topLeftCell="A20" zoomScaleNormal="100" workbookViewId="0">
      <selection activeCell="F26" sqref="F26"/>
    </sheetView>
  </sheetViews>
  <sheetFormatPr defaultRowHeight="15.75" x14ac:dyDescent="0.25"/>
  <cols>
    <col min="1" max="1" width="3.5" customWidth="1"/>
    <col min="2" max="3" width="3.625" customWidth="1"/>
    <col min="4" max="4" width="78.75" customWidth="1"/>
    <col min="5" max="5" width="9.625" style="16" customWidth="1"/>
    <col min="6" max="6" width="30.625" style="141" customWidth="1"/>
    <col min="7" max="7" width="12.625" style="126" customWidth="1"/>
  </cols>
  <sheetData>
    <row r="2" spans="1:11" ht="109.5" customHeight="1" x14ac:dyDescent="0.25">
      <c r="B2" s="341" t="s">
        <v>114</v>
      </c>
      <c r="C2" s="342"/>
      <c r="D2" s="342"/>
      <c r="E2" s="342"/>
      <c r="F2" s="342"/>
      <c r="G2" s="342"/>
    </row>
    <row r="3" spans="1:11" ht="16.5" thickBot="1" x14ac:dyDescent="0.3"/>
    <row r="4" spans="1:11" ht="50.1" customHeight="1" thickTop="1" thickBot="1" x14ac:dyDescent="0.3">
      <c r="B4" s="121" t="s">
        <v>10</v>
      </c>
      <c r="C4" s="89"/>
      <c r="D4" s="90" t="s">
        <v>0</v>
      </c>
      <c r="E4" s="91" t="s">
        <v>39</v>
      </c>
      <c r="F4" s="142" t="s">
        <v>40</v>
      </c>
      <c r="G4" s="127" t="s">
        <v>44</v>
      </c>
    </row>
    <row r="5" spans="1:11" s="146" customFormat="1" ht="24.95" customHeight="1" thickTop="1" thickBot="1" x14ac:dyDescent="0.3">
      <c r="B5" s="343" t="s">
        <v>45</v>
      </c>
      <c r="C5" s="344"/>
      <c r="D5" s="345"/>
      <c r="E5" s="147"/>
      <c r="F5" s="148">
        <f>SUM(F6:F8)</f>
        <v>0</v>
      </c>
      <c r="G5" s="149">
        <v>45565</v>
      </c>
    </row>
    <row r="6" spans="1:11" ht="20.100000000000001" customHeight="1" thickBot="1" x14ac:dyDescent="0.3">
      <c r="A6" s="110"/>
      <c r="B6" s="233"/>
      <c r="C6" s="181" t="s">
        <v>11</v>
      </c>
      <c r="D6" s="244" t="s">
        <v>69</v>
      </c>
      <c r="E6" s="234" t="s">
        <v>43</v>
      </c>
      <c r="F6" s="235">
        <f>'3. FINANCIAL PROP By Deliv &amp; TM'!AQ8</f>
        <v>0</v>
      </c>
      <c r="G6" s="128">
        <v>45548</v>
      </c>
    </row>
    <row r="7" spans="1:11" ht="20.100000000000001" customHeight="1" thickBot="1" x14ac:dyDescent="0.3">
      <c r="A7" s="110"/>
      <c r="B7" s="233"/>
      <c r="C7" s="181" t="s">
        <v>12</v>
      </c>
      <c r="D7" s="244" t="s">
        <v>70</v>
      </c>
      <c r="E7" s="234" t="s">
        <v>43</v>
      </c>
      <c r="F7" s="235">
        <f>'3. FINANCIAL PROP By Deliv &amp; TM'!AQ9</f>
        <v>0</v>
      </c>
      <c r="G7" s="267">
        <v>45548</v>
      </c>
      <c r="K7" s="124"/>
    </row>
    <row r="8" spans="1:11" ht="20.100000000000001" customHeight="1" thickBot="1" x14ac:dyDescent="0.3">
      <c r="A8" s="110"/>
      <c r="B8" s="233"/>
      <c r="C8" s="246" t="s">
        <v>60</v>
      </c>
      <c r="D8" s="244" t="s">
        <v>71</v>
      </c>
      <c r="E8" s="234" t="s">
        <v>43</v>
      </c>
      <c r="F8" s="235">
        <f>'3. FINANCIAL PROP By Deliv &amp; TM'!AQ10</f>
        <v>0</v>
      </c>
      <c r="G8" s="267">
        <v>45555</v>
      </c>
    </row>
    <row r="9" spans="1:11" ht="20.100000000000001" customHeight="1" thickTop="1" thickBot="1" x14ac:dyDescent="0.3">
      <c r="A9" s="110"/>
      <c r="B9" s="343" t="s">
        <v>46</v>
      </c>
      <c r="C9" s="344"/>
      <c r="D9" s="345"/>
      <c r="E9" s="147"/>
      <c r="F9" s="148">
        <f>SUM(F10:F14)</f>
        <v>0</v>
      </c>
      <c r="G9" s="149">
        <v>45656</v>
      </c>
    </row>
    <row r="10" spans="1:11" ht="20.100000000000001" customHeight="1" thickBot="1" x14ac:dyDescent="0.3">
      <c r="A10" s="110"/>
      <c r="B10" s="233"/>
      <c r="C10" s="247" t="s">
        <v>61</v>
      </c>
      <c r="D10" s="244" t="s">
        <v>72</v>
      </c>
      <c r="E10" s="234" t="s">
        <v>43</v>
      </c>
      <c r="F10" s="235">
        <f>'3. FINANCIAL PROP By Deliv &amp; TM'!AQ11</f>
        <v>0</v>
      </c>
      <c r="G10" s="267">
        <v>45639</v>
      </c>
    </row>
    <row r="11" spans="1:11" ht="20.100000000000001" customHeight="1" thickBot="1" x14ac:dyDescent="0.3">
      <c r="A11" s="110"/>
      <c r="B11" s="233"/>
      <c r="C11" s="247" t="s">
        <v>62</v>
      </c>
      <c r="D11" s="244" t="s">
        <v>73</v>
      </c>
      <c r="E11" s="234" t="s">
        <v>43</v>
      </c>
      <c r="F11" s="235">
        <f>'3. FINANCIAL PROP By Deliv &amp; TM'!AQ12</f>
        <v>0</v>
      </c>
      <c r="G11" s="267">
        <v>45639</v>
      </c>
    </row>
    <row r="12" spans="1:11" ht="20.100000000000001" customHeight="1" thickBot="1" x14ac:dyDescent="0.3">
      <c r="A12" s="110"/>
      <c r="B12" s="233"/>
      <c r="C12" s="253" t="s">
        <v>13</v>
      </c>
      <c r="D12" s="294" t="s">
        <v>81</v>
      </c>
      <c r="E12" s="234" t="s">
        <v>43</v>
      </c>
      <c r="F12" s="235">
        <f>'3. FINANCIAL PROP By Deliv &amp; TM'!AQ20</f>
        <v>0</v>
      </c>
      <c r="G12" s="128">
        <v>45639</v>
      </c>
    </row>
    <row r="13" spans="1:11" ht="20.100000000000001" customHeight="1" thickBot="1" x14ac:dyDescent="0.3">
      <c r="A13" s="110"/>
      <c r="B13" s="233"/>
      <c r="C13" s="253" t="s">
        <v>14</v>
      </c>
      <c r="D13" s="244" t="s">
        <v>83</v>
      </c>
      <c r="E13" s="234" t="s">
        <v>43</v>
      </c>
      <c r="F13" s="235">
        <f>'3. FINANCIAL PROP By Deliv &amp; TM'!AQ22</f>
        <v>0</v>
      </c>
      <c r="G13" s="128">
        <v>45639</v>
      </c>
    </row>
    <row r="14" spans="1:11" ht="20.100000000000001" customHeight="1" thickBot="1" x14ac:dyDescent="0.3">
      <c r="A14" s="110"/>
      <c r="B14" s="233"/>
      <c r="C14" s="247" t="s">
        <v>63</v>
      </c>
      <c r="D14" s="244" t="s">
        <v>74</v>
      </c>
      <c r="E14" s="234" t="s">
        <v>43</v>
      </c>
      <c r="F14" s="235">
        <f>'3. FINANCIAL PROP By Deliv &amp; TM'!AQ13</f>
        <v>0</v>
      </c>
      <c r="G14" s="267">
        <v>45646</v>
      </c>
    </row>
    <row r="15" spans="1:11" ht="20.100000000000001" customHeight="1" thickTop="1" thickBot="1" x14ac:dyDescent="0.3">
      <c r="A15" s="110"/>
      <c r="B15" s="343" t="s">
        <v>47</v>
      </c>
      <c r="C15" s="344"/>
      <c r="D15" s="345"/>
      <c r="E15" s="147"/>
      <c r="F15" s="148">
        <f>SUM(F16:F20)</f>
        <v>0</v>
      </c>
      <c r="G15" s="149">
        <v>45688</v>
      </c>
    </row>
    <row r="16" spans="1:11" ht="20.100000000000001" customHeight="1" thickBot="1" x14ac:dyDescent="0.3">
      <c r="A16" s="110"/>
      <c r="B16" s="233"/>
      <c r="C16" s="247" t="s">
        <v>64</v>
      </c>
      <c r="D16" s="244" t="s">
        <v>75</v>
      </c>
      <c r="E16" s="234" t="s">
        <v>43</v>
      </c>
      <c r="F16" s="235">
        <f>'3. FINANCIAL PROP By Deliv &amp; TM'!AQ14</f>
        <v>0</v>
      </c>
      <c r="G16" s="128">
        <v>45660</v>
      </c>
    </row>
    <row r="17" spans="1:8" ht="20.100000000000001" customHeight="1" thickBot="1" x14ac:dyDescent="0.3">
      <c r="A17" s="110"/>
      <c r="B17" s="233"/>
      <c r="C17" s="247" t="s">
        <v>65</v>
      </c>
      <c r="D17" s="244" t="s">
        <v>76</v>
      </c>
      <c r="E17" s="234" t="s">
        <v>43</v>
      </c>
      <c r="F17" s="235">
        <f>'3. FINANCIAL PROP By Deliv &amp; TM'!AQ15</f>
        <v>0</v>
      </c>
      <c r="G17" s="128">
        <v>45667</v>
      </c>
    </row>
    <row r="18" spans="1:8" ht="20.100000000000001" customHeight="1" thickBot="1" x14ac:dyDescent="0.3">
      <c r="A18" s="110"/>
      <c r="B18" s="233"/>
      <c r="C18" s="253" t="s">
        <v>15</v>
      </c>
      <c r="D18" s="244" t="s">
        <v>85</v>
      </c>
      <c r="E18" s="234" t="s">
        <v>43</v>
      </c>
      <c r="F18" s="235">
        <f>'3. FINANCIAL PROP By Deliv &amp; TM'!AQ24</f>
        <v>0</v>
      </c>
      <c r="G18" s="128">
        <v>45667</v>
      </c>
    </row>
    <row r="19" spans="1:8" ht="20.100000000000001" customHeight="1" thickBot="1" x14ac:dyDescent="0.3">
      <c r="A19" s="110"/>
      <c r="B19" s="233"/>
      <c r="C19" s="181" t="s">
        <v>16</v>
      </c>
      <c r="D19" s="15" t="s">
        <v>86</v>
      </c>
      <c r="E19" s="234" t="s">
        <v>43</v>
      </c>
      <c r="F19" s="235">
        <f>'3. FINANCIAL PROP By Deliv &amp; TM'!AQ25</f>
        <v>0</v>
      </c>
      <c r="G19" s="296">
        <v>45667</v>
      </c>
    </row>
    <row r="20" spans="1:8" ht="20.100000000000001" customHeight="1" thickBot="1" x14ac:dyDescent="0.3">
      <c r="A20" s="110"/>
      <c r="B20" s="233"/>
      <c r="C20" s="181" t="s">
        <v>17</v>
      </c>
      <c r="D20" s="295" t="s">
        <v>88</v>
      </c>
      <c r="E20" s="234" t="s">
        <v>43</v>
      </c>
      <c r="F20" s="235">
        <f>'3. FINANCIAL PROP By Deliv &amp; TM'!AQ27</f>
        <v>0</v>
      </c>
      <c r="G20" s="128">
        <v>45688</v>
      </c>
    </row>
    <row r="21" spans="1:8" ht="20.100000000000001" customHeight="1" thickTop="1" thickBot="1" x14ac:dyDescent="0.3">
      <c r="A21" s="110"/>
      <c r="B21" s="343" t="s">
        <v>48</v>
      </c>
      <c r="C21" s="344"/>
      <c r="D21" s="345"/>
      <c r="E21" s="259"/>
      <c r="F21" s="148">
        <f>SUM(F22:F25)</f>
        <v>0</v>
      </c>
      <c r="G21" s="149">
        <v>46021</v>
      </c>
    </row>
    <row r="22" spans="1:8" ht="20.100000000000001" customHeight="1" thickBot="1" x14ac:dyDescent="0.3">
      <c r="A22" s="110"/>
      <c r="B22" s="233"/>
      <c r="C22" s="14" t="s">
        <v>66</v>
      </c>
      <c r="D22" s="15" t="s">
        <v>77</v>
      </c>
      <c r="E22" s="234" t="s">
        <v>43</v>
      </c>
      <c r="F22" s="235">
        <f>'3. FINANCIAL PROP By Deliv &amp; TM'!AQ16</f>
        <v>0</v>
      </c>
      <c r="G22" s="128">
        <v>45838</v>
      </c>
    </row>
    <row r="23" spans="1:8" ht="20.100000000000001" customHeight="1" thickBot="1" x14ac:dyDescent="0.3">
      <c r="A23" s="110"/>
      <c r="B23" s="233"/>
      <c r="C23" s="14" t="s">
        <v>67</v>
      </c>
      <c r="D23" s="244" t="s">
        <v>78</v>
      </c>
      <c r="E23" s="234" t="s">
        <v>43</v>
      </c>
      <c r="F23" s="235">
        <f>'3. FINANCIAL PROP By Deliv &amp; TM'!AQ17</f>
        <v>0</v>
      </c>
      <c r="G23" s="128">
        <v>45863</v>
      </c>
    </row>
    <row r="24" spans="1:8" ht="20.100000000000001" customHeight="1" thickBot="1" x14ac:dyDescent="0.3">
      <c r="A24" s="110"/>
      <c r="B24" s="233"/>
      <c r="C24" s="14" t="s">
        <v>68</v>
      </c>
      <c r="D24" s="15" t="s">
        <v>79</v>
      </c>
      <c r="E24" s="234" t="s">
        <v>43</v>
      </c>
      <c r="F24" s="235">
        <f>'3. FINANCIAL PROP By Deliv &amp; TM'!AQ18</f>
        <v>0</v>
      </c>
      <c r="G24" s="128">
        <v>45915</v>
      </c>
    </row>
    <row r="25" spans="1:8" ht="20.100000000000001" customHeight="1" thickBot="1" x14ac:dyDescent="0.3">
      <c r="A25" s="110"/>
      <c r="B25" s="233"/>
      <c r="C25" s="181" t="s">
        <v>18</v>
      </c>
      <c r="D25" s="244" t="s">
        <v>89</v>
      </c>
      <c r="E25" s="234" t="s">
        <v>43</v>
      </c>
      <c r="F25" s="235">
        <f>'3. FINANCIAL PROP By Deliv &amp; TM'!AQ28</f>
        <v>0</v>
      </c>
      <c r="G25" s="128">
        <v>46006</v>
      </c>
    </row>
    <row r="26" spans="1:8" s="146" customFormat="1" ht="30" customHeight="1" thickTop="1" thickBot="1" x14ac:dyDescent="0.3">
      <c r="A26" s="150"/>
      <c r="B26" s="151"/>
      <c r="C26" s="152"/>
      <c r="D26" s="103" t="s">
        <v>41</v>
      </c>
      <c r="E26" s="153"/>
      <c r="F26" s="104">
        <f>SUM(F5,F9,F15,F21)</f>
        <v>0</v>
      </c>
      <c r="G26" s="153"/>
    </row>
    <row r="27" spans="1:8" ht="17.25" thickTop="1" thickBot="1" x14ac:dyDescent="0.3">
      <c r="A27" s="124"/>
      <c r="B27" s="125"/>
      <c r="F27" s="143"/>
      <c r="G27" s="129"/>
    </row>
    <row r="28" spans="1:8" ht="17.25" thickTop="1" thickBot="1" x14ac:dyDescent="0.3">
      <c r="A28" s="124"/>
      <c r="B28" s="95"/>
      <c r="C28" s="96"/>
      <c r="D28" s="97"/>
      <c r="E28" s="95"/>
      <c r="F28" s="144"/>
      <c r="G28" s="130"/>
    </row>
    <row r="29" spans="1:8" ht="60" customHeight="1" thickTop="1" thickBot="1" x14ac:dyDescent="0.3">
      <c r="A29" s="110"/>
      <c r="B29" s="109"/>
      <c r="C29" s="99"/>
      <c r="D29" s="101" t="s">
        <v>42</v>
      </c>
      <c r="E29" s="100"/>
      <c r="F29" s="102">
        <f>F26</f>
        <v>0</v>
      </c>
      <c r="G29" s="100"/>
      <c r="H29" s="122"/>
    </row>
    <row r="30" spans="1:8" ht="16.5" thickTop="1" x14ac:dyDescent="0.25">
      <c r="B30" s="95"/>
      <c r="C30" s="96"/>
      <c r="D30" s="95"/>
      <c r="E30" s="126"/>
      <c r="F30" s="145"/>
    </row>
    <row r="31" spans="1:8" ht="16.5" thickBot="1" x14ac:dyDescent="0.3">
      <c r="B31" s="1"/>
      <c r="C31" s="1"/>
      <c r="D31" s="113"/>
      <c r="E31" s="114"/>
      <c r="F31" s="135"/>
    </row>
    <row r="32" spans="1:8" x14ac:dyDescent="0.25">
      <c r="D32" s="4" t="s">
        <v>1</v>
      </c>
      <c r="E32" s="5"/>
      <c r="F32" s="136"/>
    </row>
    <row r="33" spans="4:7" x14ac:dyDescent="0.25">
      <c r="D33" s="7" t="s">
        <v>2</v>
      </c>
      <c r="E33" s="297"/>
      <c r="F33" s="137"/>
    </row>
    <row r="34" spans="4:7" x14ac:dyDescent="0.25">
      <c r="D34" s="9" t="s">
        <v>6</v>
      </c>
      <c r="E34" s="298"/>
      <c r="F34" s="138"/>
    </row>
    <row r="35" spans="4:7" ht="30" x14ac:dyDescent="0.25">
      <c r="D35" s="9" t="s">
        <v>7</v>
      </c>
      <c r="E35" s="298"/>
      <c r="F35" s="138"/>
    </row>
    <row r="36" spans="4:7" x14ac:dyDescent="0.25">
      <c r="D36" s="11" t="s">
        <v>8</v>
      </c>
      <c r="E36" s="299"/>
      <c r="F36" s="139"/>
    </row>
    <row r="37" spans="4:7" x14ac:dyDescent="0.25">
      <c r="D37" s="11" t="s">
        <v>3</v>
      </c>
      <c r="E37" s="299"/>
      <c r="F37" s="139"/>
    </row>
    <row r="38" spans="4:7" ht="30" x14ac:dyDescent="0.25">
      <c r="D38" s="9" t="s">
        <v>108</v>
      </c>
      <c r="E38" s="300"/>
      <c r="F38" s="140"/>
    </row>
    <row r="39" spans="4:7" x14ac:dyDescent="0.25">
      <c r="D39" s="11" t="s">
        <v>4</v>
      </c>
      <c r="E39" s="299"/>
      <c r="F39" s="139"/>
    </row>
    <row r="40" spans="4:7" ht="16.5" thickBot="1" x14ac:dyDescent="0.3">
      <c r="D40" s="248"/>
      <c r="E40" s="301"/>
      <c r="F40" s="302"/>
    </row>
    <row r="41" spans="4:7" x14ac:dyDescent="0.25">
      <c r="G41"/>
    </row>
    <row r="42" spans="4:7" x14ac:dyDescent="0.25">
      <c r="D42" s="126"/>
      <c r="E42"/>
      <c r="F42"/>
      <c r="G42"/>
    </row>
    <row r="43" spans="4:7" x14ac:dyDescent="0.25">
      <c r="D43" s="126"/>
      <c r="E43"/>
      <c r="F43"/>
      <c r="G43"/>
    </row>
    <row r="44" spans="4:7" x14ac:dyDescent="0.25">
      <c r="D44" s="126"/>
      <c r="E44"/>
      <c r="F44"/>
      <c r="G44"/>
    </row>
    <row r="45" spans="4:7" x14ac:dyDescent="0.25">
      <c r="D45" s="126"/>
      <c r="E45"/>
      <c r="F45"/>
      <c r="G45"/>
    </row>
    <row r="46" spans="4:7" x14ac:dyDescent="0.25">
      <c r="D46" s="126"/>
      <c r="E46"/>
      <c r="F46"/>
    </row>
    <row r="47" spans="4:7" ht="15.75" customHeight="1" x14ac:dyDescent="0.25">
      <c r="D47" s="237" t="s">
        <v>57</v>
      </c>
      <c r="E47" s="237"/>
      <c r="F47" s="237"/>
      <c r="G47" s="237"/>
    </row>
  </sheetData>
  <sheetProtection algorithmName="SHA-512" hashValue="fQkFCjTC29RTESgPWoyAUxpReEQH6J7KWQVrswLBe0qKrW27wY6JAz7O/+IMW+4lBW1ftZrawadwxvOFbJYazQ==" saltValue="RbiUWvttR/cNdSmRzEsH5g==" spinCount="100000" sheet="1" objects="1" scenarios="1"/>
  <sortState xmlns:xlrd2="http://schemas.microsoft.com/office/spreadsheetml/2017/richdata2" ref="C6:G50">
    <sortCondition ref="G6:G50"/>
  </sortState>
  <mergeCells count="5">
    <mergeCell ref="B2:G2"/>
    <mergeCell ref="B5:D5"/>
    <mergeCell ref="B9:D9"/>
    <mergeCell ref="B15:D15"/>
    <mergeCell ref="B21:D21"/>
  </mergeCells>
  <pageMargins left="0.7" right="0.7" top="0.75" bottom="0.75" header="0.3" footer="0.3"/>
  <pageSetup paperSize="512" scale="3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E3D45-D4FD-40C8-8376-A26AF0CC0426}">
  <dimension ref="B1:I20"/>
  <sheetViews>
    <sheetView topLeftCell="A11" zoomScale="120" zoomScaleNormal="120" workbookViewId="0">
      <selection activeCell="D6" sqref="D6"/>
    </sheetView>
  </sheetViews>
  <sheetFormatPr defaultColWidth="9" defaultRowHeight="15" x14ac:dyDescent="0.25"/>
  <cols>
    <col min="1" max="1" width="3.625" style="68" customWidth="1"/>
    <col min="2" max="2" width="3.625" style="78" customWidth="1"/>
    <col min="3" max="3" width="47.625" style="69" customWidth="1"/>
    <col min="4" max="8" width="9" style="68"/>
    <col min="9" max="9" width="10.625" style="68" customWidth="1"/>
    <col min="10" max="10" width="3.625" style="68" customWidth="1"/>
    <col min="11" max="16384" width="9" style="68"/>
  </cols>
  <sheetData>
    <row r="1" spans="2:9" ht="15.75" thickBot="1" x14ac:dyDescent="0.3"/>
    <row r="2" spans="2:9" ht="16.5" thickBot="1" x14ac:dyDescent="0.3">
      <c r="B2" s="346" t="s">
        <v>113</v>
      </c>
      <c r="C2" s="346"/>
      <c r="D2" s="346"/>
      <c r="E2" s="346"/>
      <c r="F2" s="346"/>
      <c r="G2" s="346"/>
      <c r="H2" s="346"/>
      <c r="I2" s="346"/>
    </row>
    <row r="3" spans="2:9" ht="15.75" thickBot="1" x14ac:dyDescent="0.3"/>
    <row r="4" spans="2:9" ht="84.75" thickBot="1" x14ac:dyDescent="0.3">
      <c r="B4" s="80" t="s">
        <v>10</v>
      </c>
      <c r="C4" s="77" t="s">
        <v>37</v>
      </c>
      <c r="D4" s="72" t="s">
        <v>103</v>
      </c>
      <c r="E4" s="72" t="s">
        <v>104</v>
      </c>
      <c r="F4" s="72" t="s">
        <v>105</v>
      </c>
      <c r="G4" s="72" t="s">
        <v>106</v>
      </c>
      <c r="H4" s="72" t="s">
        <v>107</v>
      </c>
      <c r="I4" s="80" t="s">
        <v>5</v>
      </c>
    </row>
    <row r="5" spans="2:9" ht="15.75" thickBot="1" x14ac:dyDescent="0.3">
      <c r="B5" s="79">
        <v>1</v>
      </c>
      <c r="C5" s="274" t="s">
        <v>36</v>
      </c>
      <c r="D5" s="292">
        <f>'1. PERSON-DAY PROPOSAL'!F$7</f>
        <v>0</v>
      </c>
      <c r="E5" s="292">
        <f>'1. PERSON-DAY PROPOSAL'!F$19</f>
        <v>0</v>
      </c>
      <c r="F5" s="292">
        <f>'1. PERSON-DAY PROPOSAL'!F$21</f>
        <v>0</v>
      </c>
      <c r="G5" s="292">
        <f>'1. PERSON-DAY PROPOSAL'!F$23</f>
        <v>0</v>
      </c>
      <c r="H5" s="292">
        <f>'1. PERSON-DAY PROPOSAL'!F$26</f>
        <v>0</v>
      </c>
      <c r="I5" s="286">
        <f t="shared" ref="I5:I16" si="0">SUM(D5:H5)</f>
        <v>0</v>
      </c>
    </row>
    <row r="6" spans="2:9" ht="15.75" thickBot="1" x14ac:dyDescent="0.3">
      <c r="B6" s="79">
        <v>2</v>
      </c>
      <c r="C6" s="220" t="s">
        <v>94</v>
      </c>
      <c r="D6" s="287">
        <f>'1. PERSON-DAY PROPOSAL'!G$7</f>
        <v>0</v>
      </c>
      <c r="E6" s="287">
        <f>'1. PERSON-DAY PROPOSAL'!G$19</f>
        <v>0</v>
      </c>
      <c r="F6" s="287">
        <f>'1. PERSON-DAY PROPOSAL'!G$21</f>
        <v>0</v>
      </c>
      <c r="G6" s="287">
        <f>'1. PERSON-DAY PROPOSAL'!G$23</f>
        <v>0</v>
      </c>
      <c r="H6" s="287">
        <f>'1. PERSON-DAY PROPOSAL'!G$26</f>
        <v>0</v>
      </c>
      <c r="I6" s="287">
        <f t="shared" si="0"/>
        <v>0</v>
      </c>
    </row>
    <row r="7" spans="2:9" ht="15.75" thickBot="1" x14ac:dyDescent="0.3">
      <c r="B7" s="79">
        <v>3</v>
      </c>
      <c r="C7" s="220" t="s">
        <v>95</v>
      </c>
      <c r="D7" s="287">
        <f>'1. PERSON-DAY PROPOSAL'!H$7</f>
        <v>0</v>
      </c>
      <c r="E7" s="287">
        <f>'1. PERSON-DAY PROPOSAL'!H$19</f>
        <v>0</v>
      </c>
      <c r="F7" s="287">
        <f>'1. PERSON-DAY PROPOSAL'!H$21</f>
        <v>0</v>
      </c>
      <c r="G7" s="287">
        <f>'1. PERSON-DAY PROPOSAL'!H$23</f>
        <v>0</v>
      </c>
      <c r="H7" s="287">
        <f>'1. PERSON-DAY PROPOSAL'!H$26</f>
        <v>0</v>
      </c>
      <c r="I7" s="287">
        <f t="shared" si="0"/>
        <v>0</v>
      </c>
    </row>
    <row r="8" spans="2:9" ht="15.75" thickBot="1" x14ac:dyDescent="0.3">
      <c r="B8" s="79">
        <v>4</v>
      </c>
      <c r="C8" s="222" t="s">
        <v>96</v>
      </c>
      <c r="D8" s="288">
        <f>'1. PERSON-DAY PROPOSAL'!I$7</f>
        <v>0</v>
      </c>
      <c r="E8" s="288">
        <f>'1. PERSON-DAY PROPOSAL'!I$19</f>
        <v>0</v>
      </c>
      <c r="F8" s="288">
        <f>'1. PERSON-DAY PROPOSAL'!I$21</f>
        <v>0</v>
      </c>
      <c r="G8" s="288">
        <f>'1. PERSON-DAY PROPOSAL'!I$23</f>
        <v>0</v>
      </c>
      <c r="H8" s="288">
        <f>'1. PERSON-DAY PROPOSAL'!I$26</f>
        <v>0</v>
      </c>
      <c r="I8" s="288">
        <f t="shared" si="0"/>
        <v>0</v>
      </c>
    </row>
    <row r="9" spans="2:9" ht="15.75" thickBot="1" x14ac:dyDescent="0.3">
      <c r="B9" s="79">
        <v>5</v>
      </c>
      <c r="C9" s="222" t="s">
        <v>97</v>
      </c>
      <c r="D9" s="288">
        <f>'1. PERSON-DAY PROPOSAL'!J$7</f>
        <v>0</v>
      </c>
      <c r="E9" s="288">
        <f>'1. PERSON-DAY PROPOSAL'!J$19</f>
        <v>0</v>
      </c>
      <c r="F9" s="288">
        <f>'1. PERSON-DAY PROPOSAL'!J$21</f>
        <v>0</v>
      </c>
      <c r="G9" s="288">
        <f>'1. PERSON-DAY PROPOSAL'!J$23</f>
        <v>0</v>
      </c>
      <c r="H9" s="288">
        <f>'1. PERSON-DAY PROPOSAL'!J$26</f>
        <v>0</v>
      </c>
      <c r="I9" s="288">
        <f t="shared" si="0"/>
        <v>0</v>
      </c>
    </row>
    <row r="10" spans="2:9" ht="15.75" thickBot="1" x14ac:dyDescent="0.3">
      <c r="B10" s="79">
        <v>6</v>
      </c>
      <c r="C10" s="222" t="s">
        <v>98</v>
      </c>
      <c r="D10" s="288">
        <f>'1. PERSON-DAY PROPOSAL'!K$7</f>
        <v>0</v>
      </c>
      <c r="E10" s="288">
        <f>'1. PERSON-DAY PROPOSAL'!K$19</f>
        <v>0</v>
      </c>
      <c r="F10" s="288">
        <f>'1. PERSON-DAY PROPOSAL'!K$21</f>
        <v>0</v>
      </c>
      <c r="G10" s="288">
        <f>'1. PERSON-DAY PROPOSAL'!K$23</f>
        <v>0</v>
      </c>
      <c r="H10" s="288">
        <f>'1. PERSON-DAY PROPOSAL'!K$26</f>
        <v>0</v>
      </c>
      <c r="I10" s="288">
        <f t="shared" si="0"/>
        <v>0</v>
      </c>
    </row>
    <row r="11" spans="2:9" ht="15" customHeight="1" thickBot="1" x14ac:dyDescent="0.3">
      <c r="B11" s="79">
        <v>7</v>
      </c>
      <c r="C11" s="270" t="s">
        <v>99</v>
      </c>
      <c r="D11" s="289">
        <f>'1. PERSON-DAY PROPOSAL'!L$7</f>
        <v>0</v>
      </c>
      <c r="E11" s="289">
        <f>'1. PERSON-DAY PROPOSAL'!L$19</f>
        <v>0</v>
      </c>
      <c r="F11" s="289">
        <f>'1. PERSON-DAY PROPOSAL'!L$21</f>
        <v>0</v>
      </c>
      <c r="G11" s="289">
        <f>'1. PERSON-DAY PROPOSAL'!L$23</f>
        <v>0</v>
      </c>
      <c r="H11" s="289">
        <f>'1. PERSON-DAY PROPOSAL'!L$26</f>
        <v>0</v>
      </c>
      <c r="I11" s="289">
        <f t="shared" si="0"/>
        <v>0</v>
      </c>
    </row>
    <row r="12" spans="2:9" ht="15.75" thickBot="1" x14ac:dyDescent="0.3">
      <c r="B12" s="79">
        <v>8</v>
      </c>
      <c r="C12" s="270" t="s">
        <v>100</v>
      </c>
      <c r="D12" s="289">
        <f>'1. PERSON-DAY PROPOSAL'!M$7</f>
        <v>0</v>
      </c>
      <c r="E12" s="289">
        <f>'1. PERSON-DAY PROPOSAL'!M$19</f>
        <v>0</v>
      </c>
      <c r="F12" s="289">
        <f>'1. PERSON-DAY PROPOSAL'!M$21</f>
        <v>0</v>
      </c>
      <c r="G12" s="289">
        <f>'1. PERSON-DAY PROPOSAL'!M$23</f>
        <v>0</v>
      </c>
      <c r="H12" s="289">
        <f>'1. PERSON-DAY PROPOSAL'!M$26</f>
        <v>0</v>
      </c>
      <c r="I12" s="289">
        <f t="shared" si="0"/>
        <v>0</v>
      </c>
    </row>
    <row r="13" spans="2:9" ht="15.75" thickBot="1" x14ac:dyDescent="0.3">
      <c r="B13" s="79">
        <v>9</v>
      </c>
      <c r="C13" s="278" t="s">
        <v>101</v>
      </c>
      <c r="D13" s="290">
        <f>'1. PERSON-DAY PROPOSAL'!N$7</f>
        <v>0</v>
      </c>
      <c r="E13" s="290">
        <f>'1. PERSON-DAY PROPOSAL'!N$19</f>
        <v>0</v>
      </c>
      <c r="F13" s="290">
        <f>'1. PERSON-DAY PROPOSAL'!N$21</f>
        <v>0</v>
      </c>
      <c r="G13" s="290">
        <f>'1. PERSON-DAY PROPOSAL'!N$23</f>
        <v>0</v>
      </c>
      <c r="H13" s="290">
        <f>'1. PERSON-DAY PROPOSAL'!N$26</f>
        <v>0</v>
      </c>
      <c r="I13" s="290">
        <f t="shared" si="0"/>
        <v>0</v>
      </c>
    </row>
    <row r="14" spans="2:9" ht="15.75" thickBot="1" x14ac:dyDescent="0.3">
      <c r="B14" s="79">
        <v>10</v>
      </c>
      <c r="C14" s="278" t="s">
        <v>102</v>
      </c>
      <c r="D14" s="290">
        <f>'1. PERSON-DAY PROPOSAL'!O$7</f>
        <v>0</v>
      </c>
      <c r="E14" s="290">
        <f>'1. PERSON-DAY PROPOSAL'!O$19</f>
        <v>0</v>
      </c>
      <c r="F14" s="290">
        <f>'1. PERSON-DAY PROPOSAL'!O$21</f>
        <v>0</v>
      </c>
      <c r="G14" s="290">
        <f>'1. PERSON-DAY PROPOSAL'!O$23</f>
        <v>0</v>
      </c>
      <c r="H14" s="290">
        <f>'1. PERSON-DAY PROPOSAL'!O26</f>
        <v>0</v>
      </c>
      <c r="I14" s="290">
        <f t="shared" si="0"/>
        <v>0</v>
      </c>
    </row>
    <row r="15" spans="2:9" ht="15.75" thickBot="1" x14ac:dyDescent="0.3">
      <c r="B15" s="79">
        <v>11</v>
      </c>
      <c r="C15" s="278" t="s">
        <v>92</v>
      </c>
      <c r="D15" s="290">
        <f>'1. PERSON-DAY PROPOSAL'!P$7</f>
        <v>0</v>
      </c>
      <c r="E15" s="290">
        <f>'1. PERSON-DAY PROPOSAL'!P$19</f>
        <v>0</v>
      </c>
      <c r="F15" s="290">
        <f>'1. PERSON-DAY PROPOSAL'!P$21</f>
        <v>0</v>
      </c>
      <c r="G15" s="290">
        <f>'1. PERSON-DAY PROPOSAL'!P$23</f>
        <v>0</v>
      </c>
      <c r="H15" s="290">
        <f>'1. PERSON-DAY PROPOSAL'!P$26</f>
        <v>0</v>
      </c>
      <c r="I15" s="290">
        <f t="shared" si="0"/>
        <v>0</v>
      </c>
    </row>
    <row r="16" spans="2:9" ht="15.75" thickBot="1" x14ac:dyDescent="0.3">
      <c r="B16" s="79">
        <v>12</v>
      </c>
      <c r="C16" s="282" t="s">
        <v>58</v>
      </c>
      <c r="D16" s="293">
        <f>'1. PERSON-DAY PROPOSAL'!Q$7</f>
        <v>0</v>
      </c>
      <c r="E16" s="293">
        <f>'1. PERSON-DAY PROPOSAL'!Q$19</f>
        <v>0</v>
      </c>
      <c r="F16" s="293">
        <f>'1. PERSON-DAY PROPOSAL'!Q$21</f>
        <v>0</v>
      </c>
      <c r="G16" s="293">
        <f>'1. PERSON-DAY PROPOSAL'!Q$23</f>
        <v>0</v>
      </c>
      <c r="H16" s="293">
        <f>'1. PERSON-DAY PROPOSAL'!Q$26</f>
        <v>0</v>
      </c>
      <c r="I16" s="291">
        <f t="shared" si="0"/>
        <v>0</v>
      </c>
    </row>
    <row r="17" spans="2:9" ht="39.950000000000003" customHeight="1" thickBot="1" x14ac:dyDescent="0.3">
      <c r="B17" s="81"/>
      <c r="C17" s="73" t="s">
        <v>38</v>
      </c>
      <c r="D17" s="74">
        <f t="shared" ref="D17:I17" si="1">SUM(D5:D16)</f>
        <v>0</v>
      </c>
      <c r="E17" s="75">
        <f t="shared" si="1"/>
        <v>0</v>
      </c>
      <c r="F17" s="75">
        <f t="shared" si="1"/>
        <v>0</v>
      </c>
      <c r="G17" s="75">
        <f t="shared" si="1"/>
        <v>0</v>
      </c>
      <c r="H17" s="75">
        <f t="shared" si="1"/>
        <v>0</v>
      </c>
      <c r="I17" s="76">
        <f t="shared" si="1"/>
        <v>0</v>
      </c>
    </row>
    <row r="19" spans="2:9" x14ac:dyDescent="0.25">
      <c r="D19" s="70"/>
      <c r="E19" s="70"/>
      <c r="F19" s="70"/>
      <c r="G19" s="70"/>
      <c r="H19" s="70"/>
      <c r="I19" s="70"/>
    </row>
    <row r="20" spans="2:9" x14ac:dyDescent="0.25">
      <c r="D20" s="70"/>
    </row>
  </sheetData>
  <sheetProtection algorithmName="SHA-512" hashValue="rpvxNUDIVtcktRum6cRPRaoVEeSGWlnXNzZFg4A/y6zv2hz5wGqRShKII7VzkZ1nyp3HAmbqQ959qNIFNSDaAA==" saltValue="qVBzDvyroyr2+WrvjgsBcA==" spinCount="100000" sheet="1" objects="1" scenarios="1"/>
  <mergeCells count="1">
    <mergeCell ref="B2:I2"/>
  </mergeCells>
  <pageMargins left="0.7" right="0.7" top="0.75" bottom="0.75" header="0.3" footer="0.3"/>
  <pageSetup orientation="portrait" r:id="rId1"/>
  <ignoredErrors>
    <ignoredError sqref="I5:I6 I7:I16 D5:H5 D6 D7:H7 F8:H8 D8:E8 D9:H9 D10:H10 D11:H11 D12:H12 D13:H13 D14:H14 D15:H15 D16:H16" unlockedFormula="1"/>
    <ignoredError sqref="E6:H6" formula="1"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f0fa6106dcf4f26d402d6e848c8912b0">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2a129112ee5257cdf8784d8b26ce3fd7"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259;#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TaxCatchAll xmlns="ca283e0b-db31-4043-a2ef-b80661bf084a">
      <Value>4</Value>
    </TaxCatchAll>
    <j169e817e0ee4eb8974e6fc4a2762909 xmlns="ca283e0b-db31-4043-a2ef-b80661bf084a">
      <Terms xmlns="http://schemas.microsoft.com/office/infopath/2007/PartnerControls"/>
    </j169e817e0ee4eb8974e6fc4a2762909>
    <ContentLanguage xmlns="ca283e0b-db31-4043-a2ef-b80661bf084a">English</ContentLanguage>
    <k8c968e8c72a4eda96b7e8fdbe192be2 xmlns="ca283e0b-db31-4043-a2ef-b80661bf084a">
      <Terms xmlns="http://schemas.microsoft.com/office/infopath/2007/PartnerControls"/>
    </k8c968e8c72a4eda96b7e8fdbe192be2>
    <j048a4f9aaad4a8990a1d5e5f53cb451 xmlns="ca283e0b-db31-4043-a2ef-b80661bf084a">
      <Terms xmlns="http://schemas.microsoft.com/office/infopath/2007/PartnerControls"/>
    </j048a4f9aaad4a8990a1d5e5f53cb451>
    <DateTransmittedEmail xmlns="ca283e0b-db31-4043-a2ef-b80661bf084a" xsi:nil="true"/>
    <ContentStatus xmlns="ca283e0b-db31-4043-a2ef-b80661bf084a" xsi:nil="true"/>
    <SenderEmail xmlns="ca283e0b-db31-4043-a2ef-b80661bf084a" xsi:nil="true"/>
    <IconOverlay xmlns="http://schemas.microsoft.com/sharepoint/v4" xsi:nil="true"/>
    <CategoryDescription xmlns="http://schemas.microsoft.com/sharepoint.v3" xsi:nil="true"/>
    <RecipientsEmail xmlns="ca283e0b-db31-4043-a2ef-b80661bf084a" xsi:nil="true"/>
    <WrittenBy xmlns="ca283e0b-db31-4043-a2ef-b80661bf084a">
      <UserInfo>
        <DisplayName/>
        <AccountId xsi:nil="true"/>
        <AccountType/>
      </UserInfo>
    </WrittenBy>
    <lcf76f155ced4ddcb4097134ff3c332f xmlns="80fd990d-6864-4ea4-bcd0-cdb4a3415a0e">
      <Terms xmlns="http://schemas.microsoft.com/office/infopath/2007/PartnerControls"/>
    </lcf76f155ced4ddcb4097134ff3c332f>
    <TaxKeywordTaxHTField xmlns="731ff1dd-bd8e-4c24-a202-54f8e865ef07">
      <Terms xmlns="http://schemas.microsoft.com/office/infopath/2007/PartnerControls"/>
    </TaxKeywordTaxHTField>
    <SemaphoreItemMetadata xmlns="731ff1dd-bd8e-4c24-a202-54f8e865ef07" xsi:nil="true"/>
  </documentManagement>
</p:properties>
</file>

<file path=customXml/itemProps1.xml><?xml version="1.0" encoding="utf-8"?>
<ds:datastoreItem xmlns:ds="http://schemas.openxmlformats.org/officeDocument/2006/customXml" ds:itemID="{5FDB5417-2356-425C-895C-4BA118538504}">
  <ds:schemaRefs>
    <ds:schemaRef ds:uri="http://schemas.microsoft.com/office/2006/metadata/customXsn"/>
  </ds:schemaRefs>
</ds:datastoreItem>
</file>

<file path=customXml/itemProps2.xml><?xml version="1.0" encoding="utf-8"?>
<ds:datastoreItem xmlns:ds="http://schemas.openxmlformats.org/officeDocument/2006/customXml" ds:itemID="{3A7BDDE6-117C-4AC4-87F9-3201038462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72944E3-2621-4589-8A3C-C88A1C5AC054}">
  <ds:schemaRefs>
    <ds:schemaRef ds:uri="http://schemas.microsoft.com/sharepoint/v3/contenttype/forms"/>
  </ds:schemaRefs>
</ds:datastoreItem>
</file>

<file path=customXml/itemProps4.xml><?xml version="1.0" encoding="utf-8"?>
<ds:datastoreItem xmlns:ds="http://schemas.openxmlformats.org/officeDocument/2006/customXml" ds:itemID="{43D474F3-8305-4CC4-9DA4-461BEA8FA0D9}">
  <ds:schemaRefs>
    <ds:schemaRef ds:uri="http://schemas.microsoft.com/sharepoint/events"/>
  </ds:schemaRefs>
</ds:datastoreItem>
</file>

<file path=customXml/itemProps5.xml><?xml version="1.0" encoding="utf-8"?>
<ds:datastoreItem xmlns:ds="http://schemas.openxmlformats.org/officeDocument/2006/customXml" ds:itemID="{50BC3669-F9D8-4F3C-9D73-35478DBA5FE0}">
  <ds:schemaRefs>
    <ds:schemaRef ds:uri="Microsoft.SharePoint.Taxonomy.ContentTypeSync"/>
  </ds:schemaRefs>
</ds:datastoreItem>
</file>

<file path=customXml/itemProps6.xml><?xml version="1.0" encoding="utf-8"?>
<ds:datastoreItem xmlns:ds="http://schemas.openxmlformats.org/officeDocument/2006/customXml" ds:itemID="{CB332FD9-8129-4F60-A667-F918BDFEBAEF}">
  <ds:schemaRefs>
    <ds:schemaRef ds:uri="http://schemas.microsoft.com/sharepoint.v3"/>
    <ds:schemaRef ds:uri="http://purl.org/dc/dcmitype/"/>
    <ds:schemaRef ds:uri="http://schemas.microsoft.com/office/2006/documentManagement/types"/>
    <ds:schemaRef ds:uri="http://purl.org/dc/elements/1.1/"/>
    <ds:schemaRef ds:uri="http://schemas.microsoft.com/sharepoint/v3"/>
    <ds:schemaRef ds:uri="http://schemas.microsoft.com/office/2006/metadata/properties"/>
    <ds:schemaRef ds:uri="http://purl.org/dc/terms/"/>
    <ds:schemaRef ds:uri="4323abb5-9b26-432f-af6a-c5bf274f6fd7"/>
    <ds:schemaRef ds:uri="ca283e0b-db31-4043-a2ef-b80661bf084a"/>
    <ds:schemaRef ds:uri="http://schemas.microsoft.com/sharepoint/v4"/>
    <ds:schemaRef ds:uri="http://www.w3.org/XML/1998/namespace"/>
    <ds:schemaRef ds:uri="http://schemas.microsoft.com/office/infopath/2007/PartnerControls"/>
    <ds:schemaRef ds:uri="http://schemas.openxmlformats.org/package/2006/metadata/core-properties"/>
    <ds:schemaRef ds:uri="536126c6-7230-4e9c-9be4-49951a602d8b"/>
    <ds:schemaRef ds:uri="80fd990d-6864-4ea4-bcd0-cdb4a3415a0e"/>
    <ds:schemaRef ds:uri="731ff1dd-bd8e-4c24-a202-54f8e865ef0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GUIDANCE NOTE</vt:lpstr>
      <vt:lpstr>1. PERSON-DAY PROPOSAL</vt:lpstr>
      <vt:lpstr>2. PROPOSED WL Cost, By Expert</vt:lpstr>
      <vt:lpstr>3. FINANCIAL PROP By Deliv &amp; TM</vt:lpstr>
      <vt:lpstr>4. CUMULATIVE COST TABLE</vt:lpstr>
      <vt:lpstr>6A. Payment Schedule V1</vt:lpstr>
      <vt:lpstr>6B. Payment Schedule V2</vt:lpstr>
      <vt:lpstr>WL Distr By Expert</vt:lpstr>
      <vt:lpstr>'1. PERSON-DAY PROPOSAL'!Print_Area</vt:lpstr>
      <vt:lpstr>'3. FINANCIAL PROP By Deliv &amp; TM'!Print_Area</vt:lpstr>
      <vt:lpstr>'4. CUMULATIVE COST TABLE'!Print_Area</vt:lpstr>
      <vt:lpstr>'6A. Payment Schedule V1'!Print_Area</vt:lpstr>
      <vt:lpstr>'6B. Payment Schedule V2'!Print_Area</vt:lpstr>
      <vt:lpstr>'GUIDANCE NOTE'!Print_Area</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Mehmet Buldu</dc:creator>
  <cp:lastModifiedBy>Gozde Oztepe Arslan</cp:lastModifiedBy>
  <cp:lastPrinted>2022-12-13T18:31:16Z</cp:lastPrinted>
  <dcterms:created xsi:type="dcterms:W3CDTF">2017-03-02T09:35:58Z</dcterms:created>
  <dcterms:modified xsi:type="dcterms:W3CDTF">2024-06-26T06:44:00Z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ystemDTAC">
    <vt:lpwstr/>
  </property>
  <property fmtid="{D5CDD505-2E9C-101B-9397-08002B2CF9AE}" pid="4" name="Topic">
    <vt:lpwstr/>
  </property>
  <property fmtid="{D5CDD505-2E9C-101B-9397-08002B2CF9AE}" pid="5" name="MediaServiceImageTags">
    <vt:lpwstr/>
  </property>
  <property fmtid="{D5CDD505-2E9C-101B-9397-08002B2CF9AE}" pid="6" name="ContentTypeId">
    <vt:lpwstr>0x0101009BA85F8052A6DA4FA3E31FF9F74C697000CFEA9EFC6A37AC44B85A26E8DC27733C</vt:lpwstr>
  </property>
  <property fmtid="{D5CDD505-2E9C-101B-9397-08002B2CF9AE}" pid="7" name="OfficeDivision">
    <vt:lpwstr>4;#Turkey-4350|f1d77f1c-64d5-4405-826d-2eda2508ba1b</vt:lpwstr>
  </property>
  <property fmtid="{D5CDD505-2E9C-101B-9397-08002B2CF9AE}" pid="8" name="_dlc_DocIdItemGuid">
    <vt:lpwstr>9a582db3-b05f-42ec-af4c-ffde2adfe810</vt:lpwstr>
  </property>
  <property fmtid="{D5CDD505-2E9C-101B-9397-08002B2CF9AE}" pid="9" name="CriticalForLongTermRetention">
    <vt:lpwstr/>
  </property>
  <property fmtid="{D5CDD505-2E9C-101B-9397-08002B2CF9AE}" pid="10" name="DocumentType">
    <vt:lpwstr/>
  </property>
  <property fmtid="{D5CDD505-2E9C-101B-9397-08002B2CF9AE}" pid="11" name="GeographicScope">
    <vt:lpwstr/>
  </property>
</Properties>
</file>