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19"/>
  <workbookPr/>
  <xr:revisionPtr revIDLastSave="0" documentId="8_{8D184370-F465-44CC-933B-C9EC02ACA999}" xr6:coauthVersionLast="47" xr6:coauthVersionMax="47" xr10:uidLastSave="{00000000-0000-0000-0000-000000000000}"/>
  <bookViews>
    <workbookView xWindow="0" yWindow="0" windowWidth="0" windowHeight="0" xr2:uid="{00000000-000D-0000-FFFF-FFFF00000000}"/>
  </bookViews>
  <sheets>
    <sheet name="BOQ_Arkas" sheetId="1" r:id="rId1"/>
  </sheets>
  <definedNames>
    <definedName name="_xlfn.IFERROR">#NAME?</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KAo55JnglVaJXQZfdq+Jd/Dbmuc5gHTegPihB5xBf2o="/>
    </ext>
  </extLst>
</workbook>
</file>

<file path=xl/calcChain.xml><?xml version="1.0" encoding="utf-8"?>
<calcChain xmlns="http://schemas.openxmlformats.org/spreadsheetml/2006/main">
  <c r="J1217" i="1" l="1"/>
  <c r="J1214" i="1"/>
  <c r="J1213" i="1"/>
  <c r="A1213" i="1"/>
  <c r="A1214" i="1" s="1"/>
  <c r="J1212" i="1"/>
  <c r="J1211" i="1"/>
  <c r="J1210" i="1"/>
  <c r="J1209" i="1"/>
  <c r="J1208" i="1"/>
  <c r="J1207" i="1"/>
  <c r="J1206" i="1"/>
  <c r="J1205" i="1"/>
  <c r="J1204" i="1"/>
  <c r="A1204" i="1"/>
  <c r="A1205" i="1" s="1"/>
  <c r="A1206" i="1" s="1"/>
  <c r="A1207" i="1" s="1"/>
  <c r="A1208" i="1" s="1"/>
  <c r="A1209" i="1" s="1"/>
  <c r="A1210" i="1" s="1"/>
  <c r="A1211" i="1" s="1"/>
  <c r="J1203" i="1"/>
  <c r="J1201" i="1"/>
  <c r="J1200" i="1"/>
  <c r="J1199" i="1"/>
  <c r="J1198" i="1"/>
  <c r="J1197" i="1"/>
  <c r="J1196" i="1"/>
  <c r="J1195" i="1"/>
  <c r="J1194" i="1"/>
  <c r="J1193" i="1"/>
  <c r="J1192" i="1"/>
  <c r="A1192" i="1"/>
  <c r="A1193" i="1" s="1"/>
  <c r="A1194" i="1" s="1"/>
  <c r="A1195" i="1" s="1"/>
  <c r="A1196" i="1" s="1"/>
  <c r="A1197" i="1" s="1"/>
  <c r="A1198" i="1" s="1"/>
  <c r="A1199" i="1" s="1"/>
  <c r="A1200" i="1" s="1"/>
  <c r="A1201" i="1" s="1"/>
  <c r="J1191" i="1"/>
  <c r="J1189" i="1"/>
  <c r="J1188" i="1"/>
  <c r="A1188" i="1"/>
  <c r="A1189" i="1" s="1"/>
  <c r="J1187" i="1"/>
  <c r="J1215" i="1" s="1"/>
  <c r="J1216" i="1" s="1"/>
  <c r="J1181" i="1"/>
  <c r="J1180" i="1"/>
  <c r="J1179" i="1"/>
  <c r="J1178" i="1"/>
  <c r="J1177" i="1"/>
  <c r="J1176" i="1"/>
  <c r="J1175" i="1"/>
  <c r="A1175" i="1"/>
  <c r="A1176" i="1" s="1"/>
  <c r="A1177" i="1" s="1"/>
  <c r="A1178" i="1" s="1"/>
  <c r="A1179" i="1" s="1"/>
  <c r="A1180" i="1" s="1"/>
  <c r="A1181" i="1" s="1"/>
  <c r="J1174" i="1"/>
  <c r="J1182" i="1" s="1"/>
  <c r="J1170" i="1"/>
  <c r="J1169" i="1"/>
  <c r="J1168" i="1"/>
  <c r="J1167" i="1"/>
  <c r="J1166" i="1"/>
  <c r="J1165" i="1"/>
  <c r="J1164" i="1"/>
  <c r="J1163" i="1"/>
  <c r="J1162" i="1"/>
  <c r="J1161" i="1"/>
  <c r="J1160" i="1"/>
  <c r="J1159" i="1"/>
  <c r="J1158" i="1"/>
  <c r="J1157" i="1"/>
  <c r="J1156" i="1"/>
  <c r="J1155" i="1"/>
  <c r="J1154" i="1"/>
  <c r="J1153" i="1"/>
  <c r="J1152" i="1"/>
  <c r="J1151" i="1"/>
  <c r="J1150" i="1"/>
  <c r="J1149" i="1"/>
  <c r="J1148" i="1"/>
  <c r="J1147" i="1"/>
  <c r="J1146" i="1"/>
  <c r="J1145" i="1"/>
  <c r="J1144" i="1"/>
  <c r="J1143" i="1"/>
  <c r="J1142" i="1"/>
  <c r="A1142" i="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J1141" i="1"/>
  <c r="J1171" i="1" s="1"/>
  <c r="J1138" i="1"/>
  <c r="J1137" i="1"/>
  <c r="J1136" i="1"/>
  <c r="J1135" i="1"/>
  <c r="J1134" i="1"/>
  <c r="J1133" i="1"/>
  <c r="J1132" i="1"/>
  <c r="J1131" i="1"/>
  <c r="J1130" i="1"/>
  <c r="J1129" i="1"/>
  <c r="A1129" i="1"/>
  <c r="A1130" i="1" s="1"/>
  <c r="A1131" i="1" s="1"/>
  <c r="A1132" i="1" s="1"/>
  <c r="A1133" i="1" s="1"/>
  <c r="A1134" i="1" s="1"/>
  <c r="A1135" i="1" s="1"/>
  <c r="A1136" i="1" s="1"/>
  <c r="A1137" i="1" s="1"/>
  <c r="A1138" i="1" s="1"/>
  <c r="J1128" i="1"/>
  <c r="J1139" i="1" s="1"/>
  <c r="J1125" i="1"/>
  <c r="J1124" i="1"/>
  <c r="J1123" i="1"/>
  <c r="J1122" i="1"/>
  <c r="J1121" i="1"/>
  <c r="J1120" i="1"/>
  <c r="J1119" i="1"/>
  <c r="J1118" i="1"/>
  <c r="J1117" i="1"/>
  <c r="J1116" i="1"/>
  <c r="J1115" i="1"/>
  <c r="J1114" i="1"/>
  <c r="J1113" i="1"/>
  <c r="J1112" i="1"/>
  <c r="J1111" i="1"/>
  <c r="J1110" i="1"/>
  <c r="J1109" i="1"/>
  <c r="J1108" i="1"/>
  <c r="J1107" i="1"/>
  <c r="J1106" i="1"/>
  <c r="J1105" i="1"/>
  <c r="J1104" i="1"/>
  <c r="J1103" i="1"/>
  <c r="J1102" i="1"/>
  <c r="J1101" i="1"/>
  <c r="J1100" i="1"/>
  <c r="J1099" i="1"/>
  <c r="J1098" i="1"/>
  <c r="J1097" i="1"/>
  <c r="J1096" i="1"/>
  <c r="A1096" i="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J1095" i="1"/>
  <c r="J1126" i="1" s="1"/>
  <c r="J1092" i="1"/>
  <c r="J1091" i="1"/>
  <c r="J1090" i="1"/>
  <c r="J1089" i="1"/>
  <c r="J1088" i="1"/>
  <c r="J1087" i="1"/>
  <c r="J1086" i="1"/>
  <c r="J1085" i="1"/>
  <c r="J1084" i="1"/>
  <c r="J1083" i="1"/>
  <c r="J1082" i="1"/>
  <c r="J1081" i="1"/>
  <c r="J1080" i="1"/>
  <c r="J1079" i="1"/>
  <c r="J1078" i="1"/>
  <c r="J1093" i="1" s="1"/>
  <c r="J1183" i="1" s="1"/>
  <c r="J1184" i="1" s="1"/>
  <c r="J1071" i="1"/>
  <c r="J1070" i="1"/>
  <c r="J1072" i="1" s="1"/>
  <c r="J1067" i="1"/>
  <c r="J1066" i="1"/>
  <c r="J1065" i="1"/>
  <c r="J1064" i="1"/>
  <c r="J1063" i="1"/>
  <c r="J1062" i="1"/>
  <c r="J1061" i="1"/>
  <c r="J1060" i="1"/>
  <c r="J1059" i="1"/>
  <c r="J1058" i="1"/>
  <c r="J1057" i="1"/>
  <c r="J1056" i="1"/>
  <c r="J1055" i="1"/>
  <c r="J1054" i="1"/>
  <c r="J1053" i="1"/>
  <c r="J1052" i="1"/>
  <c r="J1051" i="1"/>
  <c r="J1050" i="1"/>
  <c r="J1068" i="1" s="1"/>
  <c r="J1047" i="1"/>
  <c r="J1046" i="1"/>
  <c r="J1045" i="1"/>
  <c r="J1044" i="1"/>
  <c r="J1043" i="1"/>
  <c r="J1042" i="1"/>
  <c r="J1041" i="1"/>
  <c r="J1040" i="1"/>
  <c r="J1039" i="1"/>
  <c r="J1038" i="1"/>
  <c r="J1037" i="1"/>
  <c r="J1048" i="1" s="1"/>
  <c r="J1034" i="1"/>
  <c r="J1033" i="1"/>
  <c r="J1032" i="1"/>
  <c r="J1031" i="1"/>
  <c r="J1029" i="1"/>
  <c r="J1028" i="1"/>
  <c r="J1027" i="1"/>
  <c r="J1026" i="1"/>
  <c r="J1024" i="1"/>
  <c r="J1023" i="1"/>
  <c r="J1022" i="1"/>
  <c r="J1021" i="1"/>
  <c r="J1020" i="1"/>
  <c r="J1019" i="1"/>
  <c r="J1018" i="1"/>
  <c r="J1017" i="1"/>
  <c r="J1016" i="1"/>
  <c r="J1015" i="1"/>
  <c r="J1014" i="1"/>
  <c r="J1013" i="1"/>
  <c r="J1012" i="1"/>
  <c r="J1011" i="1"/>
  <c r="J1010" i="1"/>
  <c r="J1009" i="1"/>
  <c r="J1008" i="1"/>
  <c r="J1007" i="1"/>
  <c r="J1006" i="1"/>
  <c r="J1035" i="1" s="1"/>
  <c r="J1002" i="1"/>
  <c r="J1001" i="1"/>
  <c r="J1000" i="1"/>
  <c r="J999" i="1"/>
  <c r="J998" i="1"/>
  <c r="J997" i="1"/>
  <c r="J996" i="1"/>
  <c r="J995" i="1"/>
  <c r="J994" i="1"/>
  <c r="J993" i="1"/>
  <c r="J992" i="1"/>
  <c r="J991" i="1"/>
  <c r="J990" i="1"/>
  <c r="J989" i="1"/>
  <c r="J988" i="1"/>
  <c r="J987" i="1"/>
  <c r="J986" i="1"/>
  <c r="J985" i="1"/>
  <c r="J984" i="1"/>
  <c r="J983" i="1"/>
  <c r="J982" i="1"/>
  <c r="J981" i="1"/>
  <c r="J980" i="1"/>
  <c r="J979" i="1"/>
  <c r="J978" i="1"/>
  <c r="J1003" i="1" s="1"/>
  <c r="J975" i="1"/>
  <c r="J974" i="1"/>
  <c r="J973" i="1"/>
  <c r="J972" i="1"/>
  <c r="J971" i="1"/>
  <c r="J970" i="1"/>
  <c r="J969" i="1"/>
  <c r="J968" i="1"/>
  <c r="J967" i="1"/>
  <c r="J966" i="1"/>
  <c r="J965" i="1"/>
  <c r="J964" i="1"/>
  <c r="J963" i="1"/>
  <c r="J962" i="1"/>
  <c r="J961" i="1"/>
  <c r="J960" i="1"/>
  <c r="J959" i="1"/>
  <c r="J958" i="1"/>
  <c r="J957" i="1"/>
  <c r="J956" i="1"/>
  <c r="J955" i="1"/>
  <c r="J954" i="1"/>
  <c r="J953" i="1"/>
  <c r="J952" i="1"/>
  <c r="J951" i="1"/>
  <c r="J950" i="1"/>
  <c r="J949" i="1"/>
  <c r="J948" i="1"/>
  <c r="J947" i="1"/>
  <c r="J946" i="1"/>
  <c r="J945" i="1"/>
  <c r="J944" i="1"/>
  <c r="J943" i="1"/>
  <c r="J942" i="1"/>
  <c r="J941" i="1"/>
  <c r="J940" i="1"/>
  <c r="J939" i="1"/>
  <c r="J938" i="1"/>
  <c r="J937" i="1"/>
  <c r="J936" i="1"/>
  <c r="J935" i="1"/>
  <c r="J934" i="1"/>
  <c r="J933" i="1"/>
  <c r="J932" i="1"/>
  <c r="J931" i="1"/>
  <c r="J930" i="1"/>
  <c r="J929" i="1"/>
  <c r="J976" i="1" s="1"/>
  <c r="J926" i="1"/>
  <c r="J925" i="1"/>
  <c r="J924" i="1"/>
  <c r="J923" i="1"/>
  <c r="J922" i="1"/>
  <c r="J921" i="1"/>
  <c r="J920" i="1"/>
  <c r="J919" i="1"/>
  <c r="J918" i="1"/>
  <c r="J917" i="1"/>
  <c r="J916" i="1"/>
  <c r="J915" i="1"/>
  <c r="J914" i="1"/>
  <c r="J913" i="1"/>
  <c r="J927" i="1" s="1"/>
  <c r="J910" i="1"/>
  <c r="J909" i="1"/>
  <c r="J908" i="1"/>
  <c r="J907" i="1"/>
  <c r="J906" i="1"/>
  <c r="J905" i="1"/>
  <c r="J904" i="1"/>
  <c r="J903" i="1"/>
  <c r="J902" i="1"/>
  <c r="J901" i="1"/>
  <c r="J900" i="1"/>
  <c r="J899" i="1"/>
  <c r="J898" i="1"/>
  <c r="J897" i="1"/>
  <c r="J896" i="1"/>
  <c r="J895" i="1"/>
  <c r="J894" i="1"/>
  <c r="J893" i="1"/>
  <c r="J892" i="1"/>
  <c r="J891" i="1"/>
  <c r="J890" i="1"/>
  <c r="J889" i="1"/>
  <c r="J888" i="1"/>
  <c r="J887" i="1"/>
  <c r="J886" i="1"/>
  <c r="J885" i="1"/>
  <c r="J911" i="1" s="1"/>
  <c r="J882" i="1"/>
  <c r="J881" i="1"/>
  <c r="J880" i="1"/>
  <c r="J879" i="1"/>
  <c r="J878" i="1"/>
  <c r="J877" i="1"/>
  <c r="J876" i="1"/>
  <c r="J875" i="1"/>
  <c r="J874" i="1"/>
  <c r="J873" i="1"/>
  <c r="J872" i="1"/>
  <c r="J871" i="1"/>
  <c r="J870" i="1"/>
  <c r="J869" i="1"/>
  <c r="J868" i="1"/>
  <c r="J867" i="1"/>
  <c r="J866" i="1"/>
  <c r="J865" i="1"/>
  <c r="J864" i="1"/>
  <c r="J863" i="1"/>
  <c r="J862" i="1"/>
  <c r="J861" i="1"/>
  <c r="J860" i="1"/>
  <c r="J859" i="1"/>
  <c r="J858" i="1"/>
  <c r="J857" i="1"/>
  <c r="J883" i="1" s="1"/>
  <c r="J854" i="1"/>
  <c r="J853" i="1"/>
  <c r="J852" i="1"/>
  <c r="J851" i="1"/>
  <c r="J850" i="1"/>
  <c r="J849" i="1"/>
  <c r="J855" i="1" s="1"/>
  <c r="J846" i="1"/>
  <c r="J845" i="1"/>
  <c r="J844" i="1"/>
  <c r="J843" i="1"/>
  <c r="J842" i="1"/>
  <c r="J841" i="1"/>
  <c r="J840" i="1"/>
  <c r="J839" i="1"/>
  <c r="J838" i="1"/>
  <c r="J837" i="1"/>
  <c r="J836" i="1"/>
  <c r="J835" i="1"/>
  <c r="J834" i="1"/>
  <c r="J833" i="1"/>
  <c r="J832" i="1"/>
  <c r="J831" i="1"/>
  <c r="J830" i="1"/>
  <c r="J829" i="1"/>
  <c r="J828" i="1"/>
  <c r="J847" i="1" s="1"/>
  <c r="J825" i="1"/>
  <c r="J824" i="1"/>
  <c r="J823" i="1"/>
  <c r="J822" i="1"/>
  <c r="J821" i="1"/>
  <c r="J820" i="1"/>
  <c r="J819" i="1"/>
  <c r="J818" i="1"/>
  <c r="J817" i="1"/>
  <c r="J816" i="1"/>
  <c r="J815" i="1"/>
  <c r="J814" i="1"/>
  <c r="J813" i="1"/>
  <c r="J812" i="1"/>
  <c r="J811" i="1"/>
  <c r="J810" i="1"/>
  <c r="J809" i="1"/>
  <c r="J808" i="1"/>
  <c r="J807" i="1"/>
  <c r="J806" i="1"/>
  <c r="J805" i="1"/>
  <c r="J804" i="1"/>
  <c r="J803" i="1"/>
  <c r="J802" i="1"/>
  <c r="J801" i="1"/>
  <c r="J826" i="1" s="1"/>
  <c r="J798" i="1"/>
  <c r="J797" i="1"/>
  <c r="J796" i="1"/>
  <c r="J795" i="1"/>
  <c r="J794" i="1"/>
  <c r="J793" i="1"/>
  <c r="J792" i="1"/>
  <c r="J791" i="1"/>
  <c r="J790" i="1"/>
  <c r="J788" i="1"/>
  <c r="J787" i="1"/>
  <c r="J786" i="1"/>
  <c r="J785" i="1"/>
  <c r="J784" i="1"/>
  <c r="J783" i="1"/>
  <c r="J782" i="1"/>
  <c r="J780" i="1"/>
  <c r="J779" i="1"/>
  <c r="J778" i="1"/>
  <c r="J777" i="1"/>
  <c r="J776" i="1"/>
  <c r="J775" i="1"/>
  <c r="J774" i="1"/>
  <c r="J773" i="1"/>
  <c r="J772" i="1"/>
  <c r="J771" i="1"/>
  <c r="J770" i="1"/>
  <c r="J769" i="1"/>
  <c r="J768" i="1"/>
  <c r="J767" i="1"/>
  <c r="J766" i="1"/>
  <c r="J765" i="1"/>
  <c r="J764" i="1"/>
  <c r="J763" i="1"/>
  <c r="J762" i="1"/>
  <c r="J761" i="1"/>
  <c r="J759" i="1"/>
  <c r="J758" i="1"/>
  <c r="J757" i="1"/>
  <c r="J756" i="1"/>
  <c r="J799" i="1" s="1"/>
  <c r="J752" i="1"/>
  <c r="J751" i="1"/>
  <c r="J750" i="1"/>
  <c r="J749" i="1"/>
  <c r="J748" i="1"/>
  <c r="J747" i="1"/>
  <c r="J746" i="1"/>
  <c r="J745" i="1"/>
  <c r="J744" i="1"/>
  <c r="J743" i="1"/>
  <c r="J753" i="1" s="1"/>
  <c r="J740" i="1"/>
  <c r="J739" i="1"/>
  <c r="J738" i="1"/>
  <c r="J737" i="1"/>
  <c r="J736" i="1"/>
  <c r="J735" i="1"/>
  <c r="J734" i="1"/>
  <c r="J733" i="1"/>
  <c r="J732" i="1"/>
  <c r="J741" i="1" s="1"/>
  <c r="J729" i="1"/>
  <c r="J728" i="1"/>
  <c r="J727" i="1"/>
  <c r="J726" i="1"/>
  <c r="J725" i="1"/>
  <c r="J724" i="1"/>
  <c r="J723" i="1"/>
  <c r="J722" i="1"/>
  <c r="J721" i="1"/>
  <c r="J720" i="1"/>
  <c r="J719" i="1"/>
  <c r="J730" i="1" s="1"/>
  <c r="J1073" i="1" s="1"/>
  <c r="J1074" i="1" s="1"/>
  <c r="J712" i="1"/>
  <c r="J711" i="1"/>
  <c r="J710" i="1"/>
  <c r="J709" i="1"/>
  <c r="J708" i="1"/>
  <c r="J707" i="1"/>
  <c r="J706" i="1"/>
  <c r="J705" i="1"/>
  <c r="J713" i="1" s="1"/>
  <c r="J714" i="1" s="1"/>
  <c r="J715" i="1" s="1"/>
  <c r="J698" i="1"/>
  <c r="J697" i="1"/>
  <c r="J696" i="1"/>
  <c r="J695" i="1"/>
  <c r="J694" i="1"/>
  <c r="J693" i="1"/>
  <c r="J692" i="1"/>
  <c r="J691" i="1"/>
  <c r="J689" i="1"/>
  <c r="J688" i="1"/>
  <c r="J687" i="1"/>
  <c r="J686" i="1"/>
  <c r="J685" i="1"/>
  <c r="J684" i="1"/>
  <c r="J683" i="1"/>
  <c r="J682" i="1"/>
  <c r="J681" i="1"/>
  <c r="J680" i="1"/>
  <c r="J679" i="1"/>
  <c r="J678" i="1"/>
  <c r="J677" i="1"/>
  <c r="J676" i="1"/>
  <c r="J675" i="1"/>
  <c r="J674" i="1"/>
  <c r="J673" i="1"/>
  <c r="J672" i="1"/>
  <c r="J671" i="1"/>
  <c r="J670" i="1"/>
  <c r="J669" i="1"/>
  <c r="J699" i="1" s="1"/>
  <c r="J700" i="1" s="1"/>
  <c r="J664" i="1"/>
  <c r="J663" i="1"/>
  <c r="J662" i="1"/>
  <c r="J661" i="1"/>
  <c r="J660" i="1"/>
  <c r="J665" i="1" s="1"/>
  <c r="J657" i="1"/>
  <c r="J656" i="1"/>
  <c r="J655" i="1"/>
  <c r="J654" i="1"/>
  <c r="J653" i="1"/>
  <c r="J658" i="1" s="1"/>
  <c r="J650" i="1"/>
  <c r="J649" i="1"/>
  <c r="J648" i="1"/>
  <c r="J647" i="1"/>
  <c r="J646" i="1"/>
  <c r="J645" i="1"/>
  <c r="J644" i="1"/>
  <c r="J643" i="1"/>
  <c r="J641" i="1"/>
  <c r="J640" i="1"/>
  <c r="J639" i="1"/>
  <c r="J638" i="1"/>
  <c r="J637" i="1"/>
  <c r="J636" i="1"/>
  <c r="J635" i="1"/>
  <c r="J634" i="1"/>
  <c r="J633" i="1"/>
  <c r="J632" i="1"/>
  <c r="J631" i="1"/>
  <c r="J630" i="1"/>
  <c r="J629" i="1"/>
  <c r="J628" i="1"/>
  <c r="J627" i="1"/>
  <c r="J626" i="1"/>
  <c r="J625" i="1"/>
  <c r="J624" i="1"/>
  <c r="J623" i="1"/>
  <c r="J622" i="1"/>
  <c r="J621" i="1"/>
  <c r="J620" i="1"/>
  <c r="J619" i="1"/>
  <c r="J618" i="1"/>
  <c r="J617" i="1"/>
  <c r="J616" i="1"/>
  <c r="J615" i="1"/>
  <c r="J614" i="1"/>
  <c r="J613" i="1"/>
  <c r="J612" i="1"/>
  <c r="J611" i="1"/>
  <c r="J610" i="1"/>
  <c r="J609" i="1"/>
  <c r="J608" i="1"/>
  <c r="J607" i="1"/>
  <c r="J606" i="1"/>
  <c r="J605" i="1"/>
  <c r="J604" i="1"/>
  <c r="J603" i="1"/>
  <c r="J602" i="1"/>
  <c r="J601" i="1"/>
  <c r="J600" i="1"/>
  <c r="J599" i="1"/>
  <c r="J598" i="1"/>
  <c r="J597" i="1"/>
  <c r="J596" i="1"/>
  <c r="J595" i="1"/>
  <c r="J594" i="1"/>
  <c r="J593" i="1"/>
  <c r="J592" i="1"/>
  <c r="J591" i="1"/>
  <c r="J590" i="1"/>
  <c r="J589" i="1"/>
  <c r="J651" i="1" s="1"/>
  <c r="J586" i="1"/>
  <c r="J585" i="1"/>
  <c r="J584" i="1"/>
  <c r="J583" i="1"/>
  <c r="J582" i="1"/>
  <c r="J581" i="1"/>
  <c r="J580" i="1"/>
  <c r="J579" i="1"/>
  <c r="J578" i="1"/>
  <c r="J577" i="1"/>
  <c r="J576" i="1"/>
  <c r="J575" i="1"/>
  <c r="J574" i="1"/>
  <c r="J573" i="1"/>
  <c r="J572" i="1"/>
  <c r="J571" i="1"/>
  <c r="J570" i="1"/>
  <c r="J569" i="1"/>
  <c r="J568" i="1"/>
  <c r="J567" i="1"/>
  <c r="J566" i="1"/>
  <c r="J565" i="1"/>
  <c r="J564" i="1"/>
  <c r="J563" i="1"/>
  <c r="J561" i="1"/>
  <c r="J560" i="1"/>
  <c r="J559" i="1"/>
  <c r="J558" i="1"/>
  <c r="J557" i="1"/>
  <c r="J556" i="1"/>
  <c r="J555" i="1"/>
  <c r="J554" i="1"/>
  <c r="J553" i="1"/>
  <c r="J552" i="1"/>
  <c r="J551" i="1"/>
  <c r="J550" i="1"/>
  <c r="J549" i="1"/>
  <c r="J548" i="1"/>
  <c r="J547" i="1"/>
  <c r="J546" i="1"/>
  <c r="J545" i="1"/>
  <c r="J544" i="1"/>
  <c r="J543" i="1"/>
  <c r="J542" i="1"/>
  <c r="J541" i="1"/>
  <c r="J539" i="1"/>
  <c r="J538" i="1"/>
  <c r="J537" i="1"/>
  <c r="J536" i="1"/>
  <c r="J535" i="1"/>
  <c r="J534" i="1"/>
  <c r="J533" i="1"/>
  <c r="J532" i="1"/>
  <c r="J531" i="1"/>
  <c r="J530" i="1"/>
  <c r="J529" i="1"/>
  <c r="J528" i="1"/>
  <c r="J527" i="1"/>
  <c r="J526" i="1"/>
  <c r="J525" i="1"/>
  <c r="J524" i="1"/>
  <c r="J523" i="1"/>
  <c r="J522" i="1"/>
  <c r="J521" i="1"/>
  <c r="J520" i="1"/>
  <c r="J519" i="1"/>
  <c r="J517" i="1"/>
  <c r="J516" i="1"/>
  <c r="J515" i="1"/>
  <c r="J514" i="1"/>
  <c r="J513" i="1"/>
  <c r="J512" i="1"/>
  <c r="J511" i="1"/>
  <c r="J510" i="1"/>
  <c r="J509" i="1"/>
  <c r="J508" i="1"/>
  <c r="J507" i="1"/>
  <c r="J506" i="1"/>
  <c r="J505" i="1"/>
  <c r="J504" i="1"/>
  <c r="J503" i="1"/>
  <c r="J502" i="1"/>
  <c r="J501" i="1"/>
  <c r="J500" i="1"/>
  <c r="J499" i="1"/>
  <c r="J498" i="1"/>
  <c r="J497" i="1"/>
  <c r="J495" i="1"/>
  <c r="J494" i="1"/>
  <c r="J493" i="1"/>
  <c r="J492" i="1"/>
  <c r="J491" i="1"/>
  <c r="J490" i="1"/>
  <c r="J489" i="1"/>
  <c r="J488" i="1"/>
  <c r="J487" i="1"/>
  <c r="J486" i="1"/>
  <c r="J485" i="1"/>
  <c r="J484" i="1"/>
  <c r="J483" i="1"/>
  <c r="J482" i="1"/>
  <c r="J481" i="1"/>
  <c r="J480" i="1"/>
  <c r="J479" i="1"/>
  <c r="J478" i="1"/>
  <c r="J477" i="1"/>
  <c r="J476" i="1"/>
  <c r="J475" i="1"/>
  <c r="J473" i="1"/>
  <c r="J472" i="1"/>
  <c r="J471" i="1"/>
  <c r="J470" i="1"/>
  <c r="J469" i="1"/>
  <c r="J468" i="1"/>
  <c r="J467" i="1"/>
  <c r="J466" i="1"/>
  <c r="J465" i="1"/>
  <c r="J464" i="1"/>
  <c r="J463" i="1"/>
  <c r="J462" i="1"/>
  <c r="J461" i="1"/>
  <c r="J460" i="1"/>
  <c r="J459" i="1"/>
  <c r="J458" i="1"/>
  <c r="J457" i="1"/>
  <c r="J456" i="1"/>
  <c r="J455" i="1"/>
  <c r="J454" i="1"/>
  <c r="J452" i="1"/>
  <c r="J451" i="1"/>
  <c r="J450" i="1"/>
  <c r="J449" i="1"/>
  <c r="J448" i="1"/>
  <c r="J447" i="1"/>
  <c r="J446" i="1"/>
  <c r="J445" i="1"/>
  <c r="J444" i="1"/>
  <c r="J443" i="1"/>
  <c r="J442" i="1"/>
  <c r="J441" i="1"/>
  <c r="J440" i="1"/>
  <c r="J439" i="1"/>
  <c r="J438" i="1"/>
  <c r="J437" i="1"/>
  <c r="J436" i="1"/>
  <c r="J435" i="1"/>
  <c r="J433" i="1"/>
  <c r="J432" i="1"/>
  <c r="J431" i="1"/>
  <c r="J430" i="1"/>
  <c r="J429" i="1"/>
  <c r="J428" i="1"/>
  <c r="J427" i="1"/>
  <c r="J426" i="1"/>
  <c r="J425" i="1"/>
  <c r="J424" i="1"/>
  <c r="J423" i="1"/>
  <c r="J422" i="1"/>
  <c r="J421" i="1"/>
  <c r="J420" i="1"/>
  <c r="J419" i="1"/>
  <c r="J418" i="1"/>
  <c r="J416" i="1"/>
  <c r="J415" i="1"/>
  <c r="J414" i="1"/>
  <c r="J413" i="1"/>
  <c r="J412" i="1"/>
  <c r="J411" i="1"/>
  <c r="J410" i="1"/>
  <c r="J409" i="1"/>
  <c r="J408" i="1"/>
  <c r="J407" i="1"/>
  <c r="J406" i="1"/>
  <c r="J405" i="1"/>
  <c r="J404" i="1"/>
  <c r="J403" i="1"/>
  <c r="J402" i="1"/>
  <c r="J401" i="1"/>
  <c r="J399" i="1"/>
  <c r="J398" i="1"/>
  <c r="J397" i="1"/>
  <c r="J396" i="1"/>
  <c r="J395" i="1"/>
  <c r="J394" i="1"/>
  <c r="J393" i="1"/>
  <c r="J392" i="1"/>
  <c r="J391" i="1"/>
  <c r="J390" i="1"/>
  <c r="J389" i="1"/>
  <c r="J388" i="1"/>
  <c r="J387" i="1"/>
  <c r="J386" i="1"/>
  <c r="J385" i="1"/>
  <c r="J384" i="1"/>
  <c r="J383" i="1"/>
  <c r="J382" i="1"/>
  <c r="J380" i="1"/>
  <c r="J379" i="1"/>
  <c r="J378" i="1"/>
  <c r="J377" i="1"/>
  <c r="J376" i="1"/>
  <c r="J375" i="1"/>
  <c r="J374" i="1"/>
  <c r="J373" i="1"/>
  <c r="J372" i="1"/>
  <c r="J371" i="1"/>
  <c r="J370" i="1"/>
  <c r="J369" i="1"/>
  <c r="J368" i="1"/>
  <c r="J367" i="1"/>
  <c r="J366" i="1"/>
  <c r="J365" i="1"/>
  <c r="J364" i="1"/>
  <c r="J363" i="1"/>
  <c r="J361" i="1"/>
  <c r="J360" i="1"/>
  <c r="J359" i="1"/>
  <c r="J358" i="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8" i="1"/>
  <c r="J327" i="1"/>
  <c r="J326" i="1"/>
  <c r="J325" i="1"/>
  <c r="J324" i="1"/>
  <c r="J323" i="1"/>
  <c r="J322" i="1"/>
  <c r="J321" i="1"/>
  <c r="J320" i="1"/>
  <c r="J319" i="1"/>
  <c r="J318" i="1"/>
  <c r="J317" i="1"/>
  <c r="J316" i="1"/>
  <c r="J315" i="1"/>
  <c r="J314" i="1"/>
  <c r="J313" i="1"/>
  <c r="J312" i="1"/>
  <c r="J311" i="1"/>
  <c r="J310" i="1"/>
  <c r="J309" i="1"/>
  <c r="J308" i="1"/>
  <c r="J306" i="1"/>
  <c r="J305" i="1"/>
  <c r="J304" i="1"/>
  <c r="J303" i="1"/>
  <c r="J302" i="1"/>
  <c r="J301" i="1"/>
  <c r="J300" i="1"/>
  <c r="J299" i="1"/>
  <c r="J298" i="1"/>
  <c r="J297" i="1"/>
  <c r="J296" i="1"/>
  <c r="J295" i="1"/>
  <c r="J294" i="1"/>
  <c r="J293" i="1"/>
  <c r="J292" i="1"/>
  <c r="J291" i="1"/>
  <c r="J290" i="1"/>
  <c r="J289" i="1"/>
  <c r="J288" i="1"/>
  <c r="J287" i="1"/>
  <c r="J587" i="1" s="1"/>
  <c r="J283" i="1"/>
  <c r="J282" i="1"/>
  <c r="J281" i="1"/>
  <c r="J280" i="1"/>
  <c r="J279" i="1"/>
  <c r="J278" i="1"/>
  <c r="J277" i="1"/>
  <c r="J276" i="1"/>
  <c r="J275" i="1"/>
  <c r="J274" i="1"/>
  <c r="J273" i="1"/>
  <c r="J272" i="1"/>
  <c r="J271" i="1"/>
  <c r="J270" i="1"/>
  <c r="J269" i="1"/>
  <c r="J284" i="1" s="1"/>
  <c r="J266" i="1"/>
  <c r="J265" i="1"/>
  <c r="J264" i="1"/>
  <c r="J263" i="1"/>
  <c r="J262" i="1"/>
  <c r="J261" i="1"/>
  <c r="J260" i="1"/>
  <c r="J259" i="1"/>
  <c r="J258" i="1"/>
  <c r="J257" i="1"/>
  <c r="J256" i="1"/>
  <c r="J255" i="1"/>
  <c r="J254" i="1"/>
  <c r="J253" i="1"/>
  <c r="J252" i="1"/>
  <c r="J251" i="1"/>
  <c r="J250" i="1"/>
  <c r="J249" i="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67" i="1" s="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217" i="1" s="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89" i="1" s="1"/>
  <c r="J152" i="1"/>
  <c r="J151" i="1"/>
  <c r="J150" i="1"/>
  <c r="J149" i="1"/>
  <c r="J148" i="1"/>
  <c r="J147" i="1"/>
  <c r="J146" i="1"/>
  <c r="J145" i="1"/>
  <c r="J153" i="1" s="1"/>
  <c r="J142" i="1"/>
  <c r="J141" i="1"/>
  <c r="J140" i="1"/>
  <c r="J139" i="1"/>
  <c r="J138" i="1"/>
  <c r="J143" i="1" s="1"/>
  <c r="J135" i="1"/>
  <c r="J134" i="1"/>
  <c r="J133" i="1"/>
  <c r="J132" i="1"/>
  <c r="J131" i="1"/>
  <c r="J130" i="1"/>
  <c r="J129" i="1"/>
  <c r="J128" i="1"/>
  <c r="J127" i="1"/>
  <c r="J126" i="1"/>
  <c r="J125" i="1"/>
  <c r="J124" i="1"/>
  <c r="J123" i="1"/>
  <c r="J121" i="1"/>
  <c r="J120" i="1"/>
  <c r="J119" i="1"/>
  <c r="J118" i="1"/>
  <c r="J117" i="1"/>
  <c r="J116" i="1"/>
  <c r="J115" i="1"/>
  <c r="J114" i="1"/>
  <c r="J113" i="1"/>
  <c r="J112" i="1"/>
  <c r="J110" i="1"/>
  <c r="J109" i="1"/>
  <c r="J108" i="1"/>
  <c r="J107" i="1"/>
  <c r="J106" i="1"/>
  <c r="J105" i="1"/>
  <c r="J104" i="1"/>
  <c r="J103" i="1"/>
  <c r="J102" i="1"/>
  <c r="J101" i="1"/>
  <c r="J99" i="1"/>
  <c r="J98" i="1"/>
  <c r="J97" i="1"/>
  <c r="J96" i="1"/>
  <c r="J95" i="1"/>
  <c r="J94" i="1"/>
  <c r="J93" i="1"/>
  <c r="J92" i="1"/>
  <c r="J91" i="1"/>
  <c r="J90" i="1"/>
  <c r="J88" i="1"/>
  <c r="J87" i="1"/>
  <c r="J86" i="1"/>
  <c r="J85" i="1"/>
  <c r="J84" i="1"/>
  <c r="J83" i="1"/>
  <c r="J82" i="1"/>
  <c r="J81" i="1"/>
  <c r="J80" i="1"/>
  <c r="J79" i="1"/>
  <c r="J78" i="1"/>
  <c r="J77" i="1"/>
  <c r="J76" i="1"/>
  <c r="J74" i="1"/>
  <c r="J73" i="1"/>
  <c r="J72" i="1"/>
  <c r="J71" i="1"/>
  <c r="J70" i="1"/>
  <c r="J69" i="1"/>
  <c r="J68" i="1"/>
  <c r="J67" i="1"/>
  <c r="J66" i="1"/>
  <c r="J65" i="1"/>
  <c r="J64" i="1"/>
  <c r="J63" i="1"/>
  <c r="J62" i="1"/>
  <c r="J61" i="1"/>
  <c r="J60" i="1"/>
  <c r="J59" i="1"/>
  <c r="J136" i="1" s="1"/>
  <c r="J55" i="1"/>
  <c r="J54" i="1"/>
  <c r="J53" i="1"/>
  <c r="J52" i="1"/>
  <c r="J51" i="1"/>
  <c r="J50" i="1"/>
  <c r="J49" i="1"/>
  <c r="J48" i="1"/>
  <c r="J47" i="1"/>
  <c r="J46" i="1"/>
  <c r="J45" i="1"/>
  <c r="J44" i="1"/>
  <c r="J43" i="1"/>
  <c r="J42" i="1"/>
  <c r="J41" i="1"/>
  <c r="J40" i="1"/>
  <c r="J39" i="1"/>
  <c r="J38" i="1"/>
  <c r="J56" i="1" s="1"/>
  <c r="J35" i="1"/>
  <c r="J34" i="1"/>
  <c r="J33" i="1"/>
  <c r="J32" i="1"/>
  <c r="J31" i="1"/>
  <c r="J30" i="1"/>
  <c r="J29" i="1"/>
  <c r="J28" i="1"/>
  <c r="J27" i="1"/>
  <c r="J26" i="1"/>
  <c r="J36" i="1" s="1"/>
  <c r="J23" i="1"/>
  <c r="J22" i="1"/>
  <c r="J21" i="1"/>
  <c r="J20" i="1"/>
  <c r="J19" i="1"/>
  <c r="J18" i="1"/>
  <c r="J17" i="1"/>
  <c r="J16" i="1"/>
  <c r="J15" i="1"/>
  <c r="J14" i="1"/>
  <c r="J13" i="1"/>
  <c r="J12" i="1"/>
  <c r="J11" i="1"/>
  <c r="J10" i="1"/>
  <c r="J9" i="1"/>
  <c r="J24" i="1" s="1"/>
  <c r="J666" i="1" s="1"/>
  <c r="J701" i="1" s="1"/>
  <c r="J1218" i="1" s="1"/>
</calcChain>
</file>

<file path=xl/sharedStrings.xml><?xml version="1.0" encoding="utf-8"?>
<sst xmlns="http://schemas.openxmlformats.org/spreadsheetml/2006/main" count="4613" uniqueCount="2462">
  <si>
    <t>Відомість об'ємів робіт та необхідних матеріалів / Bill of Quantities</t>
  </si>
  <si>
    <t>на будівництво Реставрація (відновлення) Першої української гімназії ім. М. Аркаса по вул.Нікольській, 34 в м. Миколаєві. (Стабілізація та влаштування протирадіаційного укриття). Ліквідація наслідків збройної агресії РФ / Restoration (recovery) of the First Ukrainian Gymnasium named after M. Arkas at 34 Nikolska St. in Mykolaiv. (Stabilization and construction of an anti-radiation shelter). Elimination of the consequences of the armed aggression of the Russian Federation</t>
  </si>
  <si>
    <t>№
п/п
Item</t>
  </si>
  <si>
    <t>Шифр
/Code</t>
  </si>
  <si>
    <t>Найменування робіт та витрат</t>
  </si>
  <si>
    <t>Description of Works</t>
  </si>
  <si>
    <t>Одиниця
виміру / Unit of Measurement</t>
  </si>
  <si>
    <t>Кількість
/ Quantity</t>
  </si>
  <si>
    <t>Ціна за од.,
дол. США без ПДВ
/ Unit price, USD excl. VAT</t>
  </si>
  <si>
    <t>Вартість,
дол. США без ПДВ / Total, USD, excl. VAT</t>
  </si>
  <si>
    <t>Об'єктний кошторис 02-01  Перша
Українська гімназія ім. М.Аркаса 
(ремонтно-будівельні роботи)</t>
  </si>
  <si>
    <t>Object estimate 02-01 First
Ukrainian gymnasium named after M. Arkas 
(repair and construction works)</t>
  </si>
  <si>
    <t>Локальний кошторис 02-01-01 на
протиаварійні роботи</t>
  </si>
  <si>
    <t>Local estimate 02-01-01 for
emergency works</t>
  </si>
  <si>
    <t>Розділ 1. Улаштування монолітних
фундаментів (лист №5-7 АБ)</t>
  </si>
  <si>
    <t>Section 1. Arrangement of monolithic
foundations (sheet № 5-7 AС)</t>
  </si>
  <si>
    <t>КР2-1-1</t>
  </si>
  <si>
    <t>Розбирання бутових фундаментів з
очищенням</t>
  </si>
  <si>
    <t>Disassembly of rubble foundations with
cleaning</t>
  </si>
  <si>
    <t>1 м3</t>
  </si>
  <si>
    <t>КР1-18-2</t>
  </si>
  <si>
    <t>Розробка ґрунту вручну в траншеях
глибиною до 2 м без кріплень з укосами,
група ґрунту 2</t>
  </si>
  <si>
    <t>Excavation by hand in trenches up to 2 m deep without supports with slopes, soil group 2</t>
  </si>
  <si>
    <t>100 м3</t>
  </si>
  <si>
    <t>КР20-38-1</t>
  </si>
  <si>
    <t>Очищення бічної поверхні фундаментів
металевими щітками</t>
  </si>
  <si>
    <t>Cleaning the side surface of the foundations
with metal brushes</t>
  </si>
  <si>
    <t>м2</t>
  </si>
  <si>
    <t>КБ6-1-22</t>
  </si>
  <si>
    <t xml:space="preserve">Улаштування стрічкових фундаментів
залізобетонних, при ширині по верху до
1000 мм бетон важкий В 15 (М 200),
крупнiсть заповнювача 20-40мм </t>
  </si>
  <si>
    <t xml:space="preserve">Installation of strip foundations reinforced concrete, with a width of up to 1000 mm, heavy concrete B 15 (M 200), aggregate size 20-40 mm </t>
  </si>
  <si>
    <t>100м3</t>
  </si>
  <si>
    <t>С123-514-У</t>
  </si>
  <si>
    <t>Щити опалубки, ширина 300-750 мм,
товщина 25 мм
кількість: 39,2*0,059</t>
  </si>
  <si>
    <t>Formwork boards, width 300-750 mm,
thickness 25 mm
quantity: 39,2*0,059</t>
  </si>
  <si>
    <t>С1424-
11612</t>
  </si>
  <si>
    <t>Суміші бетонні готові важкі, клас бетону
В15 [М200], крупність заповнювача
більше 20 до 40 мм
кількість: 0,059*101,5</t>
  </si>
  <si>
    <t>Ready-mixed heavy concrete mixes, concrete class B15 [M200], aggregate size more than 20 to 40 mm
quantity: 0,059*101,5</t>
  </si>
  <si>
    <t>м3</t>
  </si>
  <si>
    <t>С124-2</t>
  </si>
  <si>
    <t>Гарячекатана арматурна сталь гладка,
клас А-1, діаметр 8 мм
кількість: 9,66*1,04/1000</t>
  </si>
  <si>
    <t>Hot-rolled reinforcing steel is smooth,
class A-1, diameter 8 mm
quantity: 9,66*1,04/1000</t>
  </si>
  <si>
    <t>т</t>
  </si>
  <si>
    <t>С124-21</t>
  </si>
  <si>
    <t>Гарячекатана арматурна сталь
періодичного профілю, клас А-ІІІ, діаметр
10 мм
кількість: 184,78*1,04/1000</t>
  </si>
  <si>
    <t>Hot-rolled reinforcing steel
periodic profile, class A-III, diameter 
10 mm
quantity: 184,78*1,04/1000</t>
  </si>
  <si>
    <t>С124-22</t>
  </si>
  <si>
    <t>Гарячекатана арматурна сталь
періодичного профілю, клас А-ІІІ, діаметр
12 мм
кількість: 20,40*1,04/1000</t>
  </si>
  <si>
    <t>Hot-rolled reinforcing steel
periodic profile, class A-III, diameter
12 mm
quantity: 20,40*1,04/1000</t>
  </si>
  <si>
    <t>С124-23</t>
  </si>
  <si>
    <t>Гарячекатана арматурна сталь
періодичного профілю, клас А-ІІІ, діаметр
14 мм
кількість: 101*1,04/1000</t>
  </si>
  <si>
    <t>Hot-rolled reinforcing steel
periodic profile, class A-III, diameter
14 mm
quantity: 101*1,04/1000</t>
  </si>
  <si>
    <t>КР2-14-5</t>
  </si>
  <si>
    <t xml:space="preserve">Улаштування залізобетонних підпірних
стін і стін підвалів висотою до 3 м,
товщиною понад 500 мм до 1000 мм
[сумiшi бетоннi готовi важкi, клас бетону
В15 [М200], крупнiсть заповнювача
бiльше 20 до 40 мм] </t>
  </si>
  <si>
    <t xml:space="preserve">Installation of reinforced concrete retaining
walls and basement walls up to 3 m high,
thickness over 500 mm to 1000 mm
[ready-mixed concrete heavy, concrete class
B15 [M200], aggregate size
more than 20 to 40 mm] </t>
  </si>
  <si>
    <t>Щити опалубки, ширина 300-750 мм,
товщина 25 мм
кількість: 0,167*42</t>
  </si>
  <si>
    <t>Formwork boards, width 300-750 mm,
thickness 25 mm
quantity: 0,167*42</t>
  </si>
  <si>
    <t>Суміші бетонні готові важкі, клас бетону
В15 [М200], крупність заповнювача
більше 20 до 40 мм
кількість: 0,167*102</t>
  </si>
  <si>
    <t>Ready-mixed heavy concrete mixes, concrete class B15 [M200], aggregate size more than 20 to 40 mm
quantity: 0,167*102</t>
  </si>
  <si>
    <t>Гарячекатана арматурна сталь гладка,
клас А-1, діаметр 8 мм
кількість: 90,74*1,04/1000</t>
  </si>
  <si>
    <t>Hot-rolled reinforcing steel is smooth,
class A-1, diameter 8 mm
quantity: 90,74*1,04/1000</t>
  </si>
  <si>
    <t>Гарячекатана арматурна сталь
періодичного профілю, клас А-ІІІ, діаметр
10 мм
кількість: 277,04*1,04/1000</t>
  </si>
  <si>
    <t>Hot-rolled reinforcing steel
periodic profile, class A-III, diameter
10 mm
quantity: 277,04*1,04/1000</t>
  </si>
  <si>
    <t>Всього по розділу 1</t>
  </si>
  <si>
    <t>Total for section 1</t>
  </si>
  <si>
    <t>Розділ 2. Підготовчі роботи 1-й, 2-й
поверх (лист №8-18 АБ)</t>
  </si>
  <si>
    <t>Section 2. Preparatory work 1st, 2nd floor
floor (sheet № 8-18 AС)</t>
  </si>
  <si>
    <t>КБ9-75-2</t>
  </si>
  <si>
    <t>Виготовлення драбин, зв'язок,
кронштейнів, гальмових конструкцій та ін.
кількість: 1971,81/1000</t>
  </si>
  <si>
    <t>Manufacturing of ladders, ties,
brackets, brake structures, etc.
num: 1971,81/1000</t>
  </si>
  <si>
    <t>С111-1838-
1
варіант1</t>
  </si>
  <si>
    <t>Швелери N16
кількість: (102,24+153,36+90,88+215,
84+170,4+221,52)*1,06/1000</t>
  </si>
  <si>
    <t>Channel bars N16
кількість: (102,24+153,36+90,88+215,
84+170,4+221,52)*1,06/1000</t>
  </si>
  <si>
    <t>С111-1139-
10</t>
  </si>
  <si>
    <t>Труба профільна 140х140х5,0
кількість: (569,7+274,71)*1,06/1000</t>
  </si>
  <si>
    <t>Profile pipe 140x140x5.0
кількість: (569,7+274,71)*1,06/1000</t>
  </si>
  <si>
    <t>С111-1814
варіант4</t>
  </si>
  <si>
    <t>Сталь кутова 63х5,0
кількість: (80,80+92,36)*1,06/1000</t>
  </si>
  <si>
    <t>Corner 63x5,0
кількість: (80,80+92,36)*1,06/1000</t>
  </si>
  <si>
    <t>КР20-12-1</t>
  </si>
  <si>
    <t>Монтаж дрібних металоконструкцій вагою
до 0,1 т
кількість: (1917,81-1007,06)/1000</t>
  </si>
  <si>
    <t>Installation of small metal structures weighing
up to 0.1 tons
кількість: (1917,81-1007,06)/1000</t>
  </si>
  <si>
    <t>1т</t>
  </si>
  <si>
    <t>КР20-12-2</t>
  </si>
  <si>
    <t>Монтаж дрібних металоконструкцій вагою
до 0,5 т
кількість: (569,70+215,84+221,52)/1000</t>
  </si>
  <si>
    <t>Installation of small metal structures weighing
up to 0.5 tons
кількість: (569,70+215,84+221,52)/1000</t>
  </si>
  <si>
    <t>(Демонтаж) Монтаж дрібних
металоконструкцій вагою до 0,1 т
кількість: (790+910,75)/1000</t>
  </si>
  <si>
    <t>(Dismantling) Installation of small
metal structures weighing up to 0.1 tons
quantity: (790+910.75)/1000</t>
  </si>
  <si>
    <t>(Демонтаж) Монтаж дрібних
металоконструкцій вагою до 0,5 т
кількість: (569,70+215,84+221,52)/1000</t>
  </si>
  <si>
    <t>(Dismantling) Installation of small
metal structures weighing up to 0.5 tons
кількість: (569,70+215,84+221,52)/1000</t>
  </si>
  <si>
    <t>КР5-3-1</t>
  </si>
  <si>
    <t>Розбирання цегляних перегородок
кількість: 9,1*0,12</t>
  </si>
  <si>
    <t>Dismantling of brick partitions
quantity: 9,1*0,12</t>
  </si>
  <si>
    <t>КБ46-34-5</t>
  </si>
  <si>
    <t>Розбирання кам'яної кладки версти стін із
черепашнику
кількість: 5,6+26+8,7+7,4+3,1+13,1+6,5</t>
  </si>
  <si>
    <t>Dismantling the masonry of a mile-long wall made of shell rock
quantity: 5,6+26+8,7+7,4+3,1+13,1+6,5</t>
  </si>
  <si>
    <t>Всього по розділу 2</t>
  </si>
  <si>
    <t>Total for section 2</t>
  </si>
  <si>
    <t>Розділ 3. Відновлення мурування 1-го, 2-го поверху (лист №19-21 АБ)</t>
  </si>
  <si>
    <t>Section 3. Restoration of the masonry of the 1st and 2nd floors (letter No. 19-21 AС)</t>
  </si>
  <si>
    <t>КБ8-23-6</t>
  </si>
  <si>
    <t>Чисте мурування стін із каменів стінових
вапнякових при висоті поверху понад 4 м
кількість: 6,7+40+17,2+24,9+13,1</t>
  </si>
  <si>
    <t>Clean masonry walls made of wall stones
limestone with a floor height of more than 4 m
quantity: 6,7+40+17,2+24,9+13,1</t>
  </si>
  <si>
    <t>С188888-3
варіант1</t>
  </si>
  <si>
    <t>Черепашник 380х180х180мм
кількість: R0(101,9*0,98/(0,38*0,18*0,18))</t>
  </si>
  <si>
    <t>Shell rock 380x180x180mm
quantity: R0(101,9*0,98/(0,38*0,18*0,18))</t>
  </si>
  <si>
    <t>шт</t>
  </si>
  <si>
    <t>КБ6-47-2</t>
  </si>
  <si>
    <t>Приготування важких мурувальних
розчинів цементно-вапняних марки 25
(витрати по нормі КБ8-23-6 к=0,04)
кількість: 0,04*101,9</t>
  </si>
  <si>
    <t>Preparation of heavy masonry
cement-lime mortars of grade 25 (consumption according to the norm KB8-23-6 k = 0.04) quantity: 0,04*101,9</t>
  </si>
  <si>
    <t>КБ6-47-1</t>
  </si>
  <si>
    <t>Приготування важких мурувальних
розчинів цементно-вапняних марки 10
(витрати по нормі КБ8-23-6 к=0,07)
кількість: 0,07*101,9</t>
  </si>
  <si>
    <t>Preparation of heavy masonry cement-lime mortars of grade 10 (consumption according to the norm KB8-23-6 k = 0.07)
quantity: 0,07*101,9</t>
  </si>
  <si>
    <t>КР2-6-1</t>
  </si>
  <si>
    <t>Улаштування горизонтальної
гідроізоляції фундаментів цементним
розчином з водостійкими добавками</t>
  </si>
  <si>
    <t>Installation of horizontal
waterproofing of foundations with cement
mortar with waterproof additives</t>
  </si>
  <si>
    <t>100 м2</t>
  </si>
  <si>
    <t>С1425-
11680
варіант1</t>
  </si>
  <si>
    <t>Розчин готовий кладковий важкий
цементний, марка М25
кількість: 0,174*3,1</t>
  </si>
  <si>
    <t>Ready-made masonry mortar heavy
cement, grade M25
quantity: 0,174*3,1</t>
  </si>
  <si>
    <t>С111-2017-
5</t>
  </si>
  <si>
    <t>Добавка для підвищення
водонепроникності бетонів і розчинів
(суха) Ceresit  CC 92
кількість: R1(0,174*3,1*2,78)</t>
  </si>
  <si>
    <t>Additive for increasing
water resistance of concrete and mortars
(dry) Ceresit CC 92
quantity: R1(0,174*3,1*2,78)</t>
  </si>
  <si>
    <t>кг</t>
  </si>
  <si>
    <t>КР3-28-1</t>
  </si>
  <si>
    <t>Мурування окремих ділянок простих
зовнішніх стін із цегли
кількість: 2,9+3,2+2,2</t>
  </si>
  <si>
    <t>Laying of individual sections of simple
external walls of brick
quantity: 2,9+3,2+2,2</t>
  </si>
  <si>
    <t>С1425-
11688</t>
  </si>
  <si>
    <t>Розчин готовий кладковий важкий
цементно-вапняковий, марка М50
кількість: 0,083*24</t>
  </si>
  <si>
    <t>Ready-made masonry mortar heavy
cement-limestone, grade M50
quantity: 0,083*24</t>
  </si>
  <si>
    <t>С1422-
10936</t>
  </si>
  <si>
    <t>Цегла керамічна одинарна повнотіла,
розміри 250х120х65 мм, марка М100
кількість: 39,2*0,083*1000</t>
  </si>
  <si>
    <t>Single solid ceramic brick,
dimensions 250x120x65 mm, brand M100
quantity: 39,2*0,083*1000</t>
  </si>
  <si>
    <t>1000шт</t>
  </si>
  <si>
    <t>КВ4-41-6</t>
  </si>
  <si>
    <t>Відтворення об'ємного різьблення по
каменю з тесаною фактурою, матеріал -
вапняк [мармур], група оброблення V,
категорія складності ІІ</t>
  </si>
  <si>
    <t>Reproduction of three-dimensional carving on
stone with hewn texture, material - limestone
limestone [marble], processing group V,
category of difficulty II</t>
  </si>
  <si>
    <t>1 дм2</t>
  </si>
  <si>
    <t>Черепашник 380х180х180мм
кількість: R0(1880*0,004/(0,38*0,18*0,18))</t>
  </si>
  <si>
    <t>Shell rock 380x180x180mm
quantity: R0(1880*0,004/(0,38*0,18*0,18))</t>
  </si>
  <si>
    <t>КВ4-21-4</t>
  </si>
  <si>
    <t>Реставрація і відтворення баз іонічних і
коринфських ордерів з чистотесаною
фактурою прямокутних в плані колон і
пілястр, виготовлених із блоків кар'єрного
оброблення, висота бази до 0,5 м,
матеріал - піщаник [граніт], група
оброблення ІІ</t>
  </si>
  <si>
    <t>Restoration and reproduction of the databases of Ionic and
and Corinthian orders with a clean-cut
texture of rectangular columns and
pilasters, made of blocks of quarry
The height of the base is up to 0.5 m,
material - sandstone [granite], group
processing group II</t>
  </si>
  <si>
    <t>1 м2</t>
  </si>
  <si>
    <t>Черепашник 380х180х180мм
кількість: R0(5,5*0,48/(0,38*0,18*0,18))</t>
  </si>
  <si>
    <t>Shell rock 380x180x180mm
quantity: R0(5,5*0,48/(0,38*0,18*0,18))</t>
  </si>
  <si>
    <t>КВ4-6-2</t>
  </si>
  <si>
    <t>Реставрація і відтворення лицьової
частини кладки пілястр і хрещатих
стовпів в перев'язку з внутрішньою
частиною конструкції, матеріал - піщаник
(граніт), група оброблення ІІ (товщина
280 мм)</t>
  </si>
  <si>
    <t>Restoration and reconstruction of the front
part of the masonry pilasters and crosses
pillars in connection with the inner
part of the structure, material - sandstone
(granite), processing group II (thickness
280 mm)</t>
  </si>
  <si>
    <t>Черепашник 380х180х180мм
кількість: R0(40*0,28/(0,38*0,18*0,18))</t>
  </si>
  <si>
    <t>Shell rock 380x180x180mm
quantity: R0(40*0,28/(0,38*0,18*0,18))</t>
  </si>
  <si>
    <t>КВ4-2-4</t>
  </si>
  <si>
    <t>Реставрація і відтворення лицьової
частини стін і цоколів з профільованими
рустами в перев'язку з внутрішньою
частиною конструкції, товщина ложкового
ряду до 20 см, матеріал - черепашник,
група оброблення ІІ
кількість: 12,6/0,2+11,8/0,2+19,1/0,4</t>
  </si>
  <si>
    <t>Restoration and reconstruction of the front
part of the walls and plinths with profiled
rustications in conjunction with the internal
part of the structure, the thickness of the spoon
up to 20 cm, material - shell rock,
processing group II
quantity: 12,6/0,2+11,8/0,2+19,1/0,4</t>
  </si>
  <si>
    <t>Черепашник 380х180х180мм
кількість: R0(169,75*0,2/(0,38*0,18*0,18))</t>
  </si>
  <si>
    <t>Shell rock 380x180x180mm
quantity: R0(169,75*0,2/(0,38*0,18*0,18))</t>
  </si>
  <si>
    <t>Всього по розділу 3</t>
  </si>
  <si>
    <t>Total for section 3</t>
  </si>
  <si>
    <t>Розділ 4. Металеві рамки та перемички
(лист №20.1-30 АБ)</t>
  </si>
  <si>
    <t>Section 4. Metal frames and jumpers
(letter No. 20.1-30 AС)</t>
  </si>
  <si>
    <t>ПМ-5 (1шт)</t>
  </si>
  <si>
    <t>Mf-5 (1pcs)</t>
  </si>
  <si>
    <t>КР3-23-1</t>
  </si>
  <si>
    <t>Пробивання прорізів у цегляних стінах
вручну</t>
  </si>
  <si>
    <t>Punching openings in brick walls
manually</t>
  </si>
  <si>
    <t>КР20-28-3</t>
  </si>
  <si>
    <t>Пробивання борозен в стінах з
черепашнику, переріз борозен до 100 см2</t>
  </si>
  <si>
    <t>Punching furrows in the walls of
shell rock, furrow cross-section up to 100 cm2</t>
  </si>
  <si>
    <t>100м</t>
  </si>
  <si>
    <t>КР20-28-4</t>
  </si>
  <si>
    <t>На кожні 20 см2 перерізу борозен понад
100 см2 додавати</t>
  </si>
  <si>
    <t>КР20-27-1</t>
  </si>
  <si>
    <t>Свердлення отворів в стінах з
черепашника, товщина стін 0,5 цеглини,
діаметр отвору до 20 мм</t>
  </si>
  <si>
    <t>Drilling holes in the walls of
shell rock, wall thickness 0.5 bricks,
hole diameter up to 20 mm</t>
  </si>
  <si>
    <t>100шт</t>
  </si>
  <si>
    <t>КР20-27-2</t>
  </si>
  <si>
    <t>На кожні 0,5 цеглини товщини стіни
додавати</t>
  </si>
  <si>
    <t>For every 0.5 bricks of wall thickness
add</t>
  </si>
  <si>
    <t>Виготовлення драбин, зв'язок,
кронштейнів, гальмових конструкцій та ін.
кількість: (2*20,91+3*2,26+10*0,3)/1000</t>
  </si>
  <si>
    <t>Manufacturing of ladders, ties,
brackets, brake structures, etc.
кількість: (2*20,91+3*2,26+10*0,3)/1000</t>
  </si>
  <si>
    <t>С111-1835-
1
варіант10</t>
  </si>
  <si>
    <t>Балка двотаврова №14
кількість: (2*20,91)/1000*1,06</t>
  </si>
  <si>
    <t>I-beam No. 14
quantity: (2*20.91)/1000*1.06</t>
  </si>
  <si>
    <t>С111-1804
варіант8</t>
  </si>
  <si>
    <t>Сталь листова, товщиною 6 мм
кількість: (3*2,26+10*0,3)*1,06/1000</t>
  </si>
  <si>
    <t>Steel sheet, 6 mm thick
кількість: (3*2,26+10*0,3)*1,06/1000</t>
  </si>
  <si>
    <t>КР3-45-1</t>
  </si>
  <si>
    <t>Улаштування перемичок із металевих
балок</t>
  </si>
  <si>
    <t>Arrangement of lintels from metal
beams</t>
  </si>
  <si>
    <t>1 т</t>
  </si>
  <si>
    <t>С111-1398
варіант1</t>
  </si>
  <si>
    <t>Шпильки стяжнi, дiаметр рiзьби 16 мм
кількість: (5*0,98)*1,04/1000</t>
  </si>
  <si>
    <t>С111-124-1
варіант2</t>
  </si>
  <si>
    <t>Гайки шайба, дiаметр рiзьби 16 мм
кількість: 10*0,033/1000</t>
  </si>
  <si>
    <t>Nuts and bolts washer, thread diameter 16 mm
quantity: 10*0,033/1000</t>
  </si>
  <si>
    <t>КР11-35-1</t>
  </si>
  <si>
    <t>Поліпшене штукатурення стін по сітці без
улаштування каркасу</t>
  </si>
  <si>
    <t>Improved wall plastering on the grid without
the arrangement of the frame</t>
  </si>
  <si>
    <t>100м2</t>
  </si>
  <si>
    <t>С111-874</t>
  </si>
  <si>
    <t>Сітка дротяна ткана з квадратними
чарунками N 05 без покриття
кількість: 108*0,014</t>
  </si>
  <si>
    <t>Woven wire mesh with square
mesh N 05 without coating
quantity: 108*0,014</t>
  </si>
  <si>
    <t>С1425-
11700</t>
  </si>
  <si>
    <t>Розчин готовий опоряджувальний
цементний 1:3
кількість: 3,1*0,014</t>
  </si>
  <si>
    <t>Ready-mixed finishing solution
cement 1:3
quantity: 3,1*0,014</t>
  </si>
  <si>
    <t>КБ13-16-6</t>
  </si>
  <si>
    <t>Ґрунтування металевих поверхонь за
один раз ґрунтовкою ГФ-021</t>
  </si>
  <si>
    <t>Priming of metal surfaces with
once with РА-021 primer</t>
  </si>
  <si>
    <t>С1113-21</t>
  </si>
  <si>
    <t>Ґрунтовка ГФ-021 червоно-коричнева
кількість: 0,009*0,024</t>
  </si>
  <si>
    <t>Primer РА-021 red-brown
quantity: 0,009*0,024</t>
  </si>
  <si>
    <t>ПМ-6 (1шт)</t>
  </si>
  <si>
    <t>Mf-6 (1pcs)</t>
  </si>
  <si>
    <t>Виготовлення драбин, зв'язок,
кронштейнів, гальмових конструкцій та ін.
кількість: (2*26,28+4*2,86+2*0,3)/1000</t>
  </si>
  <si>
    <t>Manufacturing of ladders, ties,
brackets, brake structures, etc.
кількість: (2*26,28+4*2,86+2*0,3)/1000</t>
  </si>
  <si>
    <t>С111-1814
варіант6</t>
  </si>
  <si>
    <t>Сталь кутова 100х8,0
кількість: 2*26,28*1,06/1000</t>
  </si>
  <si>
    <t>Corner 100x8,0
quantity: 2*26,28*1,06/1000</t>
  </si>
  <si>
    <t>Сталь листова, товщиною 6 мм
кількість: (4*2,86+2*0,3)*1,06/1000</t>
  </si>
  <si>
    <t>Steel sheet, 6 mm thick
кількість: (4*2,86+2*0,3)*1,06/1000</t>
  </si>
  <si>
    <t>Шпильки стяжнi, дiаметр рiзьби 16 мм
кількість: (1,11)*1,04/1000</t>
  </si>
  <si>
    <t>Tie rods, thread diameter 16 mm
quantity: (1.11)*1.04/1000</t>
  </si>
  <si>
    <t>Гайки шайба, дiаметр рiзьби 16 мм
кількість: 2*0,033/1000</t>
  </si>
  <si>
    <t>Nuts and bolts washer, thread diameter 16 mm
quantity: 2*0,033/1000</t>
  </si>
  <si>
    <t>Сітка дротяна ткана з квадратними
чарунками N 05 без покриття
кількість: 108*0,0133</t>
  </si>
  <si>
    <t>Woven wire mesh with square
mesh N 05 without coating
quantity: 108*0,0133</t>
  </si>
  <si>
    <t>Розчин готовий опоряджувальний
цементний 1:3
кількість: 3,1*0,0133</t>
  </si>
  <si>
    <t>Ready-mixed finishing solution
cement 1:3
quantity: 3,1*0,0133</t>
  </si>
  <si>
    <t>Ґрунтовка ГФ-021 червоно-коричнева
кількість: 0,009*0,025</t>
  </si>
  <si>
    <t>Primer РА-021 red-brown
quantity: 0,009*0,025</t>
  </si>
  <si>
    <t>ПРМ1 (1шт)</t>
  </si>
  <si>
    <t>Mf1 (1pcs)</t>
  </si>
  <si>
    <t>КБ46-4-2</t>
  </si>
  <si>
    <t>Підсилення цегляних стін стальними
обоймами
кількість: 174,2/1000</t>
  </si>
  <si>
    <t>Reinforcement of brick walls with steel
clips
quantity: 174,2/1000</t>
  </si>
  <si>
    <t>Сталь кутова 63х5,0
кількість: (11,33+2*12,21+17,8+10,77+2*11,
98+16,93+2*2,74)*1,02/1000</t>
  </si>
  <si>
    <t>Corner 63x5,0
кількість: (11,33+2*12,21+17,8+10,77+2*11,
98+16,93+2*2,74)*1,02/1000</t>
  </si>
  <si>
    <t>Сталь кутова 100х8,0
кількість: (38,87)*1,02/1000</t>
  </si>
  <si>
    <t>Corner 100x8,0
quantity: (38.87)*1.02/10000</t>
  </si>
  <si>
    <t>С111-976-3</t>
  </si>
  <si>
    <t>Сортовий гарячекатаний прокат
штабовий 50х5,0 мм
кількість: 22*1,12*1,02/1000</t>
  </si>
  <si>
    <t>Hot-rolled steel sections
staff 50x5.0 mm
quantity: 22*1,12*1,02/1000</t>
  </si>
  <si>
    <t>С147-33-5</t>
  </si>
  <si>
    <t>Клини металеві</t>
  </si>
  <si>
    <t>Metal wedges</t>
  </si>
  <si>
    <t>КР11-26-1</t>
  </si>
  <si>
    <t>Просте штукатурення поверхонь стін
всередені будівлі цементним розчином
по каменю та бетону</t>
  </si>
  <si>
    <t>Simple plastering of wall surfaces
inside the building with cement mortar
on stone and concrete</t>
  </si>
  <si>
    <t>Сітка дротяна ткана з квадратними
чарунками N 05 без покриття
кількість: 2,77*0,0703</t>
  </si>
  <si>
    <t>Woven wire mesh with square
mesh N 05 without coating
quantity: 2,77*0,0703</t>
  </si>
  <si>
    <t>Розчин готовий опоряджувальний
цементний 1:3
кількість: 1,51*0,0703</t>
  </si>
  <si>
    <t>Ready-mixed finishing solution
cement 1:3
quantity 1,51*0,0703</t>
  </si>
  <si>
    <t>Ґрунтовка ГФ-021 червоно-коричнева
кількість: 0,009*0,08299</t>
  </si>
  <si>
    <t>Primer РА-021 red-brown
quantity: 0,009*0,08299</t>
  </si>
  <si>
    <t>ПРМ2 (6шт)</t>
  </si>
  <si>
    <t>Mf2 (6pcs)</t>
  </si>
  <si>
    <t>Підсилення цегляних стін стальними
обоймами
кількість: 782,04/1000</t>
  </si>
  <si>
    <t>Reinforcement of brick walls with steel
clips
quantity: 782,04/1000</t>
  </si>
  <si>
    <t>Сталь кутова 63х5,0
кількість: (7,77+2*10,52+12,21+7,22+2*10,
25+11,33+2*2,74)*6*1,02/1000</t>
  </si>
  <si>
    <t>Corner 63х5,0
кількість: (7,77+2*10,52+12,21+7,22+2*10,
25+11,33+2*2,74)*6*1,02/1000</t>
  </si>
  <si>
    <t>Сталь кутова 100х8,0
кількість: 6*24,63*1,02/1000</t>
  </si>
  <si>
    <t>Corner 100х8,0
кількість: 6*24,63*1,02/1000</t>
  </si>
  <si>
    <t>Сортовий гарячекатаний прокат
штабовий 50х5,0 мм
кількість: 6*18*1,12*1,02/1000</t>
  </si>
  <si>
    <t>Hot-rolled steel sections
staff 50x5.0 mm
quantity: 6*18*1,12*1,02/1000</t>
  </si>
  <si>
    <t>Клини металеві
кількість: 4*6</t>
  </si>
  <si>
    <t>Metal wedges
quantity: 4*6</t>
  </si>
  <si>
    <t>Просте штукатурення поверхонь стін
всередені будівлі цементним розчином
по каменю та бетону
кількість: 5,27*6</t>
  </si>
  <si>
    <t>Simple plastering of wall surfaces
inside the building with cement mortar
on stone and concrete
quantity: 5,27*6</t>
  </si>
  <si>
    <t>Сітка дротяна ткана з квадратними
чарунками N 05 без покриття
кількість: 2,77*0,3162</t>
  </si>
  <si>
    <t>Woven wire mesh with square
mesh N 05 without coating
quantity: 2,77*0,3162</t>
  </si>
  <si>
    <t>Розчин готовий опоряджувальний
цементний 1:3
кількість: 1,51*0,3162</t>
  </si>
  <si>
    <t>Ready-mixed finishing solution
cement 1:3
quantity 1,51*0,3162</t>
  </si>
  <si>
    <t>Ґрунтування металевих поверхонь за
один раз ґрунтовкою ГФ-021
кількість: 6,291*6</t>
  </si>
  <si>
    <t>Priming of metal surfaces with
once with РА-021 primer
quantity: 6,291*6</t>
  </si>
  <si>
    <t>Ґрунтовка ГФ-021 червоно-коричнева
кількість: 0,009*0,37746</t>
  </si>
  <si>
    <t>Primer РА-021 red-brown
quantity: 0,009*0,37746</t>
  </si>
  <si>
    <t>ПРМ3 (6шт)</t>
  </si>
  <si>
    <t>Mf3 (6pcs)</t>
  </si>
  <si>
    <t>Підсилення цегляних стін стальними
обоймами
кількість: 705,84/1000</t>
  </si>
  <si>
    <t>Reinforcement of brick walls with steel
clips
quantity: 705,84/1000</t>
  </si>
  <si>
    <t>Сталь кутова 63х5,0
кількість: (7,77+2*9,71+12,21+7,22+2*9,
91+11,33+2*1,78)*6*1,02/1000</t>
  </si>
  <si>
    <t>Corner 63х5,0
quantity: (7,77+2*9,71+12,21+7,22+2*9,
91+11,33+2*1,78)*6*1,02/1000</t>
  </si>
  <si>
    <t>Corner 100х8,0
quantity:6*24,63*1,02/1000</t>
  </si>
  <si>
    <t>Сортовий гарячекатаний прокат
штабовий 50х5,0 мм
кількість: 16*0,73*6*1,02/1000</t>
  </si>
  <si>
    <t>Hot-rolled steel sections
staff 50x5.0 mm
quantity: 16*0,73*6*1,02/1000</t>
  </si>
  <si>
    <t>Просте штукатурення поверхонь стін
всередені будівлі цементним розчином
по каменю та бетону
кількість: 3,59*6</t>
  </si>
  <si>
    <t>Simple plastering of wall surfaces
inside the building with cement mortar
on stone and concrete
quantity: 3,59*6</t>
  </si>
  <si>
    <t>Сітка дротяна ткана з квадратними
чарунками N 05 без покриття
кількість: 2,77*0,2154</t>
  </si>
  <si>
    <t>Woven wire mesh with square
mesh N 05 without coating
quantity: 2,77*0,2154</t>
  </si>
  <si>
    <t>Розчин готовий опоряджувальний
цементний 1:3
кількість: 1,51*0,2154</t>
  </si>
  <si>
    <t>Ready-mixed finishing solution
cement 1:3
quantity 1,51*0,2154</t>
  </si>
  <si>
    <t>Ґрунтування металевих поверхонь за
один раз ґрунтовкою ГФ-021
кількість: 6*5,639</t>
  </si>
  <si>
    <t>Priming of metal surfaces with
once with РА-021 primer
quantity:6*5,639</t>
  </si>
  <si>
    <t>Ґрунтовка ГФ-021 червоно-коричнева
кількість: 0,009*0,33834</t>
  </si>
  <si>
    <t>Primer РА-021 red-brown
quantity: 0,009*0,33834</t>
  </si>
  <si>
    <t>ПРМ4 (2шт)</t>
  </si>
  <si>
    <t>Mf4 (2pcs)</t>
  </si>
  <si>
    <t>Підсилення цегляних стін стальними
обоймами
кількість: 210,52/1000</t>
  </si>
  <si>
    <t>Reinforcement of brick walls with steel
clips
quantity: 210,52/1000</t>
  </si>
  <si>
    <t>Сталь кутова 63х5,0
кількість: (11,5+45,16+18,08+10,38+44,
04+16,32+7,12)*1,02/1000</t>
  </si>
  <si>
    <t>Corner 63х5,0
quantity: (11,5+45,16+18,08+10,38+44,
04+16,32+7,12)*1,02/1000</t>
  </si>
  <si>
    <t>Сталь кутова 100х8,0
кількість: (33,10)*1,02/1000</t>
  </si>
  <si>
    <t xml:space="preserve">Corner 100х8,0
quantity: (33,10)*1,02/1000 </t>
  </si>
  <si>
    <t>Сортовий гарячекатаний прокат
штабовий 50х5,0 мм
кількість: 24,82*1,02/1000</t>
  </si>
  <si>
    <t>Hot-rolled steel sections
staff 50x5.0 mm
quantity: 24,82*1,02/1000</t>
  </si>
  <si>
    <t>Клини металеві
кількість: 2*6</t>
  </si>
  <si>
    <t>Metal wedges
quantity: 2*6</t>
  </si>
  <si>
    <t>Просте штукатурення поверхонь стін
всередені будівлі цементним розчином
по каменю та бетону
кількість: 3,29*2</t>
  </si>
  <si>
    <t>Simple plastering of wall surfaces
inside the building with cement mortar
on stone and concrete
quantity: 3,29*2</t>
  </si>
  <si>
    <t>Сітка дротяна ткана з квадратними
чарунками N 05 без покриття
кількість: 2,77*0,0658</t>
  </si>
  <si>
    <t>Woven wire mesh with square
mesh N 05 without coating
quantity: 2,77*0,0658</t>
  </si>
  <si>
    <t>Розчин готовий опоряджувальний
цементний 1:3
кількість: 1,51*0,0658</t>
  </si>
  <si>
    <t>Ready-mixed finishing solution
cement 1:3
quantity 1,51*0,0658</t>
  </si>
  <si>
    <t>Ґрунтування металевих поверхонь за
один раз ґрунтовкою ГФ-021
кількість: 2*5,148</t>
  </si>
  <si>
    <t>Priming of metal surfaces with
once with РА-021 primer
quantity:2*5,148</t>
  </si>
  <si>
    <t>Ґрунтовка ГФ-021 червоно-коричнева
кількість: 0,009*0,10296</t>
  </si>
  <si>
    <t>Primer РА-021 red-brown
quantity: 0,009*0,10296</t>
  </si>
  <si>
    <t>КБ13-73-5</t>
  </si>
  <si>
    <t>Нанесення вручну в один шар покриття з
вогнезахисного матеріалу на
горизонтальні і вертикальні поверхні
металевих конструкцій
кількість: 12,128+65,758+12,289</t>
  </si>
  <si>
    <t>Application by hand in one layer of coating of
of fire protection material on
horizontal and vertical surfaces
of metal structures
quantity: 12,128+65,758+12,289</t>
  </si>
  <si>
    <t>КБ13-73-7</t>
  </si>
  <si>
    <t>На кожний наступний шар нанесення
вручну покриття з вогнезахисного
матеріалу додавати до норми 13-73-5</t>
  </si>
  <si>
    <t>For each subsequent layer of application
manually applied coating of fire retardant
material shall be added to the norm 13-73-5</t>
  </si>
  <si>
    <t>С1113-287
варіант2</t>
  </si>
  <si>
    <t>Defens m</t>
  </si>
  <si>
    <t>Всього по розділу 4</t>
  </si>
  <si>
    <t>Total for section 4</t>
  </si>
  <si>
    <t>Розділ 5. Анкерування до існуючих стін
(лист №31.1 АБ)</t>
  </si>
  <si>
    <t>Section 5. Anchoring to existing walls
(sheet No. 31.1 АС)</t>
  </si>
  <si>
    <t>Свердлення отворів в цегляних стінах,
товщина стін 0,5 цеглини, діаметр отвору
до 20 мм
кількість: 36+104+96+64+144+132</t>
  </si>
  <si>
    <t>Drilling holes in brick walls,
wall thickness 0.5 bricks, hole diameter
up to 20 mm
quantity: 36+104+96+64+144+132</t>
  </si>
  <si>
    <t>КР20-27-3</t>
  </si>
  <si>
    <t>На кожні 10 мм діаметру отворів понад 20
мм додавати</t>
  </si>
  <si>
    <t>For every 10 mm of hole diameter over 20
mm add</t>
  </si>
  <si>
    <t>КР3-32-1</t>
  </si>
  <si>
    <t>Армування кладки стін та інших
конструкцій
кількість: (11,16+32,24+29,76+19,84+44,
64+40,92)/1000</t>
  </si>
  <si>
    <t>Reinforcement of masonry walls and other
structures
кількість: (11,16+32,24+29,76+19,84+44,
64+40,92)/1000</t>
  </si>
  <si>
    <t>Гарячекатана арматурна сталь
періодичного профілю, клас А-ІІІ, діаметр
10 мм
кількість: 0,17856*1,04</t>
  </si>
  <si>
    <t>Hot-rolled reinforcing steel
periodic profile, class A-III, diameter
10 mm
quantity: 0,17856*1,04</t>
  </si>
  <si>
    <t>Всього по розділу 5</t>
  </si>
  <si>
    <t>Total for section 5</t>
  </si>
  <si>
    <t>Розділ 6. Улаштування деформаційного
шва (лист №31.2 АБ)</t>
  </si>
  <si>
    <t>Chapter 6. Arrangement of the expansion joint
of the expansion joint (sheet No. 31.2 AС)</t>
  </si>
  <si>
    <t>КР3-33-7</t>
  </si>
  <si>
    <t>Мурування внутрішніх стін із керамічної,
силікатної або порожнистої цегли при
висоті поверху до 4 м
кількість: 17,1+15,7</t>
  </si>
  <si>
    <t>Laying of internal walls from ceramic,
silicate or hollow bricks at
floor height up to 4 m
quantity: 17,1+15,7</t>
  </si>
  <si>
    <t>Розчин готовий кладковий важкий
цементно-вапняковий, марка М50
кількість: 0,24*32,8</t>
  </si>
  <si>
    <t>Ready-made masonry mortar heavy
cement-limestone, grade M50
quantity: 0,24*32,8</t>
  </si>
  <si>
    <t>Цегла керамічна одинарна повнотіла,
розміри 250х120х65 мм, марка М100
кількість: 32,8*0,38*1000</t>
  </si>
  <si>
    <t>Single solid ceramic brick,
dimensions 250x120x65 mm, brand M100
quantity: 32,8*0,38*1000</t>
  </si>
  <si>
    <t>For every 20 cm2 of furrow cross-section over
100 cm2 add</t>
  </si>
  <si>
    <t>КР3-40-2</t>
  </si>
  <si>
    <t>Улаштування деформаційних
вертикальних швів у цегляних та
крупнопанельних будівлях</t>
  </si>
  <si>
    <t>Arrangement of deformation
vertical joints in brick and
large panel buildings</t>
  </si>
  <si>
    <t>100 м</t>
  </si>
  <si>
    <t>С111-1714-
3
варіант1</t>
  </si>
  <si>
    <t>Джгут ужільнюючий</t>
  </si>
  <si>
    <t>Tourniquet sealing</t>
  </si>
  <si>
    <t>м</t>
  </si>
  <si>
    <t>С114-97-1</t>
  </si>
  <si>
    <t>Плити теплоiзоляцiйнi з екструдованого
пінополістиролу
кількість: 15,1*0,05</t>
  </si>
  <si>
    <t>Insulation boards made of extruded polystyrene
polystyrene foam
quantity: 15,1*0,05</t>
  </si>
  <si>
    <t>С111-81-
22-91</t>
  </si>
  <si>
    <t>Однокомпонентний поліуретановий
герметик</t>
  </si>
  <si>
    <t>One-component polyurethane
sealant</t>
  </si>
  <si>
    <t>Всього по розділу 6</t>
  </si>
  <si>
    <t>Total for section 6</t>
  </si>
  <si>
    <t>Розділ 7. Монолітне перекриття у вісях 1-
4 - Ж-П на позн. +4,290 (лист №32-40 АБ)</t>
  </si>
  <si>
    <t>Chapter 7. Monolithic slab in axes 1-
4 - W-P at item +4,290 (sheet No. 32-40 АС)</t>
  </si>
  <si>
    <t>КР7-1-1</t>
  </si>
  <si>
    <t>Розбирання цегляних стовпчиків під лаги</t>
  </si>
  <si>
    <t>Disassembling brick columns for joists</t>
  </si>
  <si>
    <t>КР7-1-2</t>
  </si>
  <si>
    <t>Розбирання лаг з дощок і брусків</t>
  </si>
  <si>
    <t>Disassembling the lagging of boards and bars</t>
  </si>
  <si>
    <t>КР7-1-4</t>
  </si>
  <si>
    <t>Розбирання дощатих основ паркету</t>
  </si>
  <si>
    <t>Disassembling the plank parquet bases</t>
  </si>
  <si>
    <t>КР7-2-2</t>
  </si>
  <si>
    <t>Розбирання покриттів підлог з щитового
паркету</t>
  </si>
  <si>
    <t>Dismantling of floor coverings made of panelized
parquet</t>
  </si>
  <si>
    <t>КР4-1-1</t>
  </si>
  <si>
    <t>Розбирання міжповерхових перекриттів
по дерев'яних балках в цегляних будівлях</t>
  </si>
  <si>
    <t>Dismantling of interfloor floors
on wooden beams in brick buildings</t>
  </si>
  <si>
    <t>КР20-30-3</t>
  </si>
  <si>
    <t>Пробивання гнізд у цегляних стінах,
розмір сторони гнізда 300х400х670 (4 шт),
 300х250х670 (4 шт), 300х250х510 (32 шт)
кількість: 4+4+32</t>
  </si>
  <si>
    <t>Punching nests in brick walls,
Socket side size 300x400x670 (4 pcs.),
 300x250x670 (4 pcs), 300x250x510 (32 pcs)
quantity: 4+4+32</t>
  </si>
  <si>
    <t>КБ9-71-1</t>
  </si>
  <si>
    <t>Виготовлення монорейок, балок та інших
подібних конструкцій промислових
будівель
кількість: 5435,01/1000</t>
  </si>
  <si>
    <t>Manufacturing of monorails, beams and other similar industrial structures
similar structures of industrial
buildings
quantity: 5435,01/1000</t>
  </si>
  <si>
    <t>С111-1835-
1
варіант1</t>
  </si>
  <si>
    <t>Балка двотаврова №36
кількість: (858,28*2+429,14*2)*1,02/1000</t>
  </si>
  <si>
    <t>I-beam No. 36
quantity: (858,28*2+429,14*2)*1,02/1000</t>
  </si>
  <si>
    <t>С111-1835-
1
варіант3</t>
  </si>
  <si>
    <t>Балка двотаврова №20
кількість: (119,49*8+117,18*8)*1,02/1000</t>
  </si>
  <si>
    <t>I-beam No. 20
quantity: (119,49*8+117,18*8)*1,02/1000</t>
  </si>
  <si>
    <t>С111-1835-
1
варіант2</t>
  </si>
  <si>
    <t>Балка двотаврова №12
кількість: (27,03*27)*1,02/1000</t>
  </si>
  <si>
    <t>I-beam №12
quantity: (27,03*27)*1,02/1000</t>
  </si>
  <si>
    <t>С111-1814
варіант3</t>
  </si>
  <si>
    <t>Сталь кутова 75х6,0
кількість: 4*0,55*27*1,02/1000</t>
  </si>
  <si>
    <t>Corner 75х6,0
quantity: 4*0,55*27*1,02/1000</t>
  </si>
  <si>
    <t>С111-1804
варіант1</t>
  </si>
  <si>
    <t>Сталь листова, товщиною 10 мм
кількість: (2*5,5*2+2*3,14*2+2*3,14*8+2*3,
14*8)*1,02/1000</t>
  </si>
  <si>
    <t>Steel sheet, 10 mm thick
quantity: (2*5,5*2+2*3,14*2+2*3,14*8+2*3,
14*8)*1,02/1000</t>
  </si>
  <si>
    <t>С111-1804
варіант2</t>
  </si>
  <si>
    <t>Сталь листова, товщиною 8 мм
кількість: (4*1,5*2+4*1,5*2)*1,02/1000</t>
  </si>
  <si>
    <t>Steel sheet, 8 mm thick
quantity: (4*1,5*2+4*1,5*2)*1,02/1000</t>
  </si>
  <si>
    <t>С111-1804
варіант3</t>
  </si>
  <si>
    <t>Сталь листова, товщиною 5 мм
кількість: (4*0,29*8+4*0,29*8)*1,02/1000</t>
  </si>
  <si>
    <t>Steel sheet, 5 mm thick
quantity: (4*0,29*8+4*0,29*8)*1,02/1000</t>
  </si>
  <si>
    <t>КР4-14-1</t>
  </si>
  <si>
    <t>Укладання металевих балок в
міжповерхових перекриттях</t>
  </si>
  <si>
    <t>Laying of metal beams in
in interfloor ceilings</t>
  </si>
  <si>
    <t>С1424-
11633</t>
  </si>
  <si>
    <t>Суміші бетонні готові важкі, клас бетону
В15 [М200], крупність заповнювача 10 мм
і менше
кількість: 5,50813*0,265</t>
  </si>
  <si>
    <t>Ready-mixed concrete heavy, concrete class
B15 [M200], aggregate size 10 mm
and less
quantity: 5,50813*0,265</t>
  </si>
  <si>
    <t>С1425-
11683</t>
  </si>
  <si>
    <t>Розчин готовий кладковий важкий
цементний, марка М100
кількість: 5,50813*0,22</t>
  </si>
  <si>
    <t>Ready-made masonry mortar heavy
cement, grade M100
quantity: 5,50813*0,22</t>
  </si>
  <si>
    <t>С111-124-1
варіант1</t>
  </si>
  <si>
    <t>Болти будівельні з гайками  та шайбами,
дiаметр рiзьби 16 мм
кількість: (7,02+1,782+1,188)/1000</t>
  </si>
  <si>
    <t>Construction bolts with nuts and washers,
thread diameter 16 mm
quantity: (7,02+1,782+1,188)/1000</t>
  </si>
  <si>
    <t>КР3-27-2</t>
  </si>
  <si>
    <t>Улаштування монолітних подушок
кількість: 0,068+0,396</t>
  </si>
  <si>
    <t>Arrangement of monolithic cushions
quantity: 0,068+0,396</t>
  </si>
  <si>
    <t>С1424-
11632</t>
  </si>
  <si>
    <t>Суміші бетонні готові важкі, клас бетону
В10 [М150], крупність заповнювача 10 мм
і менше
кількість: 1,02*0,464</t>
  </si>
  <si>
    <t>Ready-mixed heavy concrete mixes, concrete class B10 [M150], aggregate size 10 mm
and less
quantity: 1,02*0,464</t>
  </si>
  <si>
    <t>С124-20</t>
  </si>
  <si>
    <t>Гарячекатана арматурна сталь
періодичного профілю, клас А-ІІІ, діаметр
8 мм
кількість: (2*1,79*4+2*1,1*36)/1000*1,04</t>
  </si>
  <si>
    <t>Hot-rolled reinforcing steel
periodic profile, class A-III, diameter
8 mm
quantity: (2*1,79*4+2*1,1*36)/1000*1,04</t>
  </si>
  <si>
    <t>С124-24</t>
  </si>
  <si>
    <t>Гарячекатана арматурна сталь
періодичного профілю, клас А-ІІІ, діаметр
16-18 мм
кількість: 8*0,79*36/1000*1,04</t>
  </si>
  <si>
    <t>Hot-rolled reinforcing steel
periodic profile, class A-III, diameter
16-18 mm
quantity: 8*0,79*36/1000*1,04</t>
  </si>
  <si>
    <t>Ґрунтування металевих поверхонь за
один раз ґрунтовкою ГФ-021
кількість: 68,748+72,137+31,455+2,614+3,
47+0,770+0,948</t>
  </si>
  <si>
    <t>Priming of metal surfaces with
once with РА-021 primer
quantity:68,748+72,137+31,455+2,614+3,
47+0,770+0,948</t>
  </si>
  <si>
    <t>Ґрунтовка ГФ-021 червоно-коричнева
кількість: 1,80142*0,009</t>
  </si>
  <si>
    <t>Primer РА-021 red-brown
quantity: 1,80142*0,009</t>
  </si>
  <si>
    <t>Нанесення вручну в один шар покриття з
вогнезахисного матеріалу на
горизонтальні і вертикальні поверхні
металевих конструкцій
кількість: 68,748+72,137+31,455+2,614+3,
47+0,770+0,948</t>
  </si>
  <si>
    <t>Application by hand in one layer of coating of
of fire protection material on
horizontal and vertical surfaces
of metal structures
quantity: 68,748+72,137+31,455+2,614+3,
47+0,770+0,948</t>
  </si>
  <si>
    <t>КБ6-22-11</t>
  </si>
  <si>
    <t xml:space="preserve">Улаштування перекриттів по стальних
балках і монолітних ділянок при збірному
залізобетонному перекритті площею
більше 5 м2, приведеною товщиною
понад 100 мм до 150 мм бетон важкий В
20 (М 250), крупнiсть заповнювача 5-
10мм </t>
  </si>
  <si>
    <t xml:space="preserve">Arrangement of floors on steel
beams and monolithic sections with prefabricated
reinforced concrete floors with an area
more than 5 m2, reduced thickness
over 100 mm to 150 mm heavy concrete B
20 (M 250), aggregate size 5-10 mm </t>
  </si>
  <si>
    <t>Щити опалубки, ширина 300-750 мм,
товщина 25 мм
кількість: 138,6*0,169</t>
  </si>
  <si>
    <t>Formwork boards, width 300-750 mm,
thickness 25 mm
quantity: 138,6*0,169</t>
  </si>
  <si>
    <t>С1424-
11634</t>
  </si>
  <si>
    <t>Суміші бетонні готові важкі, клас бетону
В20 [М250], крупність заповнювача 10 мм
і менше
кількість: 0,169*101,5</t>
  </si>
  <si>
    <t>Ready-mixed heavy concrete mixes, concrete class B20 [M250], aggregate size 10 mm
and less
quantity: 0,169*101,5</t>
  </si>
  <si>
    <t>Гарячекатана арматурна сталь
періодичного профілю, клас А-ІІІ, діаметр
8 мм
кількість: (1034,58)/1000*1,04</t>
  </si>
  <si>
    <t>Hot-rolled reinforcing steel
periodic profile, class A-III, diameter
8 mm
quantity: (1034.58)/1000*1.04</t>
  </si>
  <si>
    <t>С124-1</t>
  </si>
  <si>
    <t>Гарячекатана арматурна сталь гладка,
клас А-1, діаметр 6 мм
кількість: 84,93/1000*1,04</t>
  </si>
  <si>
    <t>Hot-rolled reinforcing steel is smooth,
class A-1, diameter 6 mm
quantity: 84,93/1000*1,04</t>
  </si>
  <si>
    <t>КБ9-42-1</t>
  </si>
  <si>
    <t>Монтаж нез'ємної опалубки з
профільованого листа при висоті будівлі
до 25 м</t>
  </si>
  <si>
    <t>Installation of fixed formwork from
profiled sheet at a building height of
up to 25 m</t>
  </si>
  <si>
    <t>С111-1807-
1
варіант1</t>
  </si>
  <si>
    <t>Профнастил оцинкований Н44-1000-0,5
кількість: 152,5*1,1</t>
  </si>
  <si>
    <t>Galvanized corrugated sheeting H44-1000-0.5
quantity: 152,5*1,1</t>
  </si>
  <si>
    <t>Всього по розділу 7</t>
  </si>
  <si>
    <t>Total for section 7</t>
  </si>
  <si>
    <t>Розділ 8. Монолітне перекриття  у вісях 1-
4 - Ж-П на позн. +9,000  (лист №41-43 АБ)</t>
  </si>
  <si>
    <t>Chapter 8. Monolithic slab in axes 1-
4 - W-P at item +9,000 (sheet No. 41-43 АС)</t>
  </si>
  <si>
    <t>КР4-1-3</t>
  </si>
  <si>
    <t>Розбирання горищних перекриттів по
дерев'яних балках в цегляних будівлях</t>
  </si>
  <si>
    <t>Disassembly of attic floors on
wooden beams in brick buildings</t>
  </si>
  <si>
    <t>Пробивання гнізд у цегляних стінах,
розмір сторони гнізда 300х350х670</t>
  </si>
  <si>
    <t>Punching nests in brick walls,
size of the side of the socket 300x350x670</t>
  </si>
  <si>
    <t>Виготовлення монорейок, балок та інших
подібних конструкцій промислових
будівель
кількість: 3854/1000</t>
  </si>
  <si>
    <t>Manufacturing of monorails, beams and other similar industrial structures similar structures of industrial buildings
quantity: 3854/1000</t>
  </si>
  <si>
    <t>Балка двотаврова №36
кількість: (409,21*6)*1,02/1000</t>
  </si>
  <si>
    <t>I-beam No. 36
quantity: (409,21*6)*1,02/1000</t>
  </si>
  <si>
    <t>Балка двотаврова №12
кількість: (27,03*16+37,38*8+31,63*16)*1,
02/1000</t>
  </si>
  <si>
    <t>I-beam No. 12
quantity: (27,03*16+37,38*8+31,63*16)*1,
02/1000</t>
  </si>
  <si>
    <t>Сталь кутова 75х6,0
кількість: (4*0,55*16+4*0,55*8+4*0,
55*16)*1,02/1000</t>
  </si>
  <si>
    <t>Corner  75x6,0
quantity: (4*0,55*16+4*0,55*8+4*0,
55*16)*1,02/1000</t>
  </si>
  <si>
    <t>Сталь листова, товщиною 10 мм
кількість: (3,14*2*6)*1,02/1000</t>
  </si>
  <si>
    <t>Steel sheet, 10 mm thick
quantity: (3,14*2*6)*1,02/1000</t>
  </si>
  <si>
    <t>Сталь листова, товщиною 8 мм
кількість: (4*1,5*6)*1,02/1000</t>
  </si>
  <si>
    <t>Steel sheet, 8 mm thick
quantity: (4*1.5*6)*1.02/1000</t>
  </si>
  <si>
    <t>КР4-14-2</t>
  </si>
  <si>
    <t>Укладання металевих балок в горищних
перекриттях</t>
  </si>
  <si>
    <t>Laying of metal beams in the attic
ceilings</t>
  </si>
  <si>
    <t>Суміші бетонні готові важкі, клас бетону
В15 [М200], крупність заповнювача 10 мм
і менше
кількість: 3,854*0,265</t>
  </si>
  <si>
    <t>Ready-mixed concrete heavy, concrete class
B15 [M200], aggregate size 10 mm
and less
quantity: 3,854*0,265</t>
  </si>
  <si>
    <t>Розчин готовий кладковий важкий
цементний, марка М100
кількість: 3,854*0,22</t>
  </si>
  <si>
    <t>Ready-made masonry mortar heavy
cement, grade M100
quantity: 3,854*0,22</t>
  </si>
  <si>
    <t>Болти будівельні з гайками  та шайбами,
дiаметр рiзьби 16 мм
кількість: (10,4+2,64+1,76)/1000</t>
  </si>
  <si>
    <t>Construction bolts with nuts and washers,
thread diameter 16 mm
кількість: (10,4+2,64+1,76)/1000</t>
  </si>
  <si>
    <t>Улаштування монолітних подушок</t>
  </si>
  <si>
    <t xml:space="preserve">Arrangement monolithic base plates </t>
  </si>
  <si>
    <t>Гарячекатана арматурна сталь
періодичного профілю, клас А-ІІІ, діаметр
8 мм
кількість: 2*1,34*12/1000*1,04</t>
  </si>
  <si>
    <t>Hot-rolled reinforcing steel
periodic profile, class A-III, diameter
8 mm
quantity: 2*1,34*12/1000*1,04</t>
  </si>
  <si>
    <t>Ґрунтування металевих поверхонь за
один раз ґрунтовкою ГФ-021
кількість: 65,555+53,341+3,872+0,968+1,
156</t>
  </si>
  <si>
    <t>Priming of metal surfaces with
once with РА-021 primer
quantity:65,555+53,341+3,872+0,968+1,
156</t>
  </si>
  <si>
    <t>Ґрунтовка ГФ-021 червоно-коричнева
кількість: 1,24892*0,009</t>
  </si>
  <si>
    <t>Primer РА-021 red-brown
quantity: 1,24892*0,009</t>
  </si>
  <si>
    <t>Нанесення вручну в один шар покриття з
вогнезахисного матеріалу на
горизонтальні і вертикальні поверхні
металевих конструкцій
кількість: 65,555+53,341+3,872+0,968+1,
156</t>
  </si>
  <si>
    <t>Application by hand in one layer of coating of
of fire protection material on
horizontal and vertical surfaces
of metal structures
quantity: 65,555+53,341+3,872+0,968+1,
156</t>
  </si>
  <si>
    <t>Щити опалубки, ширина 300-750 мм,
товщина 25 мм
кількість: 0,14*138,6</t>
  </si>
  <si>
    <t>Formwork boards, width 300-750 mm,
thickness 25 mm
quantity: 0,14*138,6</t>
  </si>
  <si>
    <t>Суміші бетонні готові важкі, клас бетону
В20 [М250], крупність заповнювача 10 мм
і менше
кількість: 0,14*101,5</t>
  </si>
  <si>
    <t>Ready-mixed heavy concrete mixes, concrete class B20 [M250], aggregate size 10 mm
and less
quantity: 0,14*101,5</t>
  </si>
  <si>
    <t>Гарячекатана арматурна сталь
періодичного профілю, клас А-ІІІ, діаметр
8 мм
кількість: 837,34/1000*1,04</t>
  </si>
  <si>
    <t>Hot-rolled reinforcing steel
periodic profile, class A-III, diameter
8 mm
quantity: 837,34/1000*1,04</t>
  </si>
  <si>
    <t>Гарячекатана арматурна сталь гладка,
клас А-1, діаметр 6 мм
кількість: 65,4/1000*1,04</t>
  </si>
  <si>
    <t>Hot-rolled reinforcing steel is smooth,
class A-1, diameter 6 mm
quantity: 65,4/1000*1,04</t>
  </si>
  <si>
    <t>Профнастил оцинкований Н44-1000-0,5
кількість: 126,2*1,1</t>
  </si>
  <si>
    <t>Galvanized corrugated sheeting H44-1000-0.5
quantity: 126,2*1,1</t>
  </si>
  <si>
    <t>Всього по розділу 8</t>
  </si>
  <si>
    <t>Total for section 8</t>
  </si>
  <si>
    <t>Розділ 9. Ганок №1  (лист №44-56 АБ)</t>
  </si>
  <si>
    <t>Chapter 9. Porch No. 1 (letter No. 44-56 АС)</t>
  </si>
  <si>
    <t>КР1-8-10</t>
  </si>
  <si>
    <t>Розробка ґрунту в траншеях та
котлованах екскаваторами місткістю
ковша 0,25 м3 у відвал, група ґрунту 2</t>
  </si>
  <si>
    <t>Excavation of soil in trenches and
excavators with a bucket capacity of bucket capacity of 0.25 m3 in the dump, soil group 2</t>
  </si>
  <si>
    <t>Розробка ґрунту вручну в траншеях
глибиною до 2 м без кріплень з укосами,
група ґрунту 2
[доробка вручну, розробленого
механiзованим способом]</t>
  </si>
  <si>
    <t>Excavation by hand in trenches
up to 2 m deep without supports with slopes,
soil group 2
[manual refinement of the excavated
by mechanical means]</t>
  </si>
  <si>
    <t>КР2-6-2</t>
  </si>
  <si>
    <t>Улаштування горизонтальної
гідроізоляції фундаментів рулонними
матеріалами в 1 шар</t>
  </si>
  <si>
    <t>Installation of horizontal
waterproofing of foundations with rolled
materials in 1 layer</t>
  </si>
  <si>
    <t>С111-1624-
1-2</t>
  </si>
  <si>
    <t>Праймер бітумний
кількість: 0,08*0,465*1000</t>
  </si>
  <si>
    <t>Bituminous primer
quantity: 0,08*0,465*1000</t>
  </si>
  <si>
    <t>С111-852-1
варіант1</t>
  </si>
  <si>
    <t>Гідроізоляція відсічна 
кількість: 0,465*110</t>
  </si>
  <si>
    <t>Cut-off waterproofing 
quantity: 0,465*110</t>
  </si>
  <si>
    <t>КР2-13-1</t>
  </si>
  <si>
    <t>Улаштування осадового шва з
просмолених дощок</t>
  </si>
  <si>
    <t>Arrangement of a sedimentary seam from
tarred boards</t>
  </si>
  <si>
    <t>С112-52</t>
  </si>
  <si>
    <t>Дошки обрізні з хвойних порід, довжина 4-
6,5 м, ширина 75-150 мм, товщина 25 мм,
ІІ сорт
кількість: 0,1*3,15</t>
  </si>
  <si>
    <t>Edged boards made of coniferous species, length 4 6.5 m, width 75-150 mm, thickness 25 mm, second grade
quantity: 0,1*3,15</t>
  </si>
  <si>
    <t>С111-1762</t>
  </si>
  <si>
    <t>Толь з крупнозернистою посипкою
гідроізоляційна, марка ТГ-350
кількість: 0,1*252</t>
  </si>
  <si>
    <t>Coarse-grained roofing felt
waterproofing, grade TG-350
quantity: 0,1*252</t>
  </si>
  <si>
    <t>КБ27-1-1</t>
  </si>
  <si>
    <t>Улаштування поздовжніх дренажів
мілкого залягання із гофрованих
двостінних труб
кількість: 3*2</t>
  </si>
  <si>
    <t>Arrangement of longitudinal drainage
of shallow drainage from corrugated
double-walled pipes
quantity: 3*2</t>
  </si>
  <si>
    <t>С113-2224-
4
варіант1</t>
  </si>
  <si>
    <t>Гофрована двустінна труба Ф110мм
кількість: 3*2*1,02</t>
  </si>
  <si>
    <t>Corrugated double wall pipe F110mm
quantity: 3*2*1,02</t>
  </si>
  <si>
    <t>КБ6-1-16</t>
  </si>
  <si>
    <t>Улаштування фундаментних плит
залізобетонних плоских /бетон важкий В
25 (М350), крупнiсть заповнювача 20-40мм</t>
  </si>
  <si>
    <t>Installation of foundation slabs
reinforced concrete flat / heavy concrete B
25 (M350), aggregate size 20-40 mm</t>
  </si>
  <si>
    <t>С1424-
11615</t>
  </si>
  <si>
    <t>Суміші бетонні готові важкі, клас бетону
В25 [М350], крупність заповнювача
більше 20 до 40 мм
кількість: 0,075*101,5</t>
  </si>
  <si>
    <t>Ready-mixed heavy concrete mixes, concrete class B25 [M350], aggregate size
more than 20 to 40 mm
quantity: 0,075*101,5</t>
  </si>
  <si>
    <t>С123-515-У</t>
  </si>
  <si>
    <t>Щити опалубки, ширина 300-750 мм,
товщина 40 мм
кількість: 0,075*3,6</t>
  </si>
  <si>
    <t>Formwork boards, width 300-750 mm,
thickness 40 mm
quantity: 0,075*3,6</t>
  </si>
  <si>
    <t>Гарячекатана арматурна сталь гладка,
клас А-1, діаметр 8 мм
кількість: 43,9/1000*1,04</t>
  </si>
  <si>
    <t>Hot-rolled reinforcing steel is smooth,
class A-1, diameter 8 mm
quantity: 43,9/1000*1,04</t>
  </si>
  <si>
    <t>Гарячекатана арматурна сталь
періодичного профілю, клас А-ІІІ, діаметр
12 мм
кількість: (286,56+64,12+223,56+120,
4)/1000*1,04</t>
  </si>
  <si>
    <t>Hot-rolled reinforcing steel
periodic profile, class A-III, diameter
12 mm
кількість: (286,56+64,12+223,56+120,
4)/1000*1,04</t>
  </si>
  <si>
    <t>Гарячекатана арматурна сталь
періодичного профілю, клас А-ІІІ, діаметр
14 мм
кількість: (89,54+92,5)/1000*1,04</t>
  </si>
  <si>
    <t>Hot-rolled reinforcing steel
periodic profile, class A-III, diameter
14 mm
кількість: (89,54+92,5)/1000*1,04</t>
  </si>
  <si>
    <t>С124-38</t>
  </si>
  <si>
    <t>Надбавки до цін заготовок за складання
та зварювання каркасів та сіток плоских
діаметром 14 мм
кількість: (182,04)/1000*1,04</t>
  </si>
  <si>
    <t>Surcharges to workpiece prices for assembly
and welding of flat frames and meshes
with a diameter of 14 mm
quantity: (182.04)/1000*1.04</t>
  </si>
  <si>
    <t>КБ6-11-3</t>
  </si>
  <si>
    <t>Установлення анкерних кріплень при
бетонуванні із зв'язками з арматури
кількість: (117,92+136,9)/1000</t>
  </si>
  <si>
    <t>Installation of anchorages for
concreting with reinforcement ties
quantity: (117.92+136.9)/1000</t>
  </si>
  <si>
    <t>Гарячекатана арматурна сталь
періодичного профілю, клас А-ІІІ, діаметр
12 мм
кількість: 0,25482*1,04</t>
  </si>
  <si>
    <t>Hot-rolled reinforcing steel
periodic profile, class A-III, diameter 12 mm
quantity: 0,25482*1,04</t>
  </si>
  <si>
    <t>КР2-14-4</t>
  </si>
  <si>
    <t>Улаштування залізобетонних підпірних
стін і стін підвалів висотою до 3 м,
товщиною понад 300 мм до 500 мм
[сумiшi бетоннi готовi важкi, клас бетону
В25 [М350], крупнiсть заповнювача
бiльше 20 до 40 мм]</t>
  </si>
  <si>
    <t>Installation of reinforced concrete retaining
walls and basement walls up to 3 m high,
thickness over 300 mm to 500 mm
[ready-mixed concrete heavy, concrete class
B25 [M350], aggregate size
more than 20 to 40 mm]</t>
  </si>
  <si>
    <t>Суміші бетонні готові важкі, клас бетону
В25 [М350], крупність заповнювача
більше 20 до 40 мм
кількість: 0,245*102</t>
  </si>
  <si>
    <t>Ready-mixed heavy concrete mixes, concrete class B25 [M350], aggregate size
more than 20 to 40 mm
quantity: 0,245*102</t>
  </si>
  <si>
    <t>Щити опалубки, ширина 300-750 мм,
товщина 25 мм
кількість: 0,245*75</t>
  </si>
  <si>
    <t>Formwork boards, width 300-750 mm,
thickness 25 mm
quantity: 0,245*75</t>
  </si>
  <si>
    <t>Гарячекатана арматурна сталь гладка,
клас А-1, діаметр 8 мм
кількість: 145,34*1,04/1000</t>
  </si>
  <si>
    <t>Hot-rolled reinforcing steel is smooth,
class A-1, diameter 8 mm
quantity: 145,34*1,04/1000</t>
  </si>
  <si>
    <t>Гарячекатана арматурна сталь
періодичного профілю, клас А-ІІІ, діаметр
12 мм
кількість: 726,16*1,04/1000</t>
  </si>
  <si>
    <t>Hot-rolled reinforcing steel
periodic profile, class A-III, diameter
12 mm
quantity: 726,16*1,04/1000</t>
  </si>
  <si>
    <t>Гарячекатана арматурна сталь
періодичного профілю, клас А-ІІІ, діаметр
14 мм
кількість: 950,12*1,04/1000</t>
  </si>
  <si>
    <t>Hot-rolled reinforcing steel
periodic profile, class A-III, diameter
14 mm
quantity: 950,12*1,04/1000</t>
  </si>
  <si>
    <t>КБ6-1-19</t>
  </si>
  <si>
    <t>Улаштування фундаментних плит
залізобетонних із ребрами угору бетон
важкий В 25 (М 350), крупнiсть
заповнювача 20-40мм</t>
  </si>
  <si>
    <t>Installation of foundation slabs
reinforced concrete with ribs upwards concrete
heavy B 25 (M 350), size
of aggregate 20-40 mm</t>
  </si>
  <si>
    <t>Суміші бетонні готові важкі, клас бетону
В25 [М350], крупність заповнювача
більше 20 до 40 мм
кількість: 0,0388*101,5</t>
  </si>
  <si>
    <t>Ready-mixed heavy concrete mixes, concrete class B25 [M350], aggregate size
more than 20 to 40 mm
quantity: 0,0388*101,5</t>
  </si>
  <si>
    <t>Щити опалубки, ширина 300-750 мм,
товщина 40 мм
кількість: 0,0388*11,34</t>
  </si>
  <si>
    <t>Formwork boards, width 300-750 mm,
thickness 40 mm
quantity: 0,0388*11,34</t>
  </si>
  <si>
    <t>Гарячекатана арматурна сталь
періодичного профілю, клас А-ІІІ, діаметр
8 мм
кількість: 208,81*1,04/1000</t>
  </si>
  <si>
    <t>Hot-rolled reinforcing steel
periodic profile, class A-III, diameter
8 mm
quantity: 208,81*1,04/1000</t>
  </si>
  <si>
    <t>Гарячекатана арматурна сталь
періодичного профілю, клас А-ІІІ, діаметр
12 мм
кількість: 459,92*1,04/1000</t>
  </si>
  <si>
    <t>Hot-rolled reinforcing steel
periodic profile, class A-III, diameter
12 mm
quantity: 459,92*1,04/1000</t>
  </si>
  <si>
    <t>КБ6-22-3</t>
  </si>
  <si>
    <t xml:space="preserve">Улаштування перекриттів безбалкових
товщиною понад 200 мм на висоті від
опорної площадки до 6 м бетон важкий В
25 (М 350), крупнiсть заповнювача 20-
40мм </t>
  </si>
  <si>
    <t xml:space="preserve">Installation of beamless floors
with a thickness of more than 200 mm at a height of
support platform up to 6 m heavy concrete B
25 (M 350), aggregate size 20-40 mm </t>
  </si>
  <si>
    <t>Суміші бетонні готові важкі, клас бетону
В25 [М350], крупність заповнювача
більше 20 до 40 мм
кількість: 0,0447*101,5</t>
  </si>
  <si>
    <t>Ready-mixed heavy concrete mixes, concrete class B25 [M350], aggregate size
more than 20 to 40 mm
quantity: 0,0447*101,5</t>
  </si>
  <si>
    <t>Щити опалубки, ширина 300-750 мм,
товщина 25 мм
кількість: 0,0447*60</t>
  </si>
  <si>
    <t>Formwork boards, width 300-750 mm,
thickness 25 mm
quantity: 0,0447*60</t>
  </si>
  <si>
    <t>С124-3</t>
  </si>
  <si>
    <t>Гарячекатана арматурна сталь гладка,
клас А-1, діаметр 10 мм
кількість: 110,30*1,04/1000</t>
  </si>
  <si>
    <t>Hot-rolled reinforcing steel is smooth,
class A-1, diameter 10 mm
quantity: 110,30*1,04/1000</t>
  </si>
  <si>
    <t>Гарячекатана арматурна сталь
періодичного профілю, клас А-ІІІ, діаметр
12 мм
кількість: 122,52*1,04/1000</t>
  </si>
  <si>
    <t>Hot-rolled reinforcing steel
periodic profile, class A-III, diameter
12 mm
quantity: 122,52*1,04/1000</t>
  </si>
  <si>
    <t>С124-25</t>
  </si>
  <si>
    <t>Гарячекатана арматурна сталь
періодичного профілю, клас А-ІІІ, діаметр
20-22 мм
кількість: 283,96*1,04/1000</t>
  </si>
  <si>
    <t>Hot-rolled reinforcing steel
periodic profile, class A-III, diameter
20-22 mm
quantity: 283,96*1,04/1000</t>
  </si>
  <si>
    <t>КБ6-1-15</t>
  </si>
  <si>
    <t xml:space="preserve">Улаштування фундаментних плит
бетонних плоских бетон важкий В 25 (М
350), крупнiсть заповнювача 20-40мм
</t>
  </si>
  <si>
    <t>Installation of foundation slabs
concrete flat concrete heavy B 25 (M
350), aggregate size 20-40 mm</t>
  </si>
  <si>
    <t>Суміші бетонні готові важкі, клас бетону
В25 [М350], крупність заповнювача
більше 20 до 40 мм
кількість: 0,0059*102</t>
  </si>
  <si>
    <t>Ready-mixed heavy concrete mixes, concrete class B25 [M350], aggregate size
more than 20 to 40 mm
quantity: 0,0059*102</t>
  </si>
  <si>
    <t>Щити опалубки, ширина 300-750 мм,
товщина 40 мм
кількість: 0,0059*3,6</t>
  </si>
  <si>
    <t>Formwork boards, width 300-750 mm,
thickness 40 mm
quantity: 0,0059*3,6</t>
  </si>
  <si>
    <t>КР2-6-7</t>
  </si>
  <si>
    <t>Улаштування вертикальної гідроізоляції
фундаментів бітумною мастикою</t>
  </si>
  <si>
    <t>Installation of vertical waterproofing
of foundations with bituminous mastic</t>
  </si>
  <si>
    <t>С111-2003-
2</t>
  </si>
  <si>
    <t>Бітумно-полімерна гідроізоляційна
емульсія Ceresit  CP 41
кількість: 25*0,28</t>
  </si>
  <si>
    <t>Bitumen-polymer waterproofing
emulsion Ceresit CP 41
quantity: 25*0,28</t>
  </si>
  <si>
    <t>КР7-16-2</t>
  </si>
  <si>
    <t>Улаштування підстильного шару піщаного</t>
  </si>
  <si>
    <t>Arrangement of the underlying sand layer</t>
  </si>
  <si>
    <t>С1421-
10634</t>
  </si>
  <si>
    <t>Пісок природний, рядовий
кількість: 8,5*1,12</t>
  </si>
  <si>
    <t>Natural sand, ordinary
quantity: 8,5*1,12</t>
  </si>
  <si>
    <t>КР1-20-1</t>
  </si>
  <si>
    <t>Засипання вручну траншей, пазух
котлованів та ям, група ґрунту 1</t>
  </si>
  <si>
    <t>Backfilling of trenches, sinuses and pits by hand
trenches and pits, soil group 1</t>
  </si>
  <si>
    <t>КР1-14-1</t>
  </si>
  <si>
    <t>Ущільнення ґрунту пневматичними
трамбівками, група ґрунту 1-2</t>
  </si>
  <si>
    <t>Soil compaction with pneumatic tampers
rammers, soil group 1-2</t>
  </si>
  <si>
    <t>КР1-7-5</t>
  </si>
  <si>
    <t>Планування площ ручним способом,
група ґрунту 2</t>
  </si>
  <si>
    <t>Planning of areas by hand,
soil group 2</t>
  </si>
  <si>
    <t>1000 м2</t>
  </si>
  <si>
    <t>КР7-13-2</t>
  </si>
  <si>
    <t>Ущільнення ґрунту щебенем</t>
  </si>
  <si>
    <t>Soil compaction with crushed stone</t>
  </si>
  <si>
    <t>С1421-9471</t>
  </si>
  <si>
    <t>Щебінь із природного каменю для
будівельних робіт, фракція 20-40 мм,
марка М400
кількість: 5,1*0,415</t>
  </si>
  <si>
    <t>Crushed stone from natural stone for
construction works, fraction 20-40 mm,
grade M400
quantity: 5,1*0,415</t>
  </si>
  <si>
    <t>Всього по розділу 9</t>
  </si>
  <si>
    <t>Total for section 9</t>
  </si>
  <si>
    <t>Розділ 10. Ганок №2  (лист №57-58 АБ)</t>
  </si>
  <si>
    <t>Chapter 10. Porch №2 (sheet №57-58 AС)</t>
  </si>
  <si>
    <t>Excavation by hand in trenches
up to 2 m deep without supports with slopes,
soil group 2</t>
  </si>
  <si>
    <t>Пісок природний, рядовий
кількість: 0,95*1,12</t>
  </si>
  <si>
    <t>Natural sand, ordinary
quantity: 0,95*1,12</t>
  </si>
  <si>
    <t>КБ6-1-1</t>
  </si>
  <si>
    <t xml:space="preserve">Улаштування бетонної підготовки бетон
важкий В 10 (М 150), крупнiсть
заповнювача 20-40мм </t>
  </si>
  <si>
    <t xml:space="preserve">Arrangement of concrete preparation concrete
heavy B 10 (M 150), size
aggregate 20-40 mm </t>
  </si>
  <si>
    <t>С1424-
11611</t>
  </si>
  <si>
    <t>Суміші бетонні готові важкі, клас бетону
В10 [М150], крупність заповнювача
більше 20 до 40 мм
кількість: 0,008*102</t>
  </si>
  <si>
    <t>Ready-mixed heavy concrete mixes, concrete class B10 [M150], aggregate size
more than 20 to 40 mm
quantity: 0,008*102</t>
  </si>
  <si>
    <t>КР2-14-1</t>
  </si>
  <si>
    <t xml:space="preserve">Улаштування бетонних підпірних стін і
стін підвалів [сумiшi бетоннi готовi важкi,
клас бетону В20 [М250], крупнiсть
заповнювача бiльше 40 мм] </t>
  </si>
  <si>
    <t xml:space="preserve">Installation of concrete retaining walls and
basement walls [ready-mixed heavy concrete,
concrete class B20 [M250], aggregate size
of aggregate over 40 mm] </t>
  </si>
  <si>
    <t>Щити опалубки, ширина 300-750 мм,
товщина 25 мм
кількість: 0,038*40</t>
  </si>
  <si>
    <t>Formwork boards, width 300-750 mm,
thickness 25 mm
quantity: 0,038*40</t>
  </si>
  <si>
    <t>С1424-
11601</t>
  </si>
  <si>
    <t>Суміші бетонні готові важкі, клас бетону
В20 [М250], крупність заповнювача
більше 40 мм
кількість: 0,038*102</t>
  </si>
  <si>
    <t>Ready-mixed heavy concrete mixes, concrete class B20 [M250], aggregate size
more than 40 mm
quantity: 0,038*102</t>
  </si>
  <si>
    <t xml:space="preserve">Улаштування фундаментних плит
залізобетонних із ребрами угору бетон
важкий В 20 (М 250), крупнiсть
заповнювача 20-40мм </t>
  </si>
  <si>
    <t xml:space="preserve">Installation of foundation slabs
reinforced concrete with ribs upwards concrete
heavy B 20 (M 250), size
of aggregate 20-40 mm </t>
  </si>
  <si>
    <t>С1424-
11613</t>
  </si>
  <si>
    <t>Суміші бетонні готові важкі, клас бетону
В20 [М250], крупність заповнювача
більше 20 до 40 мм
кількість: 0,012*101,5</t>
  </si>
  <si>
    <t>Ready-mixed heavy concrete mixes, concrete class B20 [M250], aggregate size
more than 20 to 40 mm
quantity: 0,012*101,5</t>
  </si>
  <si>
    <t>Щити опалубки, ширина 300-750 мм,
товщина 40 мм
кількість: 0,012*11,34</t>
  </si>
  <si>
    <t>Formwork boards, width 300-750 mm,
thickness 40 mm
quantity: 0,012*11,34</t>
  </si>
  <si>
    <t>Гарячекатана арматурна сталь
періодичного профілю, клас А-ІІІ, діаметр
8 мм
кількість: 50,03/1000*1,04</t>
  </si>
  <si>
    <t>Hot-rolled reinforcing steel
periodic profile, class A-III, diameter
8 mm
quantity: 50,03/1000*1,04</t>
  </si>
  <si>
    <t>С124-35</t>
  </si>
  <si>
    <t>Надбавки до цін заготовок за складання
та зварювання каркасів та сіток плоских
діаметром 8 мм
кількість: 0,05003*1,04</t>
  </si>
  <si>
    <t>Surcharges to workpiece prices for assembly
and welding of flat frames and meshes
with a diameter of 8 mm
quantity: 0,05003*1,04</t>
  </si>
  <si>
    <t>Всього по розділу 10</t>
  </si>
  <si>
    <t xml:space="preserve">Total for section 10     </t>
  </si>
  <si>
    <t>Розділ 11. Підсилення прорізів  (лист
№59-93 АБ)</t>
  </si>
  <si>
    <t>Chapter 11. Reinforcement of openings (letter
 No. 59-93 AС)</t>
  </si>
  <si>
    <t>РДВЗ-1 (2 шт)</t>
  </si>
  <si>
    <t>FDoE-1 (2 pcs)</t>
  </si>
  <si>
    <t>КР3-2-1</t>
  </si>
  <si>
    <t>Розбирання кам'яної кладки простих стін
із цегли
кількість: 1,8*0,7*2</t>
  </si>
  <si>
    <t>Disassembling the masonry of simple walls
of brick
quantity: 1,8*0,7*2</t>
  </si>
  <si>
    <t>10 м3</t>
  </si>
  <si>
    <t>КР6-14-1</t>
  </si>
  <si>
    <t>Знімання дверних полотен
кількість: 3,45*2</t>
  </si>
  <si>
    <t>Removing door panels
quantity: 3,45*2</t>
  </si>
  <si>
    <t>КР6-13-1</t>
  </si>
  <si>
    <t>Демонтаж дверних коробок в кам'яних
стінах з відбиванням штукатурки в укосах
кількість: 1*2</t>
  </si>
  <si>
    <t>Dismantling of door frames in stone
walls with plaster stripping in slopes
quantity: 1*2</t>
  </si>
  <si>
    <t>100 шт</t>
  </si>
  <si>
    <t>Розбирання цегляних стовпчиків під лаги
кількість: 1*2</t>
  </si>
  <si>
    <t>Disassembly of brick columns for logs
quantity: 1*2</t>
  </si>
  <si>
    <t>Розбирання лаг з дощок і брусків
кількість: 1*2</t>
  </si>
  <si>
    <t>Disassembling of lags from boards and bars
quantity: 1*2</t>
  </si>
  <si>
    <t>Розбирання дощатих основ паркету
кількість: 1*2</t>
  </si>
  <si>
    <t>Disassembling the plank parquet base
quantity: 1*2</t>
  </si>
  <si>
    <t>Розбирання покриттів підлог з щитового
паркету
кількість: 1*2</t>
  </si>
  <si>
    <t>Dismantling of floor coverings made of panelized
parquet
quantity: 1*2</t>
  </si>
  <si>
    <t>КР11-50-2</t>
  </si>
  <si>
    <t>Відбивання штукатурки по цеглі та бетону
зі стін та стель, площа відбивання в
одному місці більше 5 м2
кількість: 4,7*2</t>
  </si>
  <si>
    <t>Plastering on brick and concrete
from walls and ceilings, the area of reflection in one place one place more than 5 m2
quantity: 4,7*2</t>
  </si>
  <si>
    <t>Підсилення цегляних стін стальними
обоймами
кількість: 214,42/1000</t>
  </si>
  <si>
    <t>Reinforcement of brick walls with steel
clips
quantity: 214,42/1000</t>
  </si>
  <si>
    <t>Сталь кутова 63х5,0
кількість: (6,43+20,5+8,44+5,87+20+7,
58+4,56)*1,02*2/1000</t>
  </si>
  <si>
    <t>Corner 63x5,0
quantity: (6,43+20,5+8,44+5,87+20+7,
58+4,56)*1,02*2/1000</t>
  </si>
  <si>
    <t>Сталь кутова 100х8,0
кількість: (19,11)*1,02*2/1000</t>
  </si>
  <si>
    <t>Corner 100х8,0
quantity: (19,11)*1,02*2/1000</t>
  </si>
  <si>
    <t>Сортовий гарячекатаний прокат
штабовий 50х5,0 мм
кількість: 14,72*2*1,02/1000</t>
  </si>
  <si>
    <t>Hot-rolled steel sections
staff 50x5.0 mm
quantity: 14,72*2*1,02/1000</t>
  </si>
  <si>
    <t>С147-33-5
варіант1</t>
  </si>
  <si>
    <t>Клини металеві
кількість: 4*2</t>
  </si>
  <si>
    <t>Metal wedges
quantity: 4*2</t>
  </si>
  <si>
    <t>Просте штукатурення поверхонь стін
всередені будівлі цементним розчином
по каменю та бетону
кількість: 4,7*2</t>
  </si>
  <si>
    <t>Simple plastering of wall surfaces
inside the building with cement mortar
on stone and concrete
quantity: 4,7*2</t>
  </si>
  <si>
    <t>Розчин готовий опоряджувальний
цементний 1:3
кількість: 0,094*1,51</t>
  </si>
  <si>
    <t>Ready-mixed finishing solution
cement 1:3
quantity 0,094*1,51</t>
  </si>
  <si>
    <t>Сітка дротяна ткана з квадратними
чарунками N 05 без покриття
кількість: 0,094*2,77</t>
  </si>
  <si>
    <t>Woven wire mesh with square
mesh N 05 without coating
quantity: 0,094*2,77</t>
  </si>
  <si>
    <t>Ґрунтування металевих поверхонь за
один раз ґрунтовкою ГФ-021
кількість: 5,85*2</t>
  </si>
  <si>
    <t>Priming of metal surfaces with
once with РА-021 primer
quantity:5,85*2</t>
  </si>
  <si>
    <t>Ґрунтовка ГФ-021 червоно-коричнева
кількість: 0,117*0,009</t>
  </si>
  <si>
    <t>Primer РА-021 red-brown
quantity:  0,117*0,009</t>
  </si>
  <si>
    <t>Улаштування бетонної підготовки бетон
важкий В 20 (М 250), крупнiсть
заповнювача 5-10мм 
кількість: 0,42*2</t>
  </si>
  <si>
    <t>Arrangement of concrete preparation concrete
heavy B 20 (M 250), size
aggregate 5-10mm 
quantity: 0,42*2</t>
  </si>
  <si>
    <t>Суміші бетонні готові важкі, клас бетону
В20 [М250], крупність заповнювача 10 мм
і менше
кількість: 0,0084*102</t>
  </si>
  <si>
    <t>Ready-mixed heavy concrete mixes, concrete class B20 [M250], aggregate size 10 mm
and less
quantity: 0,0084*102</t>
  </si>
  <si>
    <t>РДВЗ-2 (1 шт)</t>
  </si>
  <si>
    <t>FDoE-2 (1 pcs)</t>
  </si>
  <si>
    <t>Розбирання кам'яної кладки простих стін
із цегли
кількість: 0,5*0,8</t>
  </si>
  <si>
    <t>Disassembling the masonry of simple walls
of brick
quantity: 0,5*0,8</t>
  </si>
  <si>
    <t>КР3-1-1</t>
  </si>
  <si>
    <t>Розбирання непоштукатуреної обшивки
каркасно-обшивних дерев'яних стін</t>
  </si>
  <si>
    <t>Disassembly of unplastered cladding
frame and cladding wooden walls</t>
  </si>
  <si>
    <t>Знімання дверних полотен</t>
  </si>
  <si>
    <t>Removing door panels</t>
  </si>
  <si>
    <t>Демонтаж дверних коробок в кам'яних
стінах з відбиванням штукатурки в укосах</t>
  </si>
  <si>
    <t>Dismantling of door frames in stone
walls with plaster chipping in slopes</t>
  </si>
  <si>
    <t>Disassembling the plank parquet base</t>
  </si>
  <si>
    <t>Відбивання штукатурки по цеглі та бетону
зі стін та стель, площа відбивання в
одному місці більше 5 м2</t>
  </si>
  <si>
    <t>Plastering on brick and concrete from walls and ceilings, the area of reflection in one place
more than 5 m2 in one place</t>
  </si>
  <si>
    <t>Підсилення цегляних стін стальними
обоймами
кількість: 129,96/1000</t>
  </si>
  <si>
    <t>Reinforcement of brick walls with steel
clips
quantity: 129,96/1000</t>
  </si>
  <si>
    <t>Сталь кутова 63х5,0
кількість: (13,62+29,3+12,5+28,18+7,5)*1,
02/1000</t>
  </si>
  <si>
    <t>Corner 63x5,0
quantity: (13,62+29,3+12,5+28,18+7,5)*1,
02/1000</t>
  </si>
  <si>
    <t>Сталь кутова 100х8,0
кількість: (14,38)*1,02/1000</t>
  </si>
  <si>
    <t>Corner 100х8,0
quantity: (14,38)*1,02/1000</t>
  </si>
  <si>
    <t>Сортовий гарячекатаний прокат
штабовий 50х5,0 мм
кількість: 24,48*1,02/1000</t>
  </si>
  <si>
    <t>Hot-rolled steel sections
staff 50x5.0 mm
quantity: 24,48*1,02/1000</t>
  </si>
  <si>
    <t>Розчин готовий опоряджувальний
цементний 1:3
кількість: 0,084*1,51</t>
  </si>
  <si>
    <t>Ready-mixed finishing solution
cement 1:3
quantity 0,084*1,51</t>
  </si>
  <si>
    <t>Сітка дротяна ткана з квадратними
чарунками N 05 без покриття
кількість: 0,084*2,77</t>
  </si>
  <si>
    <t>Woven wire mesh with square
mesh N 05 without coating
quantity: 0,084*2,77</t>
  </si>
  <si>
    <t>Ґрунтовка ГФ-021 червоно-коричнева
кількість: 0,076*0,009</t>
  </si>
  <si>
    <t>Primer РА-021 red-brown
quantity: 0,076*0,009</t>
  </si>
  <si>
    <t xml:space="preserve">Улаштування бетонної підготовки бетон
важкий В 20 (М 250), крупнiсть
заповнювача 5-10мм </t>
  </si>
  <si>
    <t xml:space="preserve">Arrangement of concrete preparation concrete
heavy B 20 (M 250), size
aggregate 5-10 mm </t>
  </si>
  <si>
    <t>Суміші бетонні готові важкі, клас бетону
В20 [М250], крупність заповнювача 10 мм
і менше
кількість: 0,0064*102</t>
  </si>
  <si>
    <t>Ready-mixed heavy concrete mixes, concrete class B20 [M250], aggregate size 10 mm
and less
quantity: 0,0064*102</t>
  </si>
  <si>
    <t>РДВ-1 (6 шт)</t>
  </si>
  <si>
    <t>FDoІ-1 (6 pcs)</t>
  </si>
  <si>
    <t>КР7-2-8</t>
  </si>
  <si>
    <t>Розбирання цементних покриттів підлог
кількість: 1,65*4</t>
  </si>
  <si>
    <t>Disassembly of cement floor coverings
quantity: 1,65*4</t>
  </si>
  <si>
    <t>КБ11-33-3</t>
  </si>
  <si>
    <t>Демонтаж покриттів з мармурових плит,
кількість плит на 1 м2 до 4 шт
кількість: 1,65*2</t>
  </si>
  <si>
    <t>Dismantling of marble slab coatings,
number of slabs per 1 m2 up to 4 pcs.
quantity: 1,65*2</t>
  </si>
  <si>
    <t>Розбирання цегляних стовпчиків під лаги
кількість: 1,65*4</t>
  </si>
  <si>
    <t>Disassembly of brick columns for logs
quantity: 1,65*4</t>
  </si>
  <si>
    <t>Розбирання лаг з дощок і брусків
кількість: 1,65*4</t>
  </si>
  <si>
    <t>Disassembling of lags from boards and bars
quantity: 1,65*4</t>
  </si>
  <si>
    <t>Відбивання штукатурки по цеглі та бетону
зі стін та стель, площа відбивання в
одному місці більше 5 м2
кількість: 8,2*6</t>
  </si>
  <si>
    <t>Plastering on brick and concrete
from walls and ceilings, the area of reflection in one place one place more than 5 m2
quantity: 8,2*6</t>
  </si>
  <si>
    <t>Свердлення отворів в цегляних стінах,
товщина стін 0,5 цеглини, діаметр отвору
до 20 мм
кількість: 12*2</t>
  </si>
  <si>
    <t>Drilling holes in brick walls,
wall thickness 0.5 bricks, hole diameter
up to 20 mm
quantity: 12*2</t>
  </si>
  <si>
    <t>КР3-14-1</t>
  </si>
  <si>
    <t>Посилення цегляних стін металевим
каркасом
кількість: (4,08+0,95)*24/1000</t>
  </si>
  <si>
    <t>Reinforcement of brick walls with a metal
frame
quantity: (4.08+0.95)*24/1000</t>
  </si>
  <si>
    <t>Сталь листова, товщиною 10 мм
кількість: 4,08*2*12/1000</t>
  </si>
  <si>
    <t>Steel sheet, 10 mm thick
quantity: 4,08*2*12/1000</t>
  </si>
  <si>
    <t>С124-6
варіант1</t>
  </si>
  <si>
    <t>Гарячекатана арматурна сталь гладка,
клас А-1, діаметр 16 мм
кількість: 0,95*2*12/1000</t>
  </si>
  <si>
    <t>Hot-rolled reinforcing steel is smooth,
class A-1, diameter 16 mm
quantity: 0,95*2*12/1000</t>
  </si>
  <si>
    <t>С111-1848
варіант3</t>
  </si>
  <si>
    <t>Гайка М16
кількість: (4*0,033*12)/1000</t>
  </si>
  <si>
    <t>Nut M16
quantity: (4*0.033*12)/1000</t>
  </si>
  <si>
    <t>Розчин готовий кладковий важкий
цементно-вапняковий, марка М50</t>
  </si>
  <si>
    <t>Ready-made masonry mortar heavy
cement-limestone, grade M50</t>
  </si>
  <si>
    <t>КР2-5-1</t>
  </si>
  <si>
    <t>Посилення стін цементацією</t>
  </si>
  <si>
    <t>Reinforcing walls with cementation</t>
  </si>
  <si>
    <t>Розчин готовий кладковий важкий
цементно-вапняковий, марка М50
кількість: 0,0048*0,224</t>
  </si>
  <si>
    <t>Ready-made masonry mortar heavy
cement-limestone, grade M50
quantity: 0,0048*0,224</t>
  </si>
  <si>
    <t>С1425-
11682</t>
  </si>
  <si>
    <t>Розчин готовий кладковий важкий
цементний, марка М75
кількість: 0,0048*12,75</t>
  </si>
  <si>
    <t>Ready-made masonry mortar heavy
cement, grade M75
quantity: 0,0048*12,75</t>
  </si>
  <si>
    <t>С111-1846-
4</t>
  </si>
  <si>
    <t>Ін'єкційна трубка
кількість: 4*6</t>
  </si>
  <si>
    <t>Injection tube
quantity: 4*6</t>
  </si>
  <si>
    <t>КР3-10-1</t>
  </si>
  <si>
    <t>Забивання тріщин у цегляних стінах
цементним розчином
кількість: 2*6</t>
  </si>
  <si>
    <t>Filling cracks in brick walls
with cement mortar
quantity: 2*6</t>
  </si>
  <si>
    <t>10 м</t>
  </si>
  <si>
    <t>Розчин готовий кладковий важкий
цементний, марка М75</t>
  </si>
  <si>
    <t>Ready-made masonry mortar heavy
cement, grade M75</t>
  </si>
  <si>
    <t>Підсилення цегляних стін стальними
обоймами
кількість: 121,06*6/1000</t>
  </si>
  <si>
    <t>Reinforcement of brick walls with steel
clips
quantity: 121,06*6/1000</t>
  </si>
  <si>
    <t>Сталь кутова 63х5,0
кількість: (124,44+240,48+198+33,48)*1,
02/1000</t>
  </si>
  <si>
    <t>Corner 63x5,0
quantity: (124,44+240,48+198+33,48)*1,
02/1000</t>
  </si>
  <si>
    <t>Сортовий гарячекатаний прокат
штабовий 50х5,0 мм
кількість: 129,96*1,02/1000</t>
  </si>
  <si>
    <t>Hot-rolled steel sections
staff 50x5.0 mm
quantity: 129,96*1,02/1000</t>
  </si>
  <si>
    <t>Просте штукатурення поверхонь стін
всередені будівлі цементним розчином
по каменю та бетону
кількість: 8,2*6</t>
  </si>
  <si>
    <t>Simple plastering of wall surfaces
inside the building with cement mortar
on stone and concrete
quantity: 8,2*6</t>
  </si>
  <si>
    <t>Розчин готовий опоряджувальний
цементний 1:3
кількість: 0,492*1,51</t>
  </si>
  <si>
    <t>Ready-mixed finishing solution
cement 1:3
quantity: 0,492*1,51</t>
  </si>
  <si>
    <t>Сітка дротяна ткана з квадратними
чарунками N 05 без покриття
кількість: 0,492*2,77</t>
  </si>
  <si>
    <t>Woven wire mesh with square
mesh N 05 without coating
quantity: 0,492*2,77</t>
  </si>
  <si>
    <t>Ґрунтування металевих поверхонь за
один раз ґрунтовкою ГФ-021
кількість: 6,97*6</t>
  </si>
  <si>
    <t>Priming of metal surfaces with
once with РА-021 primer
quantity:6,97*6</t>
  </si>
  <si>
    <t>Ґрунтовка ГФ-021 червоно-коричнева
кількість: 0,4182*0,009</t>
  </si>
  <si>
    <t>Primer РА-021 red-brown
quantity: 0,4182*0,009</t>
  </si>
  <si>
    <t>Улаштування бетонної підготовки бетон
важкий В 20 (М 250), крупнiсть
заповнювача 5-10мм 
кількість: 0,58*6</t>
  </si>
  <si>
    <t>Arrangement of concrete preparation concrete
heavy B 20 (M 250), size
aggregate 5-10mm 
quantity 0,58*6</t>
  </si>
  <si>
    <t>Суміші бетонні готові важкі, клас бетону
В20 [М250], крупність заповнювача 10 мм
і менше
кількість: 0,0348*102</t>
  </si>
  <si>
    <t>Ready-mixed heavy concrete mixes, concrete class B20 [M250], aggregate size 10 mm
and less
quantity: 0,0348*102</t>
  </si>
  <si>
    <t>РДв-3 (1 шт)</t>
  </si>
  <si>
    <t>FDoІ-3 (1 pcs)</t>
  </si>
  <si>
    <t>Plastering on brick and concrete
from walls and ceilings, the area of reflection in one place more than 5 m2 in one place</t>
  </si>
  <si>
    <t>Підсилення цегляних стін стальними
обоймами
кількість: 97,93/1000</t>
  </si>
  <si>
    <t>Reinforcement of brick walls with steel
clips
quantity: 97,93/1000</t>
  </si>
  <si>
    <t>Сталь кутова 63х5,0
кількість: (28,8+42,64+6,54)*1,02/1000</t>
  </si>
  <si>
    <t>Corner 63x5,0
quantity: (28,8+42,64+6,54)*1,02/1000</t>
  </si>
  <si>
    <t>Сортовий гарячекатаний прокат
штабовий 50х5,0 мм
кількість: 19,95*1,02/1000</t>
  </si>
  <si>
    <t>Hot-rolled steel sections
staff 50x5.0 mm
quantity: 19,95*1,02/1000</t>
  </si>
  <si>
    <t>Розчин готовий опоряджувальний
цементний 1:3
кількість: 0,071*1,51</t>
  </si>
  <si>
    <t>Ready-mixed finishing solution
cement 1:3
quantity 0,071*1,51</t>
  </si>
  <si>
    <t>Сітка дротяна ткана з квадратними
чарунками N 05 без покриття
кількість: 0,071*2,77</t>
  </si>
  <si>
    <t>Woven wire mesh with square
mesh N 05 without coating
quantity: 0,071*2,77</t>
  </si>
  <si>
    <t>Ґрунтовка ГФ-021 червоно-коричнева
кількість: 0,058*0,009</t>
  </si>
  <si>
    <t>Primer РА-021 red-brown
quantity: 0,058*0,009</t>
  </si>
  <si>
    <t>Суміші бетонні готові важкі, клас бетону
В20 [М250], крупність заповнювача 10 мм
і менше
кількість: 0,0047*102</t>
  </si>
  <si>
    <t>Ready-mixed heavy concrete mixes, concrete class B20 [M250], aggregate size 10 mm
and less
quantity: 0,0047*102</t>
  </si>
  <si>
    <t>РДв-4 (1 шт)</t>
  </si>
  <si>
    <t>FDoІ-4 (1 pcs)</t>
  </si>
  <si>
    <t>Підсилення цегляних стін стальними
обоймами
кількість: 100,91/1000</t>
  </si>
  <si>
    <t>Reinforcement of brick walls with steel
clips
quantity: 100,91/1000</t>
  </si>
  <si>
    <t>Сталь кутова 63х5,0
кількість: (28,6+42,64+7,32)*1,02/1000</t>
  </si>
  <si>
    <t>Corner 63x5,0
quantity: (28,6+42,64+7,32)*1,02/1000</t>
  </si>
  <si>
    <t>Сортовий гарячекатаний прокат
штабовий 50х5,0 мм
кількість: 22,53*1,02/1000</t>
  </si>
  <si>
    <t>Hot-rolled steel sections
staff 50x5.0 mm
quantity: 22,53*1,02/1000</t>
  </si>
  <si>
    <t>Сітка дротяна ткана з квадратними
чарунками N 05 без покриття
кількість: 0,077*2,77</t>
  </si>
  <si>
    <t>Woven wire mesh with square
mesh N 05 without coating
quantity: 0,077*2,77</t>
  </si>
  <si>
    <t>Розчин готовий опоряджувальний
цементний 1:3
кількість: 0,077*1,51</t>
  </si>
  <si>
    <t>Ready-mixed finishing solution
cement 1:3
quantity: 0,077*1,51</t>
  </si>
  <si>
    <t>Ґрунтовка ГФ-021 червоно-коричнева
кількість: 0,059*0,009</t>
  </si>
  <si>
    <t>Primer РА-021 red-brown
quantity: 0,059*0,009</t>
  </si>
  <si>
    <t>Суміші бетонні готові важкі, клас бетону
В20 [М250], крупність заповнювача 10 мм
і менше
кількість: 0,0052*102</t>
  </si>
  <si>
    <t>Ready-mixed heavy concrete mixes, concrete class B20 [M250], aggregate size 10 mm
and less
quantity: 0,0052*102</t>
  </si>
  <si>
    <t>РДв-7 (1 шт)</t>
  </si>
  <si>
    <t>FDoІ-7 (1 pcs)</t>
  </si>
  <si>
    <t>Підсилення цегляних стін стальними
обоймами
кількість: 108,34/1000</t>
  </si>
  <si>
    <t>Reinforcement of brick walls with steel
clips
quantity: 108,34/1000</t>
  </si>
  <si>
    <t>Сталь кутова 63х5,0
кількість: (29,36+57,08+4,9)*1,02/1000</t>
  </si>
  <si>
    <t>Corner 63x5,0
quantity: (29,36+57,08+4,9)*1,02/1000</t>
  </si>
  <si>
    <t>Сортовий гарячекатаний прокат
штабовий 50х5,0 мм
кількість: 17*1,02/1000</t>
  </si>
  <si>
    <t>Hot-rolled steel sections
staff 50x5.0 mm
quantity: 17*1,02/1000</t>
  </si>
  <si>
    <t>Сітка дротяна ткана з квадратними
чарунками N 05 без покриття
кількість: 0,063*2,77</t>
  </si>
  <si>
    <t>Woven wire mesh with square
mesh N 05 without coating
quantity: 0,063*2,77</t>
  </si>
  <si>
    <t>Розчин готовий опоряджувальний
цементний 1:3
кількість: 0,063*1,51</t>
  </si>
  <si>
    <t>Ready-mixed finishing solution
cement 1:3
quantity: 0,063*1,51</t>
  </si>
  <si>
    <t>Ґрунтовка ГФ-021 червоно-коричнева
кількість: 0,0572*0,009</t>
  </si>
  <si>
    <t>Primer РА-021 red-brown
quantity: 0,0572*0,009</t>
  </si>
  <si>
    <t>РДв-8 (3 шт)</t>
  </si>
  <si>
    <t>FDoІ-8 (3 pcs)</t>
  </si>
  <si>
    <t>Знімання дверних полотен
кількість: 4*3</t>
  </si>
  <si>
    <t>Removing door leaves
quantity: 4*3</t>
  </si>
  <si>
    <t>Розбирання цегляних стовпчиків під лаги
кількість: 1,2*3</t>
  </si>
  <si>
    <t>Disassembling brick columns for logs
quantity: 1,2*3</t>
  </si>
  <si>
    <t xml:space="preserve">Disassembling the lagging of boards and bars		</t>
  </si>
  <si>
    <t xml:space="preserve">Disassembling the plank parquet bases		</t>
  </si>
  <si>
    <t xml:space="preserve">"Dismantling of floor coverings from panel
parquet"		</t>
  </si>
  <si>
    <t>Відбивання штукатурки по цеглі та бетону
зі стін та стель, площа відбивання в
одному місці більше 5 м2
кількість: 6,9*3</t>
  </si>
  <si>
    <t xml:space="preserve">"Plaster stripping on brick and concrete
from walls and ceilings, the area of reflection in
one place more than 5 m2
quantity: 6,9*3"		</t>
  </si>
  <si>
    <t>Підсилення цегляних стін стальними
обоймами
кількість: 333/1000</t>
  </si>
  <si>
    <t xml:space="preserve">"Reinforcement of brick walls with steel
clips
quantity: 333/1000"		</t>
  </si>
  <si>
    <t>Сталь кутова 63х5,0
кількість: (86,88+171,24+16,74)*1,02/1000</t>
  </si>
  <si>
    <t xml:space="preserve">"Steel angle 63x5,0
quality: (86,88+171,24+16,74)*1,02/1000"		</t>
  </si>
  <si>
    <t>Сортовий гарячекатаний прокат
штабовий 50х5,0 мм
кількість: 58,14*1,02/1000</t>
  </si>
  <si>
    <t xml:space="preserve">"Hot-rolled steel sections
staff 50x5.0 mm
quantity: 58,14*1,02/1000"		</t>
  </si>
  <si>
    <t>Клини металеві
кількість: 4*3</t>
  </si>
  <si>
    <t xml:space="preserve">"Metal wedges
quantity: 4*3"		</t>
  </si>
  <si>
    <t>Просте штукатурення поверхонь стін
всередені будівлі цементним розчином
по каменю та бетону
кількість: 6,9*3</t>
  </si>
  <si>
    <t xml:space="preserve">"Simple plastering of wall surfaces
inside the building with cement mortar
on stone and concrete
quantity: 6,9*3"		</t>
  </si>
  <si>
    <t>Сітка дротяна ткана з квадратними
чарунками N 05 без покриття
кількість: 0,207*2,77</t>
  </si>
  <si>
    <t xml:space="preserve">"Woven wire mesh with square
mesh N 05 without coating
quantity: 0,207*2,77"		</t>
  </si>
  <si>
    <t>Розчин готовий опоряджувальний
цементний 1:3
кількість: 0,207*1,51</t>
  </si>
  <si>
    <t xml:space="preserve">"Ready-mixed finishing mortar
cement 1:3
quantity: 0,207*1,51"		</t>
  </si>
  <si>
    <t>Ґрунтування металевих поверхонь за
один раз ґрунтовкою ГФ-021
кількість: 5,85*3</t>
  </si>
  <si>
    <t xml:space="preserve">"Priming of metal surfaces with
once with primer PA-021
quantity: 5,85*3"		</t>
  </si>
  <si>
    <t>Ґрунтовка ГФ-021 червоно-коричнева
кількість: 0,1755*0,009</t>
  </si>
  <si>
    <t xml:space="preserve">"Primer PA-021 red-brown
quantity: 0,1755*0,009"		</t>
  </si>
  <si>
    <t>РДв-12 (1 шт)</t>
  </si>
  <si>
    <t xml:space="preserve">FDol-12 (1 pc)		</t>
  </si>
  <si>
    <t xml:space="preserve">Removing door leaves		</t>
  </si>
  <si>
    <t xml:space="preserve">"Dismantling of door frames in stone
walls with plaster stripping in slopes"		</t>
  </si>
  <si>
    <t xml:space="preserve">Disassembling brick columns for joists		</t>
  </si>
  <si>
    <t xml:space="preserve">"Plaster stripping on brick and concrete
from walls and ceilings, the area of reflection in
one place more than 5 m2"		</t>
  </si>
  <si>
    <t>Підсилення цегляних стін стальними
обоймами
кількість: 81,3/1000</t>
  </si>
  <si>
    <t xml:space="preserve">"Reinforcement of brick walls with steel
clips
quantity: 81,3/1000"		</t>
  </si>
  <si>
    <t>Сталь кутова 63х5,0
кількість: (22,24+36,88+6,06)*1,02/1000</t>
  </si>
  <si>
    <t xml:space="preserve">"Steel angle 63x5.0
quality: (22,24+36,88+6,06)*1,02/1000"		</t>
  </si>
  <si>
    <t>Сортовий гарячекатаний прокат
штабовий 50х5,0 мм
кількість: 16,12*1,02/1000</t>
  </si>
  <si>
    <t xml:space="preserve">"Hot-rolled steel sections
staff 50x5.0 mm
quantity: 16,12*1,02/1000"		</t>
  </si>
  <si>
    <t xml:space="preserve">Metal wedges		</t>
  </si>
  <si>
    <t xml:space="preserve">"Simple plastering of wall surfaces
inside the building with cement mortar
on stone and concrete"		</t>
  </si>
  <si>
    <t>Сітка дротяна ткана з квадратними
чарунками N 05 без покриття
кількість: 0,061*2,77</t>
  </si>
  <si>
    <t xml:space="preserve">"Woven wire mesh with square
mesh N 05 without coating
quantity: 0,061*2,77"		</t>
  </si>
  <si>
    <t>Розчин готовий опоряджувальний
цементний 1:3
кількість: 0,061*1,51</t>
  </si>
  <si>
    <t xml:space="preserve">"Ready-mixed finishing mortar
cement 1:3
quantity: 0,061*1,51"		</t>
  </si>
  <si>
    <t xml:space="preserve">"Priming of metal surfaces at
once with PA-021 primer"		</t>
  </si>
  <si>
    <t>Ґрунтовка ГФ-021 червоно-коричнева
кількість: 0,051*0,009</t>
  </si>
  <si>
    <t xml:space="preserve">"Primer PA-021 red-brown
quantity: 0,051*0,009"		</t>
  </si>
  <si>
    <t>Улаштування бетонної підготовки бетон
важкий В 20 (М 250), крупнiсть
заповнювача 5-10мм бетон важкий В 20
(М 250), крупнiсть заповнювача 5-10мм</t>
  </si>
  <si>
    <t xml:space="preserve">"Arrangement of concrete preparation concrete
heavy B 20 (M 250), size
aggregate size 5-10 mm heavy concrete B 20
(M 250), aggregate size 5-10 mm"		</t>
  </si>
  <si>
    <t>Суміші бетонні готові важкі, клас бетону
В20 [М250], крупність заповнювача 10 мм
і менше
кількість: 0,0034*102</t>
  </si>
  <si>
    <t xml:space="preserve">"Ready-mixed concrete heavy, concrete class
B20 [M250], aggregate size 10 mm
and less
quantity: 0,0034*102"		</t>
  </si>
  <si>
    <t>РВк-1 (1 шт)</t>
  </si>
  <si>
    <t>КР2-23-1</t>
  </si>
  <si>
    <t>(Демонтаж) Забивання вікон фанерою</t>
  </si>
  <si>
    <t xml:space="preserve">(Dismantling) Clogging windows with plywood		</t>
  </si>
  <si>
    <t>10 м2</t>
  </si>
  <si>
    <t>КБ10-20-4</t>
  </si>
  <si>
    <t>(Демонтаж) Заповнення віконних прорізів
готовими блоками площею більше 3 м2 з
металопластику в кам'яних стінах
житлових і громадських будівель</t>
  </si>
  <si>
    <t xml:space="preserve">"(Dismantling) Filling of window openings
ready-made blocks with an area of more than 3 m2 of
metal-plastic in stone walls
of residential and public buildings"		</t>
  </si>
  <si>
    <t>Підсилення цегляних стін стальними
обоймами
кількість: 150,3/1000</t>
  </si>
  <si>
    <t xml:space="preserve">"Reinforcement of brick walls with steel
clips
quantity: 150,3/1000"		</t>
  </si>
  <si>
    <t>Сталь кутова 63х5,0
кількість: (8,64+31,68+13,16+8,08+24,
32+7,58+5,38)*1,02/1000</t>
  </si>
  <si>
    <t xml:space="preserve">"Steel angle 63x5,0
кількість: (8,64+31,68+13,16+8,08+24,
32+7,58+5,38)*1,02/1000"		</t>
  </si>
  <si>
    <t>Сталь кутова 100х8,0
кількість: (27,26)*1,02/1000</t>
  </si>
  <si>
    <t xml:space="preserve">"Steel angle 100x8,0
quantity: (27.26)*1.02/1000"		</t>
  </si>
  <si>
    <t>Сортовий гарячекатаний прокат
штабовий 50х5,0 мм
кількість: 24,20*1,02/1000</t>
  </si>
  <si>
    <t xml:space="preserve">"Hot-rolled steel sections
staff 50x5.0 mm
quantity: 24,20*1,02/1000"		</t>
  </si>
  <si>
    <t>Сітка дротяна ткана з квадратними
чарунками N 05 без покриття
кількість: 0,068*2,77</t>
  </si>
  <si>
    <t xml:space="preserve">"Woven wire mesh with square
mesh N 05 without coating
quantity: 0,068*2,77"		</t>
  </si>
  <si>
    <t>Розчин готовий опоряджувальний
цементний 1:3
кількість: 0,068*1,51</t>
  </si>
  <si>
    <t xml:space="preserve">"Ready-mixed finishing mortar
cement 1:3
quantity: 0,068*1,51"		</t>
  </si>
  <si>
    <t>Ґрунтовка ГФ-021 червоно-коричнева
кількість: 0,074*0,009</t>
  </si>
  <si>
    <t xml:space="preserve">"Primer PA-021 red-brown
quantity: 0,074*0,009"		</t>
  </si>
  <si>
    <t>Заповнення віконних прорізів готовими
блоками площею більше 3 м2 з
металопластику в кам'яних стінах
житлових і громадських будівель</t>
  </si>
  <si>
    <t xml:space="preserve">"Filling window openings with ready-made
blocks with an area of more than 3 m2 of
metal-plastic in stone walls
of residential and public buildings"		</t>
  </si>
  <si>
    <t>С123-8-1
варіант3</t>
  </si>
  <si>
    <t>Блоки вiконнi металопластикові раніше
демонтовані</t>
  </si>
  <si>
    <t xml:space="preserve">"Metal-plastic window blocks were previously
dismantled"		</t>
  </si>
  <si>
    <t>С1545-44-5
варіант1</t>
  </si>
  <si>
    <t>Дюбель Ф 10 мм дл. 100 мм
кількість: R0(0,0543*278)</t>
  </si>
  <si>
    <t xml:space="preserve">"Dowel F 10 mm long. 100 mm
quantity: R0(0,0543*278)"		</t>
  </si>
  <si>
    <t>С1632-102-
5
варіант1</t>
  </si>
  <si>
    <t>Піна монтажна
кількість: 21,5*0,0543</t>
  </si>
  <si>
    <t xml:space="preserve">" Polyurethane foam
quantity: 21,5*0,0543"		</t>
  </si>
  <si>
    <t>л</t>
  </si>
  <si>
    <t>С1632-102-
6
варіант1</t>
  </si>
  <si>
    <t>Герметик силіконовий водостійкий
кількість: 9,8*0,0543</t>
  </si>
  <si>
    <t xml:space="preserve">"Silicone waterproof sealant
quantity: 9,8*0,0543"		</t>
  </si>
  <si>
    <t>Забивання вікон фанерою</t>
  </si>
  <si>
    <t xml:space="preserve">Clogging windows with plywood		</t>
  </si>
  <si>
    <t>С112-263
варіант1</t>
  </si>
  <si>
    <t>Фанера клеєна, марка ФК і ФБА, сорт
В/ВВ, товщина 5-7 мм
кількість: 0,643*0,05</t>
  </si>
  <si>
    <t xml:space="preserve">"Glued plywood, grade FC and FBA, grade
B/BB, thickness 5-7 mm
quantity: 0,643*0,05"		</t>
  </si>
  <si>
    <t>РВк-2 (25 шт)</t>
  </si>
  <si>
    <t xml:space="preserve">FW-2 (25 pcs.)		</t>
  </si>
  <si>
    <t>(Демонтаж) Забивання вікон фанерою
кількість: 4,64*25</t>
  </si>
  <si>
    <t xml:space="preserve">"(Dismantling) Clogging windows with plywood
quantity: 4,64*25"		</t>
  </si>
  <si>
    <t>(Демонтаж)Заповнення віконних прорізів
готовими блоками площею більше 3 м2 з
металопластику в кам'яних стінах
житлових і громадських будівель
кількість: 3,64*25</t>
  </si>
  <si>
    <t xml:space="preserve">"(Dismantling) Filling of window openings
ready-made blocks with an area of more than 3 m2 of
metal-plastic in stone walls
residential and public buildings
quantity: 3,64*25"		</t>
  </si>
  <si>
    <t>(Демонтаж) Монтаж металевих грат
вагою до 0,1 т
кількість: 30*25/1000</t>
  </si>
  <si>
    <t xml:space="preserve">"(Dismantling) Installation of metal gratings
weighing up to 0.1 tons
quantity: 30*25/1000"		</t>
  </si>
  <si>
    <t>Відбивання штукатурки по цеглі та бетону
зі стін та стель, площа відбивання в
одному місці більше 5 м2
кількість: 4,65*25</t>
  </si>
  <si>
    <t xml:space="preserve">"Plaster stripping on brick and concrete
from walls and ceilings, the area of reflection in
one place more than 5 m2
quantity: 4,65*25"		</t>
  </si>
  <si>
    <t>Підсилення цегляних стін стальними
обоймами
кількість: 3168,25/1000</t>
  </si>
  <si>
    <t xml:space="preserve">"Reinforcement of brick walls with steel
clips
quantity: 3168,25/1000"		</t>
  </si>
  <si>
    <t>Сталь кутова 63х5,0
кількість: (211,25+509,50+332+197,
25+495,5+189,5+118)*1,02/1000</t>
  </si>
  <si>
    <t xml:space="preserve">"Steel angle 63x5,0
кількість: (211,25+509,50+332+197,
25+495,5+189,5+118)*1,02/1000"		</t>
  </si>
  <si>
    <t>Сталь кутова 100х8,0
кількість: (683,25)*1,02/1000</t>
  </si>
  <si>
    <t xml:space="preserve">"Steel angle 100x8,0
quantity: (683.25)*1.02/1000"		</t>
  </si>
  <si>
    <t>Сортовий гарячекатаний прокат
штабовий 50х5,0 мм
кількість: 432*1,02/1000</t>
  </si>
  <si>
    <t xml:space="preserve">"Hot-rolled steel sections
staff 50x5.0 mm
quantity: 432*1,02/1000"		</t>
  </si>
  <si>
    <t>Клини металеві
кількість: 4*25</t>
  </si>
  <si>
    <t xml:space="preserve">"Metal wedges
quantity: 4*25"		</t>
  </si>
  <si>
    <t>Просте штукатурення поверхонь стін
всередені будівлі цементним розчином
по каменю та бетону
кількість: 4,65*25</t>
  </si>
  <si>
    <t xml:space="preserve">"Simple plastering of wall surfaces
inside the building with cement mortar
on stone and concrete
quantity: 4,65*25"		</t>
  </si>
  <si>
    <t>Сітка дротяна ткана з квадратними
чарунками N 05 без покриття
кількість: 1,1625*2,77</t>
  </si>
  <si>
    <t xml:space="preserve">"Woven wire mesh with square
mesh N 05 without coating
quantity: 1,1625*2,77"		</t>
  </si>
  <si>
    <t>Розчин готовий опоряджувальний
цементний 1:3
кількість: 1,1625*1,51</t>
  </si>
  <si>
    <t xml:space="preserve">"Ready-mixed finishing mortar
cement 1:3
quantity: 1,1625*1,51"		</t>
  </si>
  <si>
    <t>Ґрунтування металевих поверхонь за
один раз ґрунтовкою ГФ-021
кількість: 6,18*25</t>
  </si>
  <si>
    <t xml:space="preserve">"Priming of metal surfaces with
once with primer PA-021
quantity: 6,18*25"		</t>
  </si>
  <si>
    <t>Ґрунтовка ГФ-021 червоно-коричнева
кількість: 1,545*0,009</t>
  </si>
  <si>
    <t xml:space="preserve">"Primer PA-021 red-brown
quantity: 1,545*0,009"		</t>
  </si>
  <si>
    <t>Заповнення віконних прорізів готовими
блоками площею більше 3 м2 з
металопластику в кам'яних стінах
житлових і громадських будівель
кількість: 3,64*25</t>
  </si>
  <si>
    <t xml:space="preserve">"Filling window openings with ready-made
blocks with an area of more than 3 m2 of
metal-plastic in stone walls
residential and public buildings
quantity: 3,64*25"		</t>
  </si>
  <si>
    <t>Блоки вiконнi металопластикові раніше
демонтовані
кількість: 3,64*25</t>
  </si>
  <si>
    <t xml:space="preserve">"Metal-plastic window blocks were previously
dismantled
quantity: 3,64*25"		</t>
  </si>
  <si>
    <t>Дюбель Ф 10 мм дл. 100 мм
кількість: R0(0,91*278)</t>
  </si>
  <si>
    <t xml:space="preserve">"Dowel F 10 mm long. 100 mm
quantity: R0(0,91*278)"		</t>
  </si>
  <si>
    <t>Піна монтажна
кількість: 21,5*0,91</t>
  </si>
  <si>
    <t xml:space="preserve">" Polyurethane foam
quantity: 21,5*0,91"		</t>
  </si>
  <si>
    <t>Герметик силіконовий водостійкий
кількість: 9,8*0,91</t>
  </si>
  <si>
    <t xml:space="preserve">"Silicone waterproof sealant
quantity: 9,8*0,91"		</t>
  </si>
  <si>
    <t>Забивання вікон фанерою
кількість: 4,64*25</t>
  </si>
  <si>
    <t xml:space="preserve">"Clogging windows with plywood
quantity: 4,64*25"		</t>
  </si>
  <si>
    <t>Фанера клеєна, марка ФК і ФБА, сорт
В/ВВ, товщина 5-7 мм
кількість: 11,6*0,05</t>
  </si>
  <si>
    <t xml:space="preserve">"Glued plywood, grade FC and FBA, grade
B/BB, thickness 5-7 mm
quantity: 11,6*0,05"		</t>
  </si>
  <si>
    <t>РВк-3 (2 шт)</t>
  </si>
  <si>
    <t xml:space="preserve">FW-3 (2 pcs.)		</t>
  </si>
  <si>
    <t>(Демонтаж) Забивання вікон фанерою
кількість: 4,31*2</t>
  </si>
  <si>
    <t xml:space="preserve">"(Dismantling) Clogging windows with plywood
quantity: 4,31*2"		</t>
  </si>
  <si>
    <t>(Демонтаж)Заповнення віконних прорізів
готовими блоками площею більше 3 м2 з
металопластику в кам'яних стінах
житлових і громадських будівель
кількість: 3,31*2</t>
  </si>
  <si>
    <t xml:space="preserve">"(Dismantling) Filling of window openings
ready-made blocks with an area of more than 3 m2 of
metal-plastic in stone walls
residential and public buildings
quantity: 3,31*2"		</t>
  </si>
  <si>
    <t>(Демонтаж) Монтаж металевих грат
вагою до 0,1 т
кількість: 30*2/1000</t>
  </si>
  <si>
    <t xml:space="preserve">"(Dismantling) Installation of metal gratings
weighing up to 0.1 tons
quantity: 30*2/1000"		</t>
  </si>
  <si>
    <t>Відбивання штукатурки по цеглі та бетону
зі стін та стель, площа відбивання в
одному місці більше 5 м2
кількість: 4,6*2</t>
  </si>
  <si>
    <t xml:space="preserve">"Plaster stripping on brick and concrete
from walls and ceilings, the area of reflection in
one place more than 5 m2
quantity: 4,6*2"		</t>
  </si>
  <si>
    <t>Підсилення цегляних стін стальними
обоймами
кількість: 237,8/1000</t>
  </si>
  <si>
    <t xml:space="preserve">"Reinforcement of brick walls with steel
clips
quantity: 237,8/1000"		</t>
  </si>
  <si>
    <t>Сталь кутова 63х5,0
кількість: (32,64+52,24+30,40+50,04+8,
28)*1,02/1000</t>
  </si>
  <si>
    <t xml:space="preserve">"Steel angle 63x5.0
кількість: (32,64+52,24+30,40+50,04+8,
28)*1,02/1000"		</t>
  </si>
  <si>
    <t>Сталь кутова 100х8,0
кількість: (35,64)*1,02/1000</t>
  </si>
  <si>
    <t xml:space="preserve">"Steel angle 100x8,0
quantity: (35.64)*1.02/1000"		</t>
  </si>
  <si>
    <t>Сортовий гарячекатаний прокат
штабовий 50х5,0 мм
кількість: 28,56*1,02/1000</t>
  </si>
  <si>
    <t xml:space="preserve">"Hot-rolled steel sections
staff 50x5.0 mm
quantity: 28,56*1,02/1000"		</t>
  </si>
  <si>
    <t xml:space="preserve">"Metal wedges
quantity: 4*2"		</t>
  </si>
  <si>
    <t>Просте штукатурення поверхонь стін
всередені будівлі цементним розчином
по каменю та бетону
кількість: 4,6*2</t>
  </si>
  <si>
    <t xml:space="preserve">"Simple plastering of wall surfaces
inside the building with cement mortar
on stone and concrete
quantity: 4,6*2"		</t>
  </si>
  <si>
    <t>Сітка дротяна ткана з квадратними
чарунками N 05 без покриття
кількість: 0,092*2,77</t>
  </si>
  <si>
    <t xml:space="preserve">"Woven wire mesh with square
mesh N 05 without coating
quantity: 0,092*2,77"		</t>
  </si>
  <si>
    <t>Розчин готовий опоряджувальний
цементний 1:3
кількість: 0,092*1,51</t>
  </si>
  <si>
    <t xml:space="preserve">"Ready-mixed finishing mortar
cement 1:3
quantity: 0,092*1,51"		</t>
  </si>
  <si>
    <t>Ґрунтування металевих поверхонь за
один раз ґрунтовкою ГФ-021
кількість: 5,95*2</t>
  </si>
  <si>
    <t xml:space="preserve">"Priming of metal surfaces with
once with primer PA-021
quantity: 5,95*2"		</t>
  </si>
  <si>
    <t>Ґрунтовка ГФ-021 червоно-коричнева
кількість: 0,119*0,009</t>
  </si>
  <si>
    <t xml:space="preserve">"Primer PA-021 red-brown
quantity: 0,119*0,009"		</t>
  </si>
  <si>
    <t>Заповнення віконних прорізів готовими
блоками площею більше 3 м2 з
металопластику в кам'яних стінах
житлових і громадських будівель
кількість: 3,31*2</t>
  </si>
  <si>
    <t xml:space="preserve">"Filling window openings with ready-made
blocks with an area of more than 3 m2 of
metal-plastic in stone walls
residential and public buildings
quantity: 3,31*2"		</t>
  </si>
  <si>
    <t>Блоки вiконнi металопластикові раніше
демонтовані
кількість: 3,31*2</t>
  </si>
  <si>
    <t xml:space="preserve">"Metal-plastic window blocks were previously
dismantled
quantity: 3,31*2"		</t>
  </si>
  <si>
    <t>Дюбель Ф 10 мм дл. 100 мм
кількість: R0(0,0662*278)</t>
  </si>
  <si>
    <t xml:space="preserve">"Dowel F 10 mm long. 100 mm
quantity: R0(0,0662*278)"		</t>
  </si>
  <si>
    <t>Піна монтажна
кількість: 21,5*0,0662</t>
  </si>
  <si>
    <t xml:space="preserve">" Polyurethane foam
quantity: 21,5*0,0662"		</t>
  </si>
  <si>
    <t>Герметик силіконовий водостійкий
кількість: 9,8*0,0662</t>
  </si>
  <si>
    <t xml:space="preserve">"Silicone waterproof sealant
quantity: 9,8*0,0662"		</t>
  </si>
  <si>
    <t>Забивання вікон фанерою
кількість: 4,31*2</t>
  </si>
  <si>
    <t xml:space="preserve">"Clogging windows with plywood
quantity: 4,31*2"		</t>
  </si>
  <si>
    <t>Фанера клеєна, марка ФК і ФБА, сорт
В/ВВ, товщина 5-7 мм
кількість: 0,862*0,05</t>
  </si>
  <si>
    <t xml:space="preserve">"Glued plywood, grade FC and FBA, grade
B/BB, thickness 5-7 mm
quantity: 0,862*0,05"		</t>
  </si>
  <si>
    <t>РВк-4 (1 шт)</t>
  </si>
  <si>
    <t xml:space="preserve">FW-4 (1 pc)		</t>
  </si>
  <si>
    <t>(Демонтаж)Заповнення віконних прорізів
готовими блоками площею більше 3 м2 з
металопластику в кам'яних стінах
житлових і громадських будівель</t>
  </si>
  <si>
    <t>(Демонтаж) Монтаж металевих грат
вагою до 0,1 т
кількість: 29,73/1000</t>
  </si>
  <si>
    <t xml:space="preserve">"(Dismantling) Installation of metal gratings
weighing up to 0.1 tons
quantity: 29,73/1000"		</t>
  </si>
  <si>
    <t>Підсилення цегляних стін стальними
обоймами
кількість: 116,41/1000</t>
  </si>
  <si>
    <t xml:space="preserve">"Reinforcement of brick walls with steel
clips
quantity: 116,41/1000"		</t>
  </si>
  <si>
    <t>Сталь кутова 63х5,0
кількість: (15,16+26,12+14,04+25,02+4,
42)*1,02/1000</t>
  </si>
  <si>
    <t xml:space="preserve">"Steel angle 63x5,0
кількість: (15,16+26,12+14,04+25,02+4,
42)*1,02/1000"		</t>
  </si>
  <si>
    <t>Сталь кутова 100х8,0
кількість: (16,35)*1,02/1000</t>
  </si>
  <si>
    <t xml:space="preserve">"Steel angle 100x8,0
quantity: (16.35)*1.02/1000"		</t>
  </si>
  <si>
    <t>Сортовий гарячекатаний прокат
штабовий 50х5,0 мм
кількість: 15,3*1,02/1000</t>
  </si>
  <si>
    <t xml:space="preserve">"Hot-rolled steel sections
staff 50x5.0 mm
quantity: 15,3*1,02/1000"		</t>
  </si>
  <si>
    <t>Сітка дротяна ткана з квадратними
чарунками N 05 без покриття
кількість: 0,047*2,77</t>
  </si>
  <si>
    <t xml:space="preserve">"Woven wire mesh with square
mesh N 05 without coating
quantity: 0,047*2,77"		</t>
  </si>
  <si>
    <t>Розчин готовий опоряджувальний
цементний 1:3
кількість: 0,047*1,51</t>
  </si>
  <si>
    <t xml:space="preserve">"Ready-mixed finishing mortar
cement 1:3
quantity: 0,047*1,51"		</t>
  </si>
  <si>
    <t xml:space="preserve">"Primer PA-021 red-brown
quantity: 0,059*0,009"		</t>
  </si>
  <si>
    <t>Дюбель Ф 10 мм дл. 100 мм
кількість: R0(0,0328*278)</t>
  </si>
  <si>
    <t xml:space="preserve">"Dowel F 10 mm long. 100 mm
quantity: R0(0,0328*278)"		</t>
  </si>
  <si>
    <t>Піна монтажна
кількість: 21,5*0,0328</t>
  </si>
  <si>
    <t xml:space="preserve">" Polyurethane foam
quantity: 21,5*0,0328"		</t>
  </si>
  <si>
    <t>Герметик силіконовий водостійкий
кількість: 9,8*0,0328</t>
  </si>
  <si>
    <t xml:space="preserve">"Silicone waterproof sealant
quantity: 9,8*0,0328"		</t>
  </si>
  <si>
    <t>Фанера клеєна, марка ФК і ФБА, сорт
В/ВВ, товщина 5-7 мм
кількість: 0,428*0,05</t>
  </si>
  <si>
    <t xml:space="preserve">"Glued plywood, grade FC and FBA, grade
B/BB, thickness 5-7 mm
quantity: 0,428*0,05"		</t>
  </si>
  <si>
    <t>РВк-5 (1 шт)</t>
  </si>
  <si>
    <t xml:space="preserve">FW-5 (1 pc)		</t>
  </si>
  <si>
    <t>(Демонтаж) Монтаж металевих грат
вагою до 0,1 т
кількість: 30/1000</t>
  </si>
  <si>
    <t xml:space="preserve">"(Dismantling) Installation of metal gratings
weighing up to 0.1 tons
quantity: 30/1000"		</t>
  </si>
  <si>
    <t>Підсилення цегляних стін стальними
обоймами
кількість: 117,16/1000</t>
  </si>
  <si>
    <t xml:space="preserve">"Reinforcement of brick walls with steel
clips
quantity: 117,16/1000"		</t>
  </si>
  <si>
    <t>Сталь кутова 63х5,0
кількість: (15,54+26,52+14,44+25,4+4,
14)*1,02/1000</t>
  </si>
  <si>
    <t xml:space="preserve">"Steel angle 63x5,0
кількість: (15,54+26,52+14,44+25,4+4,
14)*1,02/1000"		</t>
  </si>
  <si>
    <t>Сталь кутова 100х8,0
кількість: (16,84)*1,02/1000</t>
  </si>
  <si>
    <t xml:space="preserve">"Steel angle 100x8,0
quantity: (16.84)*1.02/1000"		</t>
  </si>
  <si>
    <t>Сортовий гарячекатаний прокат
штабовий 50х5,0 мм
кількість: 14,28*1,02/1000</t>
  </si>
  <si>
    <t xml:space="preserve">"Hot-rolled steel sections
staff 50x5.0 mm
quantity: 14,28*1,02/1000"		</t>
  </si>
  <si>
    <t>Сітка дротяна ткана з квадратними
чарунками N 05 без покриття
кількість: 0,046*2,77</t>
  </si>
  <si>
    <t xml:space="preserve">"Woven wire mesh with square
mesh N 05 without coating
quantity: 0,046*2,77"		</t>
  </si>
  <si>
    <t>Розчин готовий опоряджувальний
цементний 1:3
кількість: 0,046*1,51</t>
  </si>
  <si>
    <t xml:space="preserve">"Ready-mixed finishing mortar
cement 1:3
quantity: 0,046*1,51"		</t>
  </si>
  <si>
    <t xml:space="preserve">"Priming of metal surfaces at
once with GF-021 primer"		</t>
  </si>
  <si>
    <t xml:space="preserve">"Primer GF-021 red-brown
quantity: 0,059*0,009"		</t>
  </si>
  <si>
    <t>Дюбель Ф 10 мм дл. 100 мм
кількість: R0(0,0317*278)</t>
  </si>
  <si>
    <t xml:space="preserve">"Dowel F 10 mm long. 100 mm
quantity: R0(0,0317*278)"		</t>
  </si>
  <si>
    <t>Піна монтажна
кількість: 21,5*0,0317</t>
  </si>
  <si>
    <t xml:space="preserve">" Polyurethane foam
quantity: 21,5*0,0317"		</t>
  </si>
  <si>
    <t>Герметик силіконовий водостійкий
кількість: 9,8*0,0317</t>
  </si>
  <si>
    <t xml:space="preserve">"Silicone waterproof sealant
quantity: 9,8*0,0317"		</t>
  </si>
  <si>
    <t>Фанера клеєна, марка ФК і ФБА, сорт
В/ВВ, товщина 5-7 мм
кількість: 0,417*0,05</t>
  </si>
  <si>
    <t xml:space="preserve">"Glued plywood, grade FC and FBA, grade
B/BB, thickness 5-7 mm
quantity: 0,417*0,05"		</t>
  </si>
  <si>
    <t>РВк-6 (1 шт)</t>
  </si>
  <si>
    <t xml:space="preserve">FW-6 (1 pc)		</t>
  </si>
  <si>
    <t>КБ10-20-2</t>
  </si>
  <si>
    <t>(Демонтаж)Заповнення віконних прорізів
готовими блоками площею до 2 м2 з
металопластику в кам'яних стінах
житлових і громадських будівель</t>
  </si>
  <si>
    <t xml:space="preserve">"(Dismantling) Filling of window openings
with ready-made blocks up to 2 m2 of
metal-plastic in stone walls
of residential and public buildings"		</t>
  </si>
  <si>
    <t>(Демонтаж) Монтаж металевих грат
вагою до 0,1 т
кількість: 15/1000</t>
  </si>
  <si>
    <t xml:space="preserve">"(Dismantling) Installation of metal gratings
weighing up to 0.1 tons
quantity: 15/1000"		</t>
  </si>
  <si>
    <t>Підсилення цегляних стін стальними
обоймами
кількість: 81,23/1000</t>
  </si>
  <si>
    <t xml:space="preserve">"Reinforcement of brick walls with steel
clips
quantity: 81,23/1000"		</t>
  </si>
  <si>
    <t>Сталь кутова 63х5,0
кількість: (13,62+12,18+12,5+11,06+5,
38)*1,02/1000</t>
  </si>
  <si>
    <t xml:space="preserve">"Steel angle 63x5.0
кількість: (13,62+12,18+12,5+11,06+5,
38)*1,02/1000"		</t>
  </si>
  <si>
    <t>Сталь кутова 100х8,0
кількість: (14,39)*1,02/1000</t>
  </si>
  <si>
    <t xml:space="preserve">"Steel angle 100x8,0
quantity: (14.39)*1.02/1000"		</t>
  </si>
  <si>
    <t>Сортовий гарячекатаний прокат
штабовий 50х5,0 мм
кількість: 12,1*1,02/1000</t>
  </si>
  <si>
    <t xml:space="preserve">"Hot-rolled steel sections
staff 50x5.0 mm
quantity: 12,1*1,02/1000"		</t>
  </si>
  <si>
    <t>Сітка дротяна ткана з квадратними
чарунками N 05 без покриття
кількість: 0,0335*2,77</t>
  </si>
  <si>
    <t xml:space="preserve">"Woven wire mesh with square
mesh N 05 without coating
quantity: 0,0335*2,77"		</t>
  </si>
  <si>
    <t>Розчин готовий опоряджувальний
цементний 1:3
кількість: 0,0335*1,51</t>
  </si>
  <si>
    <t xml:space="preserve">"Ready-mixed finishing mortar
cement 1:3
quantity: 0,0335*1,51"		</t>
  </si>
  <si>
    <t>Ґрунтовка ГФ-021 червоно-коричнева
кількість: 0,04*0,009</t>
  </si>
  <si>
    <t xml:space="preserve">"Primer GF-021 red-brown
quantity: 0,04*0,009"		</t>
  </si>
  <si>
    <t>Заповнення віконних прорізів готовими
блоками площею до 2 м2 з
металопластику в кам'яних стінах
житлових і громадських будівель</t>
  </si>
  <si>
    <t xml:space="preserve">"Filling window openings with prefabricated
blocks with an area of up to 2 m2 of
metal-plastic in stone walls
of residential and public buildings"		</t>
  </si>
  <si>
    <t>Дюбель Ф 10 мм дл. 100 мм
кількість: R0(505*0,0105)</t>
  </si>
  <si>
    <t xml:space="preserve">"Dowel F 10 mm long. 100 mm
quantity: R0(505*0,0105)"		</t>
  </si>
  <si>
    <t>Піна монтажна
кількість: 37,5*0,0105</t>
  </si>
  <si>
    <t xml:space="preserve">"Mounting foam
quantity: 37,5*0,0105"		</t>
  </si>
  <si>
    <t>Герметик силіконовий водостійкий
кількість: 15*0,0105</t>
  </si>
  <si>
    <t xml:space="preserve">"Silicone waterproof sealant
quantity: 15*0,0105"		</t>
  </si>
  <si>
    <t>Фанера клеєна, марка ФК і ФБА, сорт
В/ВВ, товщина 5-7 мм
кількість: 0,205*0,05</t>
  </si>
  <si>
    <t xml:space="preserve">"Glued plywood, grade FC and FBA, grade
B/BB, thickness 5-7 mm
quantity: 0,205*0,05"		</t>
  </si>
  <si>
    <t>Нанесення вручну в один шар покриття з
вогнезахисного матеріалу на
горизонтальні і вертикальні поверхні
металевих конструкцій
кількість: 27,929+140,14+43,122</t>
  </si>
  <si>
    <t xml:space="preserve">"Applying a single layer of fire retardant coating by hand
of fire protection material on
horizontal and vertical surfaces
of metal structures
quantity: 27,929+140,14+43,122"		</t>
  </si>
  <si>
    <t xml:space="preserve">"Each subsequent layer is applied
manually applied coating of fire retardant
material shall be added to the norm 13-73-5"		</t>
  </si>
  <si>
    <t>Всього по розділу 11</t>
  </si>
  <si>
    <t xml:space="preserve">Total for section 11		</t>
  </si>
  <si>
    <t>Розділ 12. Покрівля  (лист №103-110 АБ)</t>
  </si>
  <si>
    <t xml:space="preserve">Section 12. Roofing (letter No. 103-110 AС)		</t>
  </si>
  <si>
    <t>КР8-5-1</t>
  </si>
  <si>
    <t>Розбирання огорожі покрівлі</t>
  </si>
  <si>
    <t xml:space="preserve">Disassembling the roof fence		</t>
  </si>
  <si>
    <t>КР8-2-1</t>
  </si>
  <si>
    <t>Розбирання покрівельного килиму з ПВХ
мембрани
кількість: 1440+140</t>
  </si>
  <si>
    <t xml:space="preserve">"Disassembling a roofing carpet made of PVC
membranes
quantity: 1440+140"		</t>
  </si>
  <si>
    <t>КБ10-54-1</t>
  </si>
  <si>
    <t>(Демонтаж) Улаштування настилу з
важкогорючої фанери</t>
  </si>
  <si>
    <t xml:space="preserve">"(Dismantling) Installation of flooring from
of flammable plywood"		</t>
  </si>
  <si>
    <t>КР8-1-3</t>
  </si>
  <si>
    <t>Розбирання лат [решетування] з дощок
суцільних</t>
  </si>
  <si>
    <t xml:space="preserve">"Disassembling the battens [crate] from solid boards solid"		</t>
  </si>
  <si>
    <t>КР19-33-1</t>
  </si>
  <si>
    <t>(Демонтаж) Улаштування дерев'яних
коробів вентиляції</t>
  </si>
  <si>
    <t xml:space="preserve">"(Dismantling) Installation of wooden
ventilation boxes"		</t>
  </si>
  <si>
    <t>КР20-36-1</t>
  </si>
  <si>
    <t>Очищення приміщень від сміття</t>
  </si>
  <si>
    <t xml:space="preserve">Cleaning the premises from garbage		</t>
  </si>
  <si>
    <t>100т</t>
  </si>
  <si>
    <t>КР8-24-1</t>
  </si>
  <si>
    <t>Улаштування опорної конструкції (лежні
стійки, прогони кроквяні ноги)</t>
  </si>
  <si>
    <t xml:space="preserve">Cleaning the premises from garbage		
"Arrangement of the supporting structure (bed
racks, rafter legs)"		</t>
  </si>
  <si>
    <t>С112-28</t>
  </si>
  <si>
    <t>Бруси обрізні з хвойних порід, довжина 4-
6,5 м, ширина 75-150 мм, товщина 100,
125 мм, ІІ сорт
кількість: 3,855*0,06</t>
  </si>
  <si>
    <t xml:space="preserve">"Edged coniferous timber, length 4
6.5 m, width 75-150 mm, thickness 100,
125 mm, grade II
quantity: 3,855*0,06"		</t>
  </si>
  <si>
    <t>С112-24</t>
  </si>
  <si>
    <t>Бруски обрізні з хвойних порід, довжина
4-6,5 м, ширина 75-150 мм, товщина 40-
75 мм, ІІ сорт
кількість: 3,855*0,16</t>
  </si>
  <si>
    <t xml:space="preserve">"Edged coniferous timber, length
4-6.5 m, width 75-150 mm, thickness 40-.
75 mm, grade II
quantity: 3,855*0,16"		</t>
  </si>
  <si>
    <t>С112-31</t>
  </si>
  <si>
    <t>Бруси обрізні з хвойних порід, довжина 4-
6,5 м, ширина 75-150 мм, товщина 150
мм і більше, І сорт
кількість: 3,855*0,83</t>
  </si>
  <si>
    <t xml:space="preserve">"Edged coniferous timber, length 4-
6.5 m, width 75-150 mm, thickness 150
mm and more, first grade
quantity: 3,855*0,83"		</t>
  </si>
  <si>
    <t>КР8-42-3</t>
  </si>
  <si>
    <t>Улаштування суцільних лат під жолоби
та завіси</t>
  </si>
  <si>
    <t xml:space="preserve">"Arrangement of solid crates for gutters
and curtains"		</t>
  </si>
  <si>
    <t>С112-121</t>
  </si>
  <si>
    <t>Дошки обрізні з хвойних порід, довжина 2-
3,75 м, ширина 75-150 мм, товщина 44
мм і більше, ІІІ сорт
кількість: 0,18*4,45</t>
  </si>
  <si>
    <t xml:space="preserve">"Edged coniferous boards, length 2
3.75 m, width 75-150 mm, thickness 44
mm and more, grade III
quantity: 0,18*4,45"		</t>
  </si>
  <si>
    <t>КР8-27-2</t>
  </si>
  <si>
    <t>Улаштування суцільних лат
[решетування] складної конфігурації</t>
  </si>
  <si>
    <t xml:space="preserve">"Arrangement of a continuous crate
[crate] of complex configuration"		</t>
  </si>
  <si>
    <t>КБ13-73-1</t>
  </si>
  <si>
    <t>Нанесення вручну в один шар покриття з
вогнезахисного матеріалу на
горизонтальні і вертикальні поверхні
дерев'яних конструкцій</t>
  </si>
  <si>
    <t xml:space="preserve">"Applying a single layer of fire retardant coating by hand
of fire protection material on
horizontal and vertical surfaces
of wooden structures"		</t>
  </si>
  <si>
    <t>КБ13-73-3</t>
  </si>
  <si>
    <t>На кожний наступний шар нанесення
вручну покриття з вогнезахисного
матеріалу додавати до норми 13-73-1</t>
  </si>
  <si>
    <t xml:space="preserve">"Each subsequent layer is applied
manually applied coating of fire retardant
material shall be added to the norm 13-73-1"		</t>
  </si>
  <si>
    <t>С1113-286
варіант1</t>
  </si>
  <si>
    <t>Вогнезахисний матеріал ДСА-1
кількість: 0,6*3607,35</t>
  </si>
  <si>
    <t xml:space="preserve">"Flame retardant material DSA-1
quantity: 0,6*3607,35"		</t>
  </si>
  <si>
    <t>КР8-36-3</t>
  </si>
  <si>
    <t>Улаштування прокладної пароізоляції в
один шар</t>
  </si>
  <si>
    <t xml:space="preserve">"Arrangement of vapor barrier in a
one layer"		</t>
  </si>
  <si>
    <t>С111-1720-
3</t>
  </si>
  <si>
    <t>Супердифузійна мембрана
кількість: 1440*1,15</t>
  </si>
  <si>
    <t xml:space="preserve">"Superdiffusion membrane
quantity: 1440*1,15"		</t>
  </si>
  <si>
    <t>КР8-40-3</t>
  </si>
  <si>
    <t>Улаштування з листової сталі карнизних
звисів</t>
  </si>
  <si>
    <t xml:space="preserve">"Arrangement of eaves overhangs from sheet steel
eaves overhangs"		</t>
  </si>
  <si>
    <t>С1545-89-8
варіант1</t>
  </si>
  <si>
    <t>Карнизна планка
кількість: 93*1,15</t>
  </si>
  <si>
    <t xml:space="preserve">"Eaves curtain rod
quantity: 93*1,15"		</t>
  </si>
  <si>
    <t>КР8-30-1</t>
  </si>
  <si>
    <t>Улаштування покриття з листової сталі
тільки скатів</t>
  </si>
  <si>
    <t xml:space="preserve">"Arrangement of sheet steel coating
only slopes"		</t>
  </si>
  <si>
    <t>С111-1794-
2</t>
  </si>
  <si>
    <t>Фальцевий металопрофіль RetroLine
кількість: 1123*1,12</t>
  </si>
  <si>
    <t xml:space="preserve">"RetroLine" standing seam metal profile
quantity: 1123*1,12"		</t>
  </si>
  <si>
    <t>С111-1807-
11</t>
  </si>
  <si>
    <t>KARO 345Х345</t>
  </si>
  <si>
    <t xml:space="preserve">KARO 345X345		</t>
  </si>
  <si>
    <t>С111-1752-
5</t>
  </si>
  <si>
    <t>Терафомо-термопрокладка 3000х5х50 мм</t>
  </si>
  <si>
    <t xml:space="preserve">Teraphomo-thermal gasket 3000x5x50 mm		</t>
  </si>
  <si>
    <t>С111-1846-
15</t>
  </si>
  <si>
    <t>Кріплення</t>
  </si>
  <si>
    <t xml:space="preserve">Fasteners		</t>
  </si>
  <si>
    <t>С111-138-2
варіант1</t>
  </si>
  <si>
    <t>Саморізи по дереву 4,8х35
кількість: 250*36</t>
  </si>
  <si>
    <t xml:space="preserve">"Wood screws 4.8x35
quantity: 250*36"		</t>
  </si>
  <si>
    <t>С111-138-2
варіант2</t>
  </si>
  <si>
    <t>Саморізи по металу 4,8х20
кількість: 250*9</t>
  </si>
  <si>
    <t xml:space="preserve">"Screws for metal 4.8x20
quantity: 250*9"		</t>
  </si>
  <si>
    <t>КР8-40-1</t>
  </si>
  <si>
    <t>Улаштування з листової сталi конькового
елементу</t>
  </si>
  <si>
    <t xml:space="preserve">"Arrangement of a ridge element from sheet steel element"		</t>
  </si>
  <si>
    <t>С1545-89-8</t>
  </si>
  <si>
    <t>Коньок трапецієвидний
кількість: 220*1,15</t>
  </si>
  <si>
    <t xml:space="preserve">"Trapezoidal skate
quantity: 220*1,15"		</t>
  </si>
  <si>
    <t>КР3-42-3</t>
  </si>
  <si>
    <t>Герметизація горизонтальних стиків
стінових панелей пінополістиролом</t>
  </si>
  <si>
    <t xml:space="preserve">"Sealing of horizontal joints of
of wall panels with polystyrene foam"		</t>
  </si>
  <si>
    <t>С111-1615-
2
варіант1</t>
  </si>
  <si>
    <t>Ущільнювач до металокасети 20х5 мм</t>
  </si>
  <si>
    <t xml:space="preserve">Seal for metal mesh 20x5 mm		</t>
  </si>
  <si>
    <t>КР8-40-4</t>
  </si>
  <si>
    <t>Улаштування з листової сталi
вентиляційної планки</t>
  </si>
  <si>
    <t xml:space="preserve">"The device made of sheet steel
of the ventilation strip"		</t>
  </si>
  <si>
    <t>С1545-89-8
варіант2</t>
  </si>
  <si>
    <t>Вентиляційна планка з перфорованою
полицею
кількість: 220*2*1,15</t>
  </si>
  <si>
    <t xml:space="preserve">"Ventilation strip with perforated
shelf quantity: 220*2*1,15"		</t>
  </si>
  <si>
    <t>Улаштування з листової сталі верхньої
вітрової планки</t>
  </si>
  <si>
    <t xml:space="preserve">"Arrangement of the upper wind bar from sheet steel
of the upper wind bar"		</t>
  </si>
  <si>
    <t>С1545-89-8
варіант3</t>
  </si>
  <si>
    <t>Вітрівниця верхня
кількість: 10,3*1,15</t>
  </si>
  <si>
    <t xml:space="preserve">"Windbreaker upper
quantity: 10,3*1,15"		</t>
  </si>
  <si>
    <t>Улаштування з листової сталі
розжолобків</t>
  </si>
  <si>
    <t xml:space="preserve">"Sheet steel arrangement of
of the gutters"		</t>
  </si>
  <si>
    <t>С1545-89-8
варіант4</t>
  </si>
  <si>
    <t>Кошикова ринва велика
кількість: 82*1,15</t>
  </si>
  <si>
    <t xml:space="preserve">"The basket gutter is large
quantity: 82*1,15"		</t>
  </si>
  <si>
    <t>КР8-40-6</t>
  </si>
  <si>
    <t>Улаштування з листової сталі примикань
до кам'яних стін</t>
  </si>
  <si>
    <t xml:space="preserve">"Arrangement of sheet steel abutments
to stone walls"		</t>
  </si>
  <si>
    <t>С111-1798-
1
варіант1</t>
  </si>
  <si>
    <t>Сталь листовая оцинкованная, толщина
0,5 мм з ПВХ покриттям
кількість: 142*1,25*1,15</t>
  </si>
  <si>
    <t xml:space="preserve">"Galvanized steel sheet, thickness
0.5 mm with PVC coating
quantity: 142*1,25*1,15"		</t>
  </si>
  <si>
    <t>КР8-40-5</t>
  </si>
  <si>
    <t>Улаштування з листової сталі
брандмауерів, парапетів</t>
  </si>
  <si>
    <t xml:space="preserve">"Sheet steel structures
firewalls, parapets"		</t>
  </si>
  <si>
    <t>КР8-42-2</t>
  </si>
  <si>
    <t>Улаштування жолобів підвісних з
оцинкованої сталі</t>
  </si>
  <si>
    <t xml:space="preserve">"Installation of suspended gutters from
galvanized steel"		</t>
  </si>
  <si>
    <t>С126-1317-
2</t>
  </si>
  <si>
    <t>Жолоб 150 мм</t>
  </si>
  <si>
    <t xml:space="preserve">Gutter 150 mm		</t>
  </si>
  <si>
    <t>С118-39-1</t>
  </si>
  <si>
    <t>Кронштейни для кріплення водостічного
жолоба</t>
  </si>
  <si>
    <t xml:space="preserve">"Brackets for mounting the gutter
gutter"		</t>
  </si>
  <si>
    <t>КР8-41-2</t>
  </si>
  <si>
    <t>Навішування водостічних труб, колін,
відливів і лійок з готових елементів</t>
  </si>
  <si>
    <t xml:space="preserve">"Hanging gutters, elbows,
ebbs and gutters from prefabricated elements"		</t>
  </si>
  <si>
    <t>С113-943-5
варіант1</t>
  </si>
  <si>
    <t>Лотоки для водостічних лійок</t>
  </si>
  <si>
    <t xml:space="preserve">Trays for drainage watering cans		</t>
  </si>
  <si>
    <t>С1530-102-
14
варіант1</t>
  </si>
  <si>
    <t>Лійка 250</t>
  </si>
  <si>
    <t xml:space="preserve">Watering can 250		</t>
  </si>
  <si>
    <t>С119-411-
1-К-4
варіант1</t>
  </si>
  <si>
    <t>Водостічна труба 150
кількість: 133х1,04</t>
  </si>
  <si>
    <t xml:space="preserve">"Downpipe 150
quantity: 133х1,04"		</t>
  </si>
  <si>
    <t>С113-1466-
10
варіант1</t>
  </si>
  <si>
    <t>Коліно 150</t>
  </si>
  <si>
    <t xml:space="preserve">Knee 150		</t>
  </si>
  <si>
    <t>С1530-102-
16
варіант1</t>
  </si>
  <si>
    <t>Ухвати для водостічних труб 150</t>
  </si>
  <si>
    <t xml:space="preserve">Clamps for downpipes 150		</t>
  </si>
  <si>
    <t>КР8-39-1</t>
  </si>
  <si>
    <t>Улаштування огорожі з снігозатримувачем</t>
  </si>
  <si>
    <t>Installation of a fence with a snow fence</t>
  </si>
  <si>
    <t>С113-943-
1-1
варіант1</t>
  </si>
  <si>
    <t>Огорожа з снігозатримувачем</t>
  </si>
  <si>
    <t xml:space="preserve">Fence with snow fence		</t>
  </si>
  <si>
    <t>м.п.</t>
  </si>
  <si>
    <t>С111-1846-
15
варіант1</t>
  </si>
  <si>
    <t>ҐРАТИ ЖҐ-1</t>
  </si>
  <si>
    <t>GRATING ZHG-1</t>
  </si>
  <si>
    <t>Виготовлення драбин, зв'язок,
кронштейнів, гальмових конструкцій та ін.
кількість: 138,52/1000</t>
  </si>
  <si>
    <t xml:space="preserve">"Production of ladders, communication
brackets, brake structures, etc.
quantity: 138,52/1000"		</t>
  </si>
  <si>
    <t>С111-1814
варіант7</t>
  </si>
  <si>
    <t>Сталь кутова 50х4,0
кількість: (11,48+14,88)*1,06/1000</t>
  </si>
  <si>
    <t xml:space="preserve">"Steel angle 50x4,0
кількість: (11,48+14,88)*1,06/1000"		</t>
  </si>
  <si>
    <t>С111-1139-
7</t>
  </si>
  <si>
    <t>труба профільна 40х40х4,0
кількість: (38,16+14,24)*1,06/1000</t>
  </si>
  <si>
    <t xml:space="preserve">"profile pipe 40x40x4.0
кількість: (38,16+14,24)*1,06/1000"		</t>
  </si>
  <si>
    <t>С111-1804
варіант4</t>
  </si>
  <si>
    <t>Сталь листова товщиною 4 мм
кількість: 59,76*1,06/1000</t>
  </si>
  <si>
    <t xml:space="preserve">"Steel sheet with a thickness of 4 mm
quantity: 59,76*1,06/1000"		</t>
  </si>
  <si>
    <t>КБ10-96-2</t>
  </si>
  <si>
    <t>Установлення металевих жалюзійних ґрат</t>
  </si>
  <si>
    <t xml:space="preserve">Installation of metal louvered grilles		</t>
  </si>
  <si>
    <t>С111-894-
2-1</t>
  </si>
  <si>
    <t>Петлі
кількість: 4*2</t>
  </si>
  <si>
    <t xml:space="preserve">"Hinges
quantity: 4*2"		</t>
  </si>
  <si>
    <t>КБ13-26-6</t>
  </si>
  <si>
    <t>Фарбування металевих поґрунтованих
поверхонь емаллю ПФ-115</t>
  </si>
  <si>
    <t xml:space="preserve">"Painting of metal primed
surfaces with PF-115 enamel"		</t>
  </si>
  <si>
    <t>Всього по розділу 12</t>
  </si>
  <si>
    <t xml:space="preserve">Total for section 12		</t>
  </si>
  <si>
    <t>Розділ 13. Ін'єктуванняі тріщин  (лист
№111-116 АБ)</t>
  </si>
  <si>
    <t xml:space="preserve">"Chapter 13. Fracture injection (letter
№. 111-116 AС)"		</t>
  </si>
  <si>
    <t>КР12-65-7</t>
  </si>
  <si>
    <t>Очищення вручну складних фасадів з
землі та риштувань</t>
  </si>
  <si>
    <t xml:space="preserve">"Manual cleaning of complex facades from
and scaffolding"		</t>
  </si>
  <si>
    <t>Свердлення отворів в цегляних стінах,
товщина стін 0,5 цеглини, діаметр отвору
до 20 мм</t>
  </si>
  <si>
    <t xml:space="preserve">"Drilling holes in brick walls,
wall thickness 0.5 bricks, hole diameter
up to 20 mm"		</t>
  </si>
  <si>
    <t>На кожні 0,5 цеглини товщини стіни
додавати (до товщини 500 мм)</t>
  </si>
  <si>
    <t xml:space="preserve">"For every 0.5 bricks of wall thickness
add (up to a thickness of 500 mm)"		</t>
  </si>
  <si>
    <t xml:space="preserve">"For every 10 mm of hole diameter over 20
mm add"		</t>
  </si>
  <si>
    <t>Очищення вручну складних фасадів з
землі та риштувань (очищення стін від
гіпсу)</t>
  </si>
  <si>
    <t xml:space="preserve">"Manual cleaning of complex facades from
ground and scaffolding (cleaning walls from
gypsum)"		</t>
  </si>
  <si>
    <t>Всього по розділу 13</t>
  </si>
  <si>
    <t xml:space="preserve">Total for section 13		</t>
  </si>
  <si>
    <t>Розділ 14. Інші роботи (ввесь комплект
креслень)</t>
  </si>
  <si>
    <t xml:space="preserve">"Chapter 14. Other works (the entire set of
of drawings)"		</t>
  </si>
  <si>
    <t>КР20-5-1</t>
  </si>
  <si>
    <t>Установлення та розбирання зовнішніх
металевих трубчастих інвентарних
риштувань, висота риштувань до 16 м</t>
  </si>
  <si>
    <t xml:space="preserve">"Installation and disassembly of external
metal tubular inventory scaffolding
scaffolding, scaffolding height up to 16 m"		</t>
  </si>
  <si>
    <t>КР20-5-3</t>
  </si>
  <si>
    <t>Установлення та розбирання внутрішніх
металевих трубчастих інвентарних
риштувань при висоті приміщень до 6 м
кількість: 8+5</t>
  </si>
  <si>
    <t xml:space="preserve">"Installation and disassembly of internal
metal tubular inventory scaffolding
scaffolding at room heights up to 6 m
quantity: 8+5"		</t>
  </si>
  <si>
    <t>КР20-41-1</t>
  </si>
  <si>
    <t>Навантаження сміття екскаваторами на
автомобілі-самоскиди, місткість ковша
екскаватора 0,25 м3.
кількість: 342,8+0,79+7,5+0,06+1,97+50</t>
  </si>
  <si>
    <t xml:space="preserve">"The loading of garbage by excavators on
dump trucks, bucket capacity of an excavator
of the excavator is 0.25 m3.
Quantity: 342,8+0,79+7,5+0,06+1,97+50"		</t>
  </si>
  <si>
    <t>100 т</t>
  </si>
  <si>
    <t>Навантаження сміття екскаваторами на
автомобілі-самоскиди, місткість ковша
екскаватора 0,25 м3. (сміття від
пошкодження будівлі вибуховою хвилею
в результаті влучання ракети )
кількість: 225*1,6</t>
  </si>
  <si>
    <t xml:space="preserve">"The loading of garbage by excavators on
dump trucks, bucket capacity of the
of the excavator bucket is 0.25 m3. (Debris from
damage to the building by a blast wave
as a result of a missile hit)
quantity: 225*1,6"		</t>
  </si>
  <si>
    <t>С311-22-М</t>
  </si>
  <si>
    <t>Перевезення сміття до 22 км
кількість: 403,12+360</t>
  </si>
  <si>
    <t xml:space="preserve">"Garbage transportation up to 22 km
quantity: 403,12+360"		</t>
  </si>
  <si>
    <t>Всього по розділу 14</t>
  </si>
  <si>
    <t xml:space="preserve">Total for section 14		</t>
  </si>
  <si>
    <t>Всього по локальному кошторису</t>
  </si>
  <si>
    <t xml:space="preserve">Total according to local estimates		</t>
  </si>
  <si>
    <t>Локальний кошторис 02-01-02 на
демонтаж прибудов</t>
  </si>
  <si>
    <t xml:space="preserve">"Local estimate 02-01-02 for
dismantling of extensions"		</t>
  </si>
  <si>
    <t>Розділ 1. Демонта конструкцій прибудов
(лист №98-102 АБ)</t>
  </si>
  <si>
    <t xml:space="preserve">"Section 1. Dismantling of structures of extensions (letter No. 98-102 AС)"		</t>
  </si>
  <si>
    <t>КР8-4-1</t>
  </si>
  <si>
    <t>Розбирання гребня з листової сталі</t>
  </si>
  <si>
    <t xml:space="preserve">Disassembling a sheet steel ridge		</t>
  </si>
  <si>
    <t>КР8-2-4</t>
  </si>
  <si>
    <t>Розбирання покриттів покрівлі з
хвилястих азбестоцементних листів</t>
  </si>
  <si>
    <t xml:space="preserve">"Disassembly of roof coverings made of
corrugated asbestos cement sheets"		</t>
  </si>
  <si>
    <t>КР8-1-1</t>
  </si>
  <si>
    <t>Розбирання лат [решетування] з брусків з
прозорами</t>
  </si>
  <si>
    <t xml:space="preserve">"Disassembling the battens [crate] from bars with transparencies"		</t>
  </si>
  <si>
    <t>Розбирання дерев'яної зашивки
фронтонів</t>
  </si>
  <si>
    <t xml:space="preserve">"Disassembly of wooden cladding
gables"		</t>
  </si>
  <si>
    <t>КР8-1-4</t>
  </si>
  <si>
    <t>Розбирання крокв зі стояками та
підкосами з дощок</t>
  </si>
  <si>
    <t xml:space="preserve">"Disassembling rafters with risers and
and struts made of boards"		</t>
  </si>
  <si>
    <t xml:space="preserve">"Dismantling of attic ceilings on
wooden beams in brick buildings"		</t>
  </si>
  <si>
    <t>КР6-1-1</t>
  </si>
  <si>
    <t>Демонтаж віконних коробок в кам'яних
стінах з відбиванням штукатурки в укосах</t>
  </si>
  <si>
    <t xml:space="preserve">"Dismantling of window boxes in stone
walls with plaster stripping in slopes"		</t>
  </si>
  <si>
    <t>КР6-2-2</t>
  </si>
  <si>
    <t>Знімання засклених віконних рам</t>
  </si>
  <si>
    <t xml:space="preserve">Removing glazed window frames		</t>
  </si>
  <si>
    <t>КР6-3-2</t>
  </si>
  <si>
    <t>Знімання дерев'яних підвіконних дощок в
кам'яних будівлях</t>
  </si>
  <si>
    <t xml:space="preserve">"Removal of wooden window sills in
stone buildings"		</t>
  </si>
  <si>
    <t>(Демонтаж)Установлення металевих
дверних коробок із навішуванням
дверних полотен</t>
  </si>
  <si>
    <t xml:space="preserve">"(Dismantling) Installation of metal
door frames with hanging
of door leaves"		</t>
  </si>
  <si>
    <t>(Демонтаж) Монтаж металевих грат
вагою до 0,1 т
кількість: 195,5/1000</t>
  </si>
  <si>
    <t xml:space="preserve">"(Dismantling) Installation of metal gratings
weighing up to 0.1 tons
quantity: 195,5/1000"		</t>
  </si>
  <si>
    <t>КР7-3-1</t>
  </si>
  <si>
    <t>Розбирання дерев'яних плінтусів</t>
  </si>
  <si>
    <t xml:space="preserve">Disassembling wooden skirting boards		</t>
  </si>
  <si>
    <t>КР7-2-5</t>
  </si>
  <si>
    <t>Розбирання покриттів підлог з лінолеуму
та реліну</t>
  </si>
  <si>
    <t xml:space="preserve">"Dismantling of linoleum and reline floor coverings and reline"		</t>
  </si>
  <si>
    <t>Розбирання кам'яної кладки простих стін
із цегли</t>
  </si>
  <si>
    <t xml:space="preserve">"Disassembling the masonry of simple walls
made of brick"		</t>
  </si>
  <si>
    <t>КР2-1-3</t>
  </si>
  <si>
    <t>Розбирання бетонної підготовки підлог</t>
  </si>
  <si>
    <t xml:space="preserve">Disassembly of concrete floor preparation		</t>
  </si>
  <si>
    <t>КР2-1-2</t>
  </si>
  <si>
    <t>Розбирання бутових фундаментів без
очищення</t>
  </si>
  <si>
    <t xml:space="preserve">"Dismantling of rubble foundations without
cleaning"		</t>
  </si>
  <si>
    <t>Навантаження сміття екскаваторами на
автомобілі-самоскиди, місткість ковша
екскаватора 0,25 м3.
кількість: 536,58+0,67+0,2</t>
  </si>
  <si>
    <t xml:space="preserve">"The loading of garbage by excavators on
dump trucks, bucket capacity of an excavator
of the excavator is 0.25 m3.
Quantity: 536,58+0,67+0,2"		</t>
  </si>
  <si>
    <t>Перевезення сміття до 22 км</t>
  </si>
  <si>
    <t xml:space="preserve">Garbage transportation up to 22 km		</t>
  </si>
  <si>
    <t>ЗАСИПКА ЯМ</t>
  </si>
  <si>
    <t xml:space="preserve">PIT FILLING		</t>
  </si>
  <si>
    <t>КР1-9-10</t>
  </si>
  <si>
    <t>Розробка ґрунту в траншеях та
котлованах екскаваторами місткістю
ковша 0,25 м3 з навантаженням на
автомобілі-самоскиди, група ґрунту 2</t>
  </si>
  <si>
    <t xml:space="preserve">"Excavation of soil in trenches and
excavators with a bucket capacity of
bucket capacity of 0.25 m3 with loading on
dump trucks, soil group 2"		</t>
  </si>
  <si>
    <t>С311-30</t>
  </si>
  <si>
    <t>Перевезення ґрунту до 30 км
кількість: 281*1,6</t>
  </si>
  <si>
    <t xml:space="preserve">"Transportation of soil up to 30 km
quantity: 281*1,6"		</t>
  </si>
  <si>
    <t>КР1-10-2</t>
  </si>
  <si>
    <t>Робота на відвалі, група ґрунту 2-3</t>
  </si>
  <si>
    <t xml:space="preserve">Working on the dump, soil group 2-3		</t>
  </si>
  <si>
    <t>КР1-20-2</t>
  </si>
  <si>
    <t>Засипання вручну траншей, пазух
котлованів та ям, група ґрунту 2</t>
  </si>
  <si>
    <t xml:space="preserve">"Backfilling of trenches, sinuses and pits by hand and pits, soil group 2"		</t>
  </si>
  <si>
    <t xml:space="preserve">"Soil compaction with pneumatic rammers rammers, soil group 1-2"		</t>
  </si>
  <si>
    <t>КР3-34-1</t>
  </si>
  <si>
    <t>Мурування зовнішніх простих стін із
каменів керамічних або силікатних
кладкових при висоті поверху до 4 м</t>
  </si>
  <si>
    <t xml:space="preserve">"The construction of external simple walls of
ceramic or silicate stones
masonry with a floor height of up to 4 m"		</t>
  </si>
  <si>
    <t>С1425-
11687</t>
  </si>
  <si>
    <t>Розчин готовий кладковий важкий
цементно-вапняковий, марка М25
кількість: 0,17*5</t>
  </si>
  <si>
    <t xml:space="preserve">"Ready-made masonry mortar heavy
cement-limestone, grade M25
quantity: 0,17*5"		</t>
  </si>
  <si>
    <t>Цегла керамічна одинарна повнотіла,
розміри 250х120х65 мм, марка М100
кількість: 5*0,195*1000</t>
  </si>
  <si>
    <t xml:space="preserve">"Ceramic single solid brick,
dimensions 250x120x65 mm, brand M100
quantity: 5*0,195*1000"		</t>
  </si>
  <si>
    <t xml:space="preserve">Total for section 1		</t>
  </si>
  <si>
    <t>Всього по об'єкту</t>
  </si>
  <si>
    <t xml:space="preserve">Total for the facility		</t>
  </si>
  <si>
    <t>Об'єктний кошторис 02-02  Перша
Українська гімназія ім. М.Аркаса
(реставраційно-відновлювальні
роботи)</t>
  </si>
  <si>
    <t xml:space="preserve">"Object estimate 02-02 First
Ukrainian gymnasium named after M. Arkas
(restoration and renovation
works)"                </t>
  </si>
  <si>
    <t>Локальний кошторис 02-02-01 на
реставрацію</t>
  </si>
  <si>
    <t xml:space="preserve">"Local estimate 02-02-01 for
restoration"		</t>
  </si>
  <si>
    <t>Розділ 1. Ін'єктування тріщин  (лист
№111-116 АБ)</t>
  </si>
  <si>
    <t xml:space="preserve">"Chapter 1. Crack injection (letter
NO. 111-116 AC)"		</t>
  </si>
  <si>
    <t>КВ3-14-1</t>
  </si>
  <si>
    <t>Розчищення тріщин, обмазка шириною
10 мм</t>
  </si>
  <si>
    <t xml:space="preserve">"Cleaning cracks, coating with a width of
10 mm wide"		</t>
  </si>
  <si>
    <t>10м</t>
  </si>
  <si>
    <t>КВ3-14-3</t>
  </si>
  <si>
    <t>Установлення ін'єкторів</t>
  </si>
  <si>
    <t xml:space="preserve">Installation of injectors		</t>
  </si>
  <si>
    <t>10роз-к</t>
  </si>
  <si>
    <t>С111-1846-
3-Х
варіант1</t>
  </si>
  <si>
    <t>Пакер</t>
  </si>
  <si>
    <t xml:space="preserve">Packer		</t>
  </si>
  <si>
    <t>КВ3-14-6</t>
  </si>
  <si>
    <t>Зміцнення розшарованої цегельної
кладки шляхом ін'єктування зв'язуючими
розчинами ручним ин'єктором, ширина
ін'єкційної тріщини більше 5 мм</t>
  </si>
  <si>
    <t xml:space="preserve">"Strengthening of delaminated brickwork by injection of
masonry by injecting with binding
solutions with a manual injector, the width of the
injected crack width more than 5 mm"		</t>
  </si>
  <si>
    <t>50л</t>
  </si>
  <si>
    <t>С111-327-
64</t>
  </si>
  <si>
    <t>Мape Antique I
кількість: 180*1,4</t>
  </si>
  <si>
    <t xml:space="preserve">"Map Antique I
quantity: 180*1,4"		</t>
  </si>
  <si>
    <t>КВ3-14-2</t>
  </si>
  <si>
    <t>Розчищення, зачеканення</t>
  </si>
  <si>
    <t xml:space="preserve">Clearing, standing </t>
  </si>
  <si>
    <t>С111-327-
66</t>
  </si>
  <si>
    <t>Мapei Steel Bar
кількість: 8*4</t>
  </si>
  <si>
    <t xml:space="preserve">"Mapei Steel Bar
quantity: 8*4"		</t>
  </si>
  <si>
    <t>м.п</t>
  </si>
  <si>
    <t>С111-327-
65</t>
  </si>
  <si>
    <t>Planitop HDM Restauro
кількість: 8*0,1*2*1,85</t>
  </si>
  <si>
    <t xml:space="preserve">"Planitop HDM Restauro
quantity: 8*0,1*2*1,85"		</t>
  </si>
  <si>
    <t>Об'єктний кошторис 02-03  Перша
Українська гімназія ім. М.Аркаса
(улаштування ПРУ)</t>
  </si>
  <si>
    <t xml:space="preserve">"Objective estimate 02-03 First
Ukrainian gymnasium named after M. Arkas
(arrangement of the PRU)"		</t>
  </si>
  <si>
    <t>Локальний кошторис 02-03-01 на
загальнобудівельні роботи</t>
  </si>
  <si>
    <t xml:space="preserve">"Local estimate 02-03-01 for
general construction works"		</t>
  </si>
  <si>
    <t>Розділ 1. Підсилення фундаментів (лист
№5-16 АБ1)</t>
  </si>
  <si>
    <t xml:space="preserve">"Section 1. Strengthening of foundations (letter
NO. 5-16 AC1)"		</t>
  </si>
  <si>
    <t>КР1-2-2</t>
  </si>
  <si>
    <t>Розробка ґрунту при підведенні, заміні
або посиленні фундаментів внутрішніх
стін в котловані глибиною 2 м
кількість: 33,4+1351,4+252,4</t>
  </si>
  <si>
    <t xml:space="preserve">"Ground development during the construction, replacement
or strengthening the foundations of internal
walls in a pit 2 m deep
quantity: 33,4+1351,4+252,4"		</t>
  </si>
  <si>
    <t>Розробка ґрунту вручну в траншеях
глибиною до 2 м без кріплень з укосами,
група ґрунту 2
кількість: 412,6+165,04</t>
  </si>
  <si>
    <t xml:space="preserve">"Excavation by hand in trenches
up to 2 m deep without supports with slopes,
soil group 2
quantity: 412,6+165,04"		</t>
  </si>
  <si>
    <t>Свердлення отворів в бутових
фундаментах на глибину 120 ммм,
діаметр отвору до 20 мм</t>
  </si>
  <si>
    <t xml:space="preserve">"Drilling holes in pile foundations
foundations to a depth of 120 mm,
hole diameter up to 20 mm"		</t>
  </si>
  <si>
    <t>КР2-3-1</t>
  </si>
  <si>
    <t>Посилення фундаментів монолітними
залізобетонними обоймами</t>
  </si>
  <si>
    <t xml:space="preserve">"Strengthening of foundations with monolithic
reinforced concrete cages"		</t>
  </si>
  <si>
    <t>Щити опалубки, ширина 300-750 мм,
товщина 25 мм
кількість: 1,59*307</t>
  </si>
  <si>
    <t xml:space="preserve">"Formwork boards, width 300-750 mm,
thickness 25 mm
quantity: 1,59*307"		</t>
  </si>
  <si>
    <t>Суміші бетонні готові важкі, клас бетону
В20 [М250], крупність заповнювача
більше 20 до 40 мм
кількість: 307*1,02</t>
  </si>
  <si>
    <t xml:space="preserve">"Ready-mixed heavy concrete mixes, concrete class
B20 [M250], aggregate size
more than 20 to 40 mm
quantity: 307*1,02"		</t>
  </si>
  <si>
    <t>Гарячекатана арматурна сталь гладка,
клас А-1, діаметр 8 мм
кількість: 3946,9/1000*1,04</t>
  </si>
  <si>
    <t xml:space="preserve">"Hot-rolled reinforcing steel is smooth,
class A-1, diameter 8 mm
quantity: 3946,9/1000*1,04"		</t>
  </si>
  <si>
    <t>Гарячекатана арматурна сталь
періодичного профілю, клас А-ІІІ, діаметр
10 мм
кількість: 3304,1/1000*1,04</t>
  </si>
  <si>
    <t xml:space="preserve">"Hot-rolled reinforcing steel
periodic profile, class A-III, diameter
10 mm
quantity: 3304,1/1000*1,04"		</t>
  </si>
  <si>
    <t>Гарячекатана арматурна сталь
періодичного профілю, клас А-ІІІ, діаметр
12 мм
кількість: 2783/1000*1,04</t>
  </si>
  <si>
    <t xml:space="preserve">"Hot-rolled reinforcing steel
periodic profile, class A-III, diameter
12 mm
quantity: 2783/1000*1,04"		</t>
  </si>
  <si>
    <t>Гарячекатана арматурна сталь
періодичного профілю, клас А-ІІІ, діаметр
16-18 мм
кількість: (6469,8+150,5)/1000*1,04</t>
  </si>
  <si>
    <t xml:space="preserve">"Hot-rolled reinforcing steel
of periodic profile, class A-III, diameter
16-18 mm
кількість: (6469,8+150,5)/1000*1,04"		</t>
  </si>
  <si>
    <t>С114-97-3</t>
  </si>
  <si>
    <t>Плите теплоізоляційні з пінополістиролу
100</t>
  </si>
  <si>
    <t xml:space="preserve">"Insulating plates made of expanded polystyrene 100"		</t>
  </si>
  <si>
    <t>Розділ 2. Торкретування фундаментів
(лист №17-17.1 АБ1 )</t>
  </si>
  <si>
    <t xml:space="preserve">"Section 2: Shotcrete foundations
(Letter No. 17-17.1 AC1 )"		</t>
  </si>
  <si>
    <t>КР20-27-7</t>
  </si>
  <si>
    <t>Свердлення отворів в бутових
фундаментах, діаметр отвору 20 мм,
глибина свердлення 150 мм
кількість: 1750+6625</t>
  </si>
  <si>
    <t xml:space="preserve">"Drilling holes in pile foundations
foundations, hole diameter 20 mm,
drilling depth 150 mm
quantity: 1750+6625"		</t>
  </si>
  <si>
    <t>КБ6-11-1</t>
  </si>
  <si>
    <t>Установлення в готові гнізда із
заробленням анкерів довжиною 150 мм
кількість: 0,09*0,15*8375/1000</t>
  </si>
  <si>
    <t xml:space="preserve">"Installation in ready-made sockets with
anchors with a length of 150 mm
quantity: 0,09*0,15*8375/1000"		</t>
  </si>
  <si>
    <t>С124-21
варіант1</t>
  </si>
  <si>
    <t>Гарячекатана арматурна сталь
періодичного профілю, клас А-ІІІ, діаметр
10 мм</t>
  </si>
  <si>
    <t xml:space="preserve">"Hot-rolled reinforcing steel
of periodic profile, class A-III, diameter
10 mm"		</t>
  </si>
  <si>
    <t>КР11-54-1</t>
  </si>
  <si>
    <t>Улаштування основи під штукатурку з
металевої сітки по цегляних та бетонних
поверхнях
кількість: 350+1325</t>
  </si>
  <si>
    <t xml:space="preserve">"Arrangement of the base for plaster from
metal mesh on brick and concrete surfaces
surfaces
quantity: 350+1325"		</t>
  </si>
  <si>
    <t>С111-874
варіант1</t>
  </si>
  <si>
    <t>Сiтка з дроту ВР1 Ф-5 мм чарунками
200х200 мм
кількість: 16,75*110</t>
  </si>
  <si>
    <t xml:space="preserve">"Mesh made of wire BP1 F-5 mm mesh
200x200 mm
quantity: 16,75*110"		</t>
  </si>
  <si>
    <t>КР2-4-1</t>
  </si>
  <si>
    <t>Посилення фундаментів торкретуванням,
товщина шару 10 мм
кількість: 350+1325</t>
  </si>
  <si>
    <t xml:space="preserve">"Strengthening the foundations with shotcrete,
layer thickness 10 mm
quantity: 350+1325"		</t>
  </si>
  <si>
    <t>КР2-4-2</t>
  </si>
  <si>
    <t>На кожні 10 мм зміни товщини шару
посилення фундаментів торкретуванням
додавати</t>
  </si>
  <si>
    <t xml:space="preserve">"For every 10 mm change in the layer thickness
strengthening of foundations with shotcrete
add"		</t>
  </si>
  <si>
    <t>Пісок природний, рядовий
кількість: 16,75*1,82+16,75*1,52*2</t>
  </si>
  <si>
    <t xml:space="preserve">"Natural sand, ordinary
quantity: 16,75*1,82+16,75*1,52*2"		</t>
  </si>
  <si>
    <t>С111-1305</t>
  </si>
  <si>
    <t>Портландцемент загальнобудівельного
призначення бездобавковий, марка 400
кількість: 16,75*0,89+16,75*0,74*2</t>
  </si>
  <si>
    <t xml:space="preserve">"Portland cement for general construction
purpose without additives, grade 400
quantity: 16,75*0,89+16,75*0,74*2"		</t>
  </si>
  <si>
    <t xml:space="preserve">Total for section 2		</t>
  </si>
  <si>
    <t>Розділ 3. Улаштування основи під підлогу
 (лист №18-22 АБ1)</t>
  </si>
  <si>
    <t xml:space="preserve">"Section 3. Installation of the base under the floor  (sheet No. 18-22 AC1)"		</t>
  </si>
  <si>
    <t>Ущільнення ґрунту щебенем за два рази</t>
  </si>
  <si>
    <t xml:space="preserve">Compaction of the soil with crushed stone in two times		</t>
  </si>
  <si>
    <t>С1421-9472</t>
  </si>
  <si>
    <t>Щебінь із природного каменю для
будівельних робіт, фракція 40-70 мм,
марка М400
кількість: 7*5,1*2</t>
  </si>
  <si>
    <t xml:space="preserve">"Crushed stone from natural stone for
for construction works, fraction 40-70 mm,
grade M400
quantity: 7*5,1*2"		</t>
  </si>
  <si>
    <t>КР7-16-4</t>
  </si>
  <si>
    <t>Улаштування підстильного шару
бетонного</t>
  </si>
  <si>
    <t xml:space="preserve">"Arrangement of the underlying layer
concrete"		</t>
  </si>
  <si>
    <t>Суміші бетонні готові важкі, клас бетону
В20 [М250], крупність заповнювача
більше 20 до 40 мм
кількість: 105*1,02</t>
  </si>
  <si>
    <t xml:space="preserve">"Ready-mixed heavy concrete mixes, concrete class
B20 [M250], aggregate size
more than 20 to 40 mm
quantity: 105*1,02"		</t>
  </si>
  <si>
    <t>Пісок природний, рядовий
кількість: 0,31*105</t>
  </si>
  <si>
    <t xml:space="preserve">"Natural sand, ordinary
quantity: 0,31*105"		</t>
  </si>
  <si>
    <t>КБ6-11-11</t>
  </si>
  <si>
    <t>Армування підстилаючих шарів і
набетонок</t>
  </si>
  <si>
    <t xml:space="preserve">"Reinforcement of underlying layers and
and concrete pads"		</t>
  </si>
  <si>
    <t>Гарячекатана арматурна сталь
періодичного профілю, клас А-ІІІ, діаметр
8 мм</t>
  </si>
  <si>
    <t xml:space="preserve">"Hot-rolled reinforcing steel
of periodic profile, class A-III, diameter
8 mm"		</t>
  </si>
  <si>
    <t>Надбавки до цін заготовок за складання
та зварювання каркасів та сіток плоских
діаметром 8 мм</t>
  </si>
  <si>
    <t xml:space="preserve">"Extra charges to the prices of billets for assembly
and welding of flat frames and meshes
with a diameter of 8 mm"		</t>
  </si>
  <si>
    <t>Улаштування бетонного плінтусу</t>
  </si>
  <si>
    <t xml:space="preserve">Installation of concrete skirting boards		</t>
  </si>
  <si>
    <t>С1424-
11629</t>
  </si>
  <si>
    <t>Суміші бетонні готові важкі, клас бетону
В3,5 [М50], крупність заповнювача 10 мм
і менше</t>
  </si>
  <si>
    <t xml:space="preserve">"Ready-mixed heavy concrete mixes, concrete class
B3.5 [M50], aggregate size 10 mm
and less"		</t>
  </si>
  <si>
    <t xml:space="preserve">Total for section 3		</t>
  </si>
  <si>
    <t>Розділ 4. Роботи по кладочному плану 
(лист №18, 22, 36-38 АБ1)</t>
  </si>
  <si>
    <t xml:space="preserve">"Section 4. Works on the masonry plan 
(sheet No. 18, 22, 36-38 AC1)"                </t>
  </si>
  <si>
    <t>ФУНДАМЕНТИ (лист №36)</t>
  </si>
  <si>
    <t xml:space="preserve">FOUNDATIONS (sheet No. 36)                </t>
  </si>
  <si>
    <t>Улаштування стрічкових фундаментів
залізобетонних, при ширині по верху до
1000 мм бетон важкий В 20 (М 250),
крупнiсть заповнювача 20-40мм бетон
важкий В 20 (М 250), крупнiсть
заповнювача 20-40мм</t>
  </si>
  <si>
    <t xml:space="preserve">"Installation of strip foundations
reinforced concrete, with a width of up to
1000 mm, heavy concrete B 20 (M 250),
aggregate size 20-40 mm concrete
heavy B 20 (M 250), aggregate size
aggregate size 20-40 mm"		</t>
  </si>
  <si>
    <t>Щити опалубки, ширина 300-750 мм,
товщина 25 мм
кількість: 0,0288*39,2</t>
  </si>
  <si>
    <t xml:space="preserve">"Formwork boards, width 300-750 mm,
thickness 25 mm
quantity: 0,0288*39,2"		</t>
  </si>
  <si>
    <t>Суміші бетонні готові важкі, клас бетону
В20 [М250], крупність заповнювача
більше 20 до 40 мм
кількість: 0,0288*101,5</t>
  </si>
  <si>
    <t xml:space="preserve">"Ready-mixed heavy concrete mixes, concrete class
B20 [M250], aggregate size
more than 20 to 40 mm
quantity: 0,0288*101,5"		</t>
  </si>
  <si>
    <t>Гарячекатана арматурна сталь
періодичного профілю, клас А-ІІІ, діаметр
12 мм
кількість: (85,25+43,68+58,8)/1000</t>
  </si>
  <si>
    <t xml:space="preserve">"Hot-rolled reinforcing steel
periodic profile, class A-III, diameter
12 mm
кількість: (85,25+43,68+58,8)/1000"		</t>
  </si>
  <si>
    <t xml:space="preserve">МУРУВАННЯ </t>
  </si>
  <si>
    <t xml:space="preserve">MASONRY 		</t>
  </si>
  <si>
    <t>КБ8-25-1</t>
  </si>
  <si>
    <t>Улаштування перегородок з
газобетонних блоків товщиною 100 мм
при висоті поверху до 4 м</t>
  </si>
  <si>
    <t xml:space="preserve">"Installation of partitions from
aerated concrete blocks with a thickness of 100 mm
with a floor height of up to 4 m"		</t>
  </si>
  <si>
    <t>С111-2010-
5
варіант1</t>
  </si>
  <si>
    <t>Сумiш для укладання блоків Siltec М-3
кількість: 2,28х0,28</t>
  </si>
  <si>
    <t xml:space="preserve">"Mix for laying blocks Siltec M-3
quantity: 2,28х0,28"		</t>
  </si>
  <si>
    <t>С1427-
118010
варіант2</t>
  </si>
  <si>
    <t>Газоблок D400(100х200х600 мм),
кількість: 9,9*0,28</t>
  </si>
  <si>
    <t xml:space="preserve">"Gas block D400 (100x200x600 mm),
quantity: 9,9*0,28"		</t>
  </si>
  <si>
    <t>С1550-38-
1-Х</t>
  </si>
  <si>
    <t>Монтажна піна
кількість: 126*0,28</t>
  </si>
  <si>
    <t xml:space="preserve">"Mounting foam
quantity: 126*0,28"		</t>
  </si>
  <si>
    <t>С111-136-
П-2</t>
  </si>
  <si>
    <t>Дюбелi 100х10 мм
кількість: 400*0,28</t>
  </si>
  <si>
    <t xml:space="preserve">"Dowels 100x10 mm
quantity: 400*0,28"		</t>
  </si>
  <si>
    <t>Гарячекатана арматурна сталь гладка,
клас А-1, діаметр 8 мм
кількість: 23,51/1000</t>
  </si>
  <si>
    <t xml:space="preserve">"Hot-rolled reinforcing steel is smooth,
class A-1, diameter 8 mm
quantity: 23,51/1000"		</t>
  </si>
  <si>
    <t>Улаштування перегородок з
газобетонних блоків товщиною 200 мм
при висотi поверху до 4 м</t>
  </si>
  <si>
    <t xml:space="preserve">"Installation of partitions from
aerated concrete blocks with a thickness of 200 mm
with a floor height of up to 4 m"		</t>
  </si>
  <si>
    <t>Сумiш для укладання блоків Siltec М-3
кількість: 2,28х110*2</t>
  </si>
  <si>
    <t xml:space="preserve">"Mix for laying blocks Siltec M-3
quantity: 2,28х110*2"		</t>
  </si>
  <si>
    <t>С1427-
118010
варіант1</t>
  </si>
  <si>
    <t>Газоблок D600(200х200х600 мм),
кількість: 9,9*1,1*2</t>
  </si>
  <si>
    <t xml:space="preserve">"Gas block D600 (200x200x600 mm),
quantity: 9,9*1,1*2"		</t>
  </si>
  <si>
    <t>Монтажна піна
кількість: 126*1,1*2</t>
  </si>
  <si>
    <t xml:space="preserve">"Mounting foam
quantity: 126*1,1*2"		</t>
  </si>
  <si>
    <t>Дюбелi 100х10 мм
кількість: 400*1,1*2</t>
  </si>
  <si>
    <t xml:space="preserve">"Dowels 100x10 mm
quantity: 400*1,1*2"		</t>
  </si>
  <si>
    <t>Гарячекатана арматурна сталь гладка,
клас А-1, діаметр 8 мм
кількість: 184,7/1000</t>
  </si>
  <si>
    <t xml:space="preserve">"Hot-rolled reinforcing steel is smooth,
class A-1, diameter 8 mm
quantity: 184,7/1000"		</t>
  </si>
  <si>
    <t>С111-1846-
1-15
варіант1</t>
  </si>
  <si>
    <t>Кріплення перегородок
кількість: (27*(0,62+0,39)+76*(0,81+0,
39))/1000</t>
  </si>
  <si>
    <t xml:space="preserve">"Fastening of partitions
кількість: (27*(0,62+0,39)+76*(0,81+0,
39))/1000"		</t>
  </si>
  <si>
    <t>Улаштування горизонтальної
гідроізоляції перегородок цементним
розчином</t>
  </si>
  <si>
    <t xml:space="preserve">"Installation of horizontal
waterproofing of partitions with cement
solution"		</t>
  </si>
  <si>
    <t>С1425-
11701</t>
  </si>
  <si>
    <t>Розчин готовий опоряджувальний
цементний 1:2
кількість: 0,09*3,1</t>
  </si>
  <si>
    <t xml:space="preserve">"Ready-mixed finishing mortar
cement 1:2
quantity: 0,09*3,1"		</t>
  </si>
  <si>
    <t>Улаштування вертикальної гідроізоляції
перегородок бітумною мастикою в 2 шари</t>
  </si>
  <si>
    <t xml:space="preserve">"Installation of vertical waterproofing
of partitions with bitumen mastic in 2 layers"		</t>
  </si>
  <si>
    <t>С111-612</t>
  </si>
  <si>
    <t>Мастика морозостійка бітумно-масляна
МБ-50
кількість: 0,1*0,24*2</t>
  </si>
  <si>
    <t xml:space="preserve">"Frost-resistant bitumen-oil mastic
MB-50
quantity: 0,1*0,24*2"		</t>
  </si>
  <si>
    <t>Мурування внутрішніх стін із керамічної,
силікатної або порожнистої цегли при
висоті поверху до 4 м</t>
  </si>
  <si>
    <t xml:space="preserve">"The construction of internal walls from ceramic,
silicate or hollow bricks at
floor height up to 4 m"		</t>
  </si>
  <si>
    <t>Розчин готовий кладковий важкий
цементно-вапняковий, марка М50
кількість: 3,5*0,24</t>
  </si>
  <si>
    <t xml:space="preserve">"Ready-made masonry mortar heavy
cement-limestone, grade M50
quantity: 3,5*0,24"		</t>
  </si>
  <si>
    <t>Цегла керамічна одинарна повнотіла,
розміри 250х120х65 мм, марка М100
кількість: 0,38*3,5*1000</t>
  </si>
  <si>
    <t xml:space="preserve">"Ceramic single solid brick,
dimensions 250x120x65 mm, brand M100
quantity: 0,38*3,5*1000"		</t>
  </si>
  <si>
    <t>ПЕРЕМИЧКИ (лист №18, 36)</t>
  </si>
  <si>
    <t xml:space="preserve">Jumpers (sheet No. 18, 36)		</t>
  </si>
  <si>
    <t>КБ7-44-10</t>
  </si>
  <si>
    <t>Укладання перемичок масою до 0,3 т</t>
  </si>
  <si>
    <t xml:space="preserve">Laying lintels weighing up to 0.3 tons		</t>
  </si>
  <si>
    <t>К582821-
560</t>
  </si>
  <si>
    <t>Перемички з/б марки 2ПБ16-2 серія 1.038.
1-1 вип.1</t>
  </si>
  <si>
    <t xml:space="preserve">"Reinforced concrete jumpers 2PB16-2 series 1.038.
1-1 issue 1"		</t>
  </si>
  <si>
    <t>К582821-
564</t>
  </si>
  <si>
    <t>Перемички з/б марки 2ПБ19-3 серія 1.038.
1-1 вип.1</t>
  </si>
  <si>
    <t xml:space="preserve">"Reinforced concrete jumpers 2PB19-3 series 1.038.
1-1 issue 1"		</t>
  </si>
  <si>
    <t>Армування кладки стін та інших
конструкцій
кількість: (52,08+2,73)/1000</t>
  </si>
  <si>
    <t xml:space="preserve">"Reinforcement of masonry walls and other
structures
quantity: (52.08+2.73)/1000"		</t>
  </si>
  <si>
    <t>Гарячекатана арматурна сталь
періодичного профілю, клас А-ІІІ, діаметр
12 мм</t>
  </si>
  <si>
    <t xml:space="preserve">"Hot-rolled reinforcing steel
of periodic profile, class A-III, diameter
12 mm"		</t>
  </si>
  <si>
    <t>КР11-30-1</t>
  </si>
  <si>
    <t>Штукатурення армоперемичок</t>
  </si>
  <si>
    <t xml:space="preserve">Plastering of reinforcing bars		</t>
  </si>
  <si>
    <t>Розчин готовий опоряджувальний
цементний 1:3
кількість: 0,0288*4,3</t>
  </si>
  <si>
    <t xml:space="preserve">"Ready-mixed finishing mortar
cement 1:3
quantity: 0,0288*4,3"		</t>
  </si>
  <si>
    <t>ЗАКЛАДАННЯ ПРОРІЗІВ (лист №18, 38)</t>
  </si>
  <si>
    <t xml:space="preserve">INSTALLATION OF OPENINGS (sheet No. 18, 38)		</t>
  </si>
  <si>
    <t xml:space="preserve">"For every 0.5 bricks of wall thickness
add"		</t>
  </si>
  <si>
    <t>КР3-28-4</t>
  </si>
  <si>
    <t>Мурування окремих ділянок внутрішніх
стін із цегли</t>
  </si>
  <si>
    <t xml:space="preserve">"Masonry of separate sections of the interior
brick walls"		</t>
  </si>
  <si>
    <t>С1425-
11689</t>
  </si>
  <si>
    <t>Розчин готовий кладковий важкий
цементно-вапняковий, марка М75
кількість: 0,059*23,6</t>
  </si>
  <si>
    <t xml:space="preserve">"Ready-made masonry mortar heavy
cement-limestone, grade M75
quantity: 0,059*23,6"		</t>
  </si>
  <si>
    <t>Цегла керамічна одинарна повнотіла,
розміри 250х120х65 мм, марка М100
кількість: 0,059*40*1000</t>
  </si>
  <si>
    <t xml:space="preserve">"Ceramic single solid brick,
dimensions 250x120x65 mm, brand M100
quantity: 0,059*40*1000"		</t>
  </si>
  <si>
    <t>КР3-9-2</t>
  </si>
  <si>
    <t>Забивання отворів бетоном</t>
  </si>
  <si>
    <t xml:space="preserve">Filling holes with concrete		</t>
  </si>
  <si>
    <t>Суміші бетонні готові важкі, клас бетону
В20 [М250], крупність заповнювача
більше 20 до 40 мм
кількість: 7,3*1,04</t>
  </si>
  <si>
    <t xml:space="preserve">"Ready-mixed heavy concrete mixes, concrete class
B20 [M250], aggregate size
more than 20 to 40 mm
quantity: 7,3*1,04"		</t>
  </si>
  <si>
    <t>Армування кладки стін та інших
конструкцій
кількість: (3,72+3,96)/1000</t>
  </si>
  <si>
    <t xml:space="preserve">"Reinforcement of brickwork walls and other
structures
quantity: (3.72+3.96)/1000"		</t>
  </si>
  <si>
    <t>Гарячекатана арматурна сталь гладка,
клас А-1, діаметр 10 мм
кількість: (3,72+3,96)/1000</t>
  </si>
  <si>
    <t xml:space="preserve">"Hot-rolled reinforcing steel is smooth,
class A-1, diameter 10 mm
quantity: (3.72+3.96)/1000"		</t>
  </si>
  <si>
    <t xml:space="preserve">Total for section 4		</t>
  </si>
  <si>
    <t>Розділ 5. Улаштування прорізів (лист
№18, 22-35 АБ1)</t>
  </si>
  <si>
    <t xml:space="preserve">"Section 5. Arrangement of openings (letter
NO. 18, 22-35 AC1)"		</t>
  </si>
  <si>
    <t>Пробивання прорізів у стінах з
черепашнику вручну</t>
  </si>
  <si>
    <t xml:space="preserve">"Punching holes in the walls with
shell rock by hand"		</t>
  </si>
  <si>
    <t xml:space="preserve">"Punching furrows in the walls of
shell rock, furrow cross-section up to 100 cm2"		</t>
  </si>
  <si>
    <t xml:space="preserve">"For every 20 cm2 of furrow cross-section over
100 cm2 add"		</t>
  </si>
  <si>
    <t>КР20-28-1</t>
  </si>
  <si>
    <t>Пробивання борозен в стінах з
черепашнику, переріз борозен до 20 см2</t>
  </si>
  <si>
    <t xml:space="preserve">"Punching furrows in the walls of
shell rock, furrow cross-section up to 20 cm2"		</t>
  </si>
  <si>
    <t>Штукатурення поверхонь штраб по
бетону та каменю</t>
  </si>
  <si>
    <t xml:space="preserve">"Plastering surfaces of fines on
concrete and stone"		</t>
  </si>
  <si>
    <t>Розчин готовий опоряджувальний
цементний 1:3
кількість: 0,1727*4,3</t>
  </si>
  <si>
    <t xml:space="preserve">"Ready-mixed finishing mortar
cement 1:3
quantity: 0,1727*4,3"		</t>
  </si>
  <si>
    <t xml:space="preserve">"Drilling holes in the walls of
shell rock, wall thickness 0.5 bricks,
hole diameter up to 20 mm"		</t>
  </si>
  <si>
    <t>Виготовлення драбин, зв'язок,
кронштейнів, гальмових конструкцій та ін.
(згідно проекту витрати до матеріалів
+15%)
кількість: (1075,5+3820,72+977,92)/1000</t>
  </si>
  <si>
    <t xml:space="preserve">"Production of ladders, communication
brackets, brake structures, etc.
(according to the project costs to materials
+15%)
кількість: (1075,5+3820,72+977,92)/1000"		</t>
  </si>
  <si>
    <t>С111-1835-
1
варіант9</t>
  </si>
  <si>
    <t>Балка двотаврова №16
кількість: (1075,5)*1,15/1000</t>
  </si>
  <si>
    <t xml:space="preserve">"I-beam No. 16
quantity: (1075.5)*1.15/1000"		</t>
  </si>
  <si>
    <t>С111-1814
варіант8</t>
  </si>
  <si>
    <t>Сталь кутова 100х10,0
кількість: (3820,72)*1,15/1000</t>
  </si>
  <si>
    <t xml:space="preserve">"Steel angle 100x10,0
кількість: (3820,72)*1,15/1000"		</t>
  </si>
  <si>
    <t>Сталь листова, товщиною 6 мм
кількість: (977,92)*1,15/1000</t>
  </si>
  <si>
    <t xml:space="preserve">"Steel sheet, 6 mm thick
quantity: (977.92)*1.15/1000"		</t>
  </si>
  <si>
    <t xml:space="preserve">"Arrangement of lintels from metal
beams"		</t>
  </si>
  <si>
    <t>Шпильки стяжнi, дiаметр рiзьби 16 мм
кількість: (113,64)*1,15/1000</t>
  </si>
  <si>
    <t xml:space="preserve">"Tie rods, thread diameter 16 mm
quantity: (113.64)*1.15/1000"		</t>
  </si>
  <si>
    <t>Гайки шайба, дiаметр рiзьби 16 мм
кількість: 6,67/1000</t>
  </si>
  <si>
    <t xml:space="preserve">"Nuts washer, thread diameter 16 mm
quantity: 6,67/1000"		</t>
  </si>
  <si>
    <t>Сітка дротяна ткана з квадратними
чарунками N 05 без покриття
кількість: 1,63*2,77</t>
  </si>
  <si>
    <t xml:space="preserve">"Woven wire mesh with square
mesh N 05 without coating
quantity: 1,63*2,77"		</t>
  </si>
  <si>
    <t>Розчин готовий опоряджувальний
цементний 1:2
кількість: 1,63*1,51</t>
  </si>
  <si>
    <t xml:space="preserve">"Ready-mixed finishing mortar
cement 1:2
quantity: 1,63*1,51"		</t>
  </si>
  <si>
    <t>Ґрунтовка ГФ-021 червоно-коричнева
кількість: 2,1367*0,009</t>
  </si>
  <si>
    <t>Primer GF-021 red-brown quantity: 2,1367*0,009</t>
  </si>
  <si>
    <t>Нанесення вручну в один шар покриття з
вогнезахисного матеріалу на
горизонтальні і вертикальні поверхні
металевих конструкцій</t>
  </si>
  <si>
    <t>Manually applying a single layer of fireproofing material to horizontal and vertical surfaces of metal structures</t>
  </si>
  <si>
    <t xml:space="preserve">Total for section 5		</t>
  </si>
  <si>
    <t>Розділ 6. Приямок збору аварійних вод
(лист №39-40 АБ1)</t>
  </si>
  <si>
    <t xml:space="preserve">"Section 6. Emergency water collection pit
(sheet No. 39-40 AC1)"		</t>
  </si>
  <si>
    <t>КР1-1-1</t>
  </si>
  <si>
    <t>Розробка ґрунту всередині будівлі в
котлованах</t>
  </si>
  <si>
    <t xml:space="preserve">"Excavation of soil inside the building in
pits"		</t>
  </si>
  <si>
    <t xml:space="preserve">"Backfilling of trenches, sinuses and pits by hand
and pits, soil group 1"		</t>
  </si>
  <si>
    <t>Улаштування бетонної підготовки бетон
важкий В 10 (М 150), крупнiсть
заповнювача 20-40мм бетон важкий В 10
(М 150), крупнiсть заповнювача 20-40мм</t>
  </si>
  <si>
    <t xml:space="preserve">"Arrangement of concrete preparation concrete
heavy B 10 (M 150), size
aggregate 20-40 mm heavy concrete B 10
(M 150), aggregate size 20-40 mm"		</t>
  </si>
  <si>
    <t>Суміші бетонні готові важкі, клас бетону
В10 [М150], крупність заповнювача
більше 20 до 40 мм
кількість: 0,0012*102</t>
  </si>
  <si>
    <t xml:space="preserve">"Ready-mixed concrete heavy, concrete class
B10 [M150], aggregate size
more than 20 to 40 mm
quantity: 0,0012*102"		</t>
  </si>
  <si>
    <t>КР2-14-3</t>
  </si>
  <si>
    <t>Улаштування залізобетонних підпірних
стін і стін підвалів висотою до 3 м,
товщиною до 300 мм [сумiшi бетоннi
готовi важкi, клас бетону В15 [М200],
крупнiсть заповнювача бiльше 20 до 40
мм] [сумiшi бетоннi готовi важкi, клас
бетону В15 [М200], крупнiсть
заповнювача бiльше 20 до 40 мм]</t>
  </si>
  <si>
    <t xml:space="preserve">"Installation of reinforced concrete retaining
walls and basement walls up to 3 m high
up to 300 mm thick [mixed concrete
ready-mixed heavy, concrete class B15 [M200],
aggregate size more than 20 to 40
mm] [ready-mixed heavy concrete, class
concrete class B15 [M200], aggregate size
aggregate size over 20 to 40 mm]"		</t>
  </si>
  <si>
    <t>Суміші бетонні готові важкі, клас бетону
В15 [М200], крупність заповнювача
більше 20 до 40 мм
кількість: 0,002*102</t>
  </si>
  <si>
    <t xml:space="preserve">"Ready-mixed heavy concrete mixes, concrete class
B15 [M200], aggregate size
more than 20 to 40 mm
quantity: 0,002*102"		</t>
  </si>
  <si>
    <t>С111-870-3
варіант1</t>
  </si>
  <si>
    <t>Сітка армуюча Ф5 Вр1
кількість: R2(6,1/2,75)</t>
  </si>
  <si>
    <t xml:space="preserve">"Reinforcing mesh F5 Vr1
quantity R2(6,1/2,75)"		</t>
  </si>
  <si>
    <t>Щити опалубки, ширина 300-750 мм,
товщина 25 мм
кількість: 0,002*103</t>
  </si>
  <si>
    <t xml:space="preserve">"Formwork boards, width 300-750 mm,
thickness 25 mm
quantity: 0,002*103"		</t>
  </si>
  <si>
    <t>Улаштування фундаментних плит
залізобетонних плоских /бетон важкий В
15 (М200), крупнiсть заповнювача 20-
40мм/</t>
  </si>
  <si>
    <t xml:space="preserve">"Arrangement of foundation slabs
reinforced concrete flat / heavy concrete B
15 (M200), aggregate size 20
40mm/"		</t>
  </si>
  <si>
    <t>Суміші бетонні готові важкі, клас бетону
В15 [М200], крупність заповнювача
більше 20 до 40 мм
кількість: 0,0012*101,5</t>
  </si>
  <si>
    <t xml:space="preserve">"Ready-mixed heavy concrete mixes, concrete class
B15 [M200], aggregate size
more than 20 to 40 mm
quantity: 0,0012*101,5"		</t>
  </si>
  <si>
    <t>Сітка армуюча Ф5 Вр1
кількість: R2(6,47/2,75)</t>
  </si>
  <si>
    <t xml:space="preserve">"Reinforcing mesh F5 Vr1
quantity R2(6,47/2,75)"		</t>
  </si>
  <si>
    <t>Щити опалубки, ширина 300-750 мм,
товщина 40 мм
кількість: 0,0012*3,6</t>
  </si>
  <si>
    <t xml:space="preserve">"Formwork boards, width 300-750 mm,
thickness 40 mm
quantity: 0,0012*3,6"		</t>
  </si>
  <si>
    <t>Улаштування вертикальної гідроізоляції
фундаментів бітумною мастикою в 2 шари</t>
  </si>
  <si>
    <t xml:space="preserve">"Arrangement of vertical waterproofing
of foundations with bitumen mastic in 2 layers"		</t>
  </si>
  <si>
    <t>Мастика морозостійка бітумно-масляна
МБ-50
кількість: 0,03*0,24*2</t>
  </si>
  <si>
    <t xml:space="preserve">"Frost-resistant bitumen-oil mastic
MB-50
quantity: 0,03*0,24*2"		</t>
  </si>
  <si>
    <t>КР3-32-3</t>
  </si>
  <si>
    <t>Установлення кришки приямку
кількість: (11,68+12,52)/1000</t>
  </si>
  <si>
    <t xml:space="preserve">"Installation of the pit cover
quantity: (11.68+12.52)/1000"		</t>
  </si>
  <si>
    <t>С111-1755</t>
  </si>
  <si>
    <t>Грати металеві</t>
  </si>
  <si>
    <t>Metal grating</t>
  </si>
  <si>
    <t>Суміші бетонні готові важкі, клас бетону
В20 [М250], крупність заповнювача 10 мм
і менше</t>
  </si>
  <si>
    <t xml:space="preserve">"Ready-mixed concrete heavy, concrete class
B20 [M250], aggregate size 10 mm
and less"		</t>
  </si>
  <si>
    <t>Ґрунтування металевих поверхонь за два
рази ґрунтовкою ГФ-021</t>
  </si>
  <si>
    <t xml:space="preserve">"Priming metal surfaces in two
times with GF-021 primer"		</t>
  </si>
  <si>
    <t>Ґрунтовка ГФ-021 червоно-коричнева
кількість: 0,013*0,009*2</t>
  </si>
  <si>
    <t xml:space="preserve">"Primer GF-021 red-brown
quantity: 0,013*0,009*2"		</t>
  </si>
  <si>
    <t xml:space="preserve">Total for section 6		</t>
  </si>
  <si>
    <t>Розділ 7. Бетонні сходи (лист №22 АБ1)</t>
  </si>
  <si>
    <t xml:space="preserve">Chapter 7. Concrete stairs (sheet No. 22 AC1)		</t>
  </si>
  <si>
    <t>Улаштування сходів бетонних бетон
важкий В 20 (М 250), крупнiсть
заповнювача 20-40мм</t>
  </si>
  <si>
    <t xml:space="preserve">"Arrangement of concrete stairs concrete
heavy B 20 (M 250), size of
aggregate 20-40 mm"		</t>
  </si>
  <si>
    <t>Суміші бетонні готові важкі, клас бетону
В20 [М250], крупність заповнювача
більше 20 до 40 мм
кількість: 0,01*102</t>
  </si>
  <si>
    <t xml:space="preserve">"Ready-mixed heavy concrete mixes, concrete class
B20 [M250], aggregate size
more than 20 to 40 mm
quantity: 0,01*102"		</t>
  </si>
  <si>
    <t>Щити опалубки, ширина 300-750 мм,
товщина 40 мм
кількість: 0,01*11,34</t>
  </si>
  <si>
    <t xml:space="preserve">"Formwork boards, width 300-750 mm,
thickness 40 mm
quantity: 0,01*11,34"		</t>
  </si>
  <si>
    <t>Мурування окремих ділянок простих
зовнішніх стін із цегли</t>
  </si>
  <si>
    <t xml:space="preserve">"Masonry of separate sections of simple
external walls of brick"		</t>
  </si>
  <si>
    <t>Цегла керамічна одинарна повнотіла,
розміри 250х120х65 мм, марка М100
кількість: 0,006*39,2*1000</t>
  </si>
  <si>
    <t xml:space="preserve">"Ceramic single solid brick,
dimensions 250x120x65 mm, brand M100
quantity: 0,006*39,2*1000"		</t>
  </si>
  <si>
    <t>Розчин готовий кладковий важкий
цементно-вапняковий, марка М50
кількість: 0,006*24</t>
  </si>
  <si>
    <t xml:space="preserve">"Ready-made masonry mortar heavy
cement-limestone, grade M50
quantity: 0,006*24"		</t>
  </si>
  <si>
    <t xml:space="preserve">Total for section 7		</t>
  </si>
  <si>
    <t>Розділ 8. Приямок П-1, П-2, П-3, П-4
(лист №42-46 АБ1)</t>
  </si>
  <si>
    <t xml:space="preserve">"Section 8. Pits P-1, P-2, P-3, P-4
(sheet No. 42-46 AC1)"		</t>
  </si>
  <si>
    <t>КБ9-75-1</t>
  </si>
  <si>
    <t>Виготовлення дрібних індивідуальних
листових конструкцій масою до 0,5 т
(гільзи проходу комунікацій)
кількість: (376,52+547,56+436,38)/1000</t>
  </si>
  <si>
    <t xml:space="preserve">"Production of small individual
sheet metal structures weighing up to 0.5 tons
(sleeves for the passage of communications)
кількість: (376,52+547,56+436,38)/1000"		</t>
  </si>
  <si>
    <t>Сталь листова, товщиною 10 мм
кількість: 1,36046*1,064</t>
  </si>
  <si>
    <t xml:space="preserve">"Steel sheet, 10 mm thick
quantity: 1,36046*1,064"		</t>
  </si>
  <si>
    <t>Монтаж дрібних металоконструкцій вагою
до 0,5 т</t>
  </si>
  <si>
    <t xml:space="preserve">"Installation of small metal structures weighing
up to 0.5 tons"		</t>
  </si>
  <si>
    <t>Ґрунтовка ГФ-021 червоно-коричнева
кількість: 0,4*0,009*2</t>
  </si>
  <si>
    <t xml:space="preserve">"Primer GF-021 red-brown
quantity: 0,4*0,009*2"		</t>
  </si>
  <si>
    <t>Розробка ґрунту всередині будівлі в
котлованах
кількість: 1,4+2,3+2,9+2,2</t>
  </si>
  <si>
    <t xml:space="preserve">"Excavation of soil inside the building in
pits
quantity: 1,4+2,3+2,9+2,2"		</t>
  </si>
  <si>
    <t>Засипання вручну траншей, пазух
котлованів та ям, група ґрунту 1
кількість: 0,3+0,3+0,4+0,3</t>
  </si>
  <si>
    <t xml:space="preserve">"Backfilling of trenches, sinuses and pits by hand
and pits, soil group 1
quantity: 0,3+0,3+0,4+0,3"		</t>
  </si>
  <si>
    <t>Улаштування бетонної підготовки бетон
важкий В 10 (М 150), крупнiсть
заповнювача 20-40мм бетон важкий В 10
(М 150), крупнiсть заповнювача 20-40мм
кількість: 0,3+0,3+0,12+0,12</t>
  </si>
  <si>
    <t xml:space="preserve">"Arrangement of concrete preparation concrete
heavy B 10 (M 150), size
aggregate 20-40 mm heavy concrete B 10
(M 150), aggregate size 20-40mm
quantity: 0,3+0,3+0,12+0,12"		</t>
  </si>
  <si>
    <t>Суміші бетонні готові важкі, клас бетону
В10 [М150], крупність заповнювача
більше 20 до 40 мм
кількість: 0,0084*102</t>
  </si>
  <si>
    <t xml:space="preserve">"Ready-mixed concrete heavy, concrete class
B10 [M150], aggregate size
more than 20 to 40 mm
quantity: 0,0084*102"		</t>
  </si>
  <si>
    <t>Улаштування залізобетонних підпірних
стін і стін підвалів висотою до 3 м,
товщиною до 300 мм [сумiшi бетоннi
готовi важкi, клас бетону В15 [М200],
крупнiсть заповнювача бiльше 20 до 40
мм] [сумiшi бетоннi готовi важкi, клас
бетону В15 [М200], крупнiсть
заповнювача бiльше 20 до 40 мм]
кількість: 0,3+0,5+0,2+0,2</t>
  </si>
  <si>
    <t xml:space="preserve">"Installation of reinforced concrete retaining
walls and basement walls up to 3 m high
up to 300 mm thick [mixed concrete
ready-mixed heavy, concrete class B15 [M200],
aggregate size more than 20 to 40
mm] [ready-mixed heavy concrete, class
concrete class B15 [M200], aggregate size
aggregate size over 20 to 40 mm]
quantity: 0,3+0,5+0,2+0,2"		</t>
  </si>
  <si>
    <t>Щити опалубки, ширина 300-750 мм,
товщина 25 мм
кількість: 0,012*103</t>
  </si>
  <si>
    <t xml:space="preserve">"Formwork boards, width 300-750 mm,
thickness 25 mm
quantity: 0,012*103"		</t>
  </si>
  <si>
    <t>Суміші бетонні готові важкі, клас бетону
В15 [М200], крупність заповнювача
більше 20 до 40 мм
кількість: 0,012*102</t>
  </si>
  <si>
    <t xml:space="preserve">"Ready-mixed heavy concrete mixes, concrete class
B15 [M200], aggregate size
more than 20 to 40 mm
quantity: 0,012*102"		</t>
  </si>
  <si>
    <t>Сітка армуюча Ф5 Вр1
кількість: R2((12,87+21,45+27,88+19,3)/2,
75)</t>
  </si>
  <si>
    <t xml:space="preserve">"Reinforcing mesh F5 Vr1
quantity: R2((12,87+21,45+27,88+19,3)/2,
75)"		</t>
  </si>
  <si>
    <t>Улаштування фундаментних плит
залізобетонних плоских /бетон важкий В
15 (М200), крупнiсть заповнювача 20-
40мм/
кількість: 0,3+0,3+0,12+0,12</t>
  </si>
  <si>
    <t xml:space="preserve">"Arrangement of foundation slabs
reinforced concrete flat / heavy concrete B
15 (M200), aggregate size 20
40mm/
quantity: 0,3+0,3+0,12+0,12"		</t>
  </si>
  <si>
    <t>Щити опалубки, ширина 300-750 мм,
товщина 40 мм
кількість: 0,0084*3,6</t>
  </si>
  <si>
    <t xml:space="preserve">"Formwork boards, width 300-750 mm,
thickness 40 mm
quantity: 0,0084*3,6"		</t>
  </si>
  <si>
    <t>Суміші бетонні готові важкі, клас бетону
В15 [М200], крупність заповнювача
більше 20 до 40 мм
кількість: 0,0084*101,5</t>
  </si>
  <si>
    <t xml:space="preserve">"Ready-mixed heavy concrete mixes, concrete class
B15 [M200], aggregate size
more than 20 to 40 mm
quantity: 0,0084*101,5"		</t>
  </si>
  <si>
    <t>Сітка армуюча Ф5 Вр1
кількість: R2((16,89+16,89+16,89+16,89)/2,
75)</t>
  </si>
  <si>
    <t xml:space="preserve">"Reinforcing mesh F5 Vr1
quantity: R2((16,89+16,89+16,89+16,89)/2,
75)"		</t>
  </si>
  <si>
    <t>Улаштування вертикальної гідроізоляції
фундаментів бітумною мастикою в 2 шари
кількість: 6,2+11,8+16,3+10,8</t>
  </si>
  <si>
    <t xml:space="preserve">"Arrangement of vertical waterproofing
of foundations with bituminous mastic in 2 layers
quantity: 6,2+11,8+16,3+10,8"		</t>
  </si>
  <si>
    <t>Мастика морозостійка бітумно-масляна
МБ-50
кількість: 0,451*0,24*2</t>
  </si>
  <si>
    <t xml:space="preserve">"Frost-resistant bitumen-oil mastic
MB-50
quantity: 0,451*0,24*2"		</t>
  </si>
  <si>
    <t>Установлення кришки приямку
кількість: (22,32+39,5)/1000*4</t>
  </si>
  <si>
    <t xml:space="preserve">"Installation of the pit cover
кількість: (22,32+39,5)/1000*4"		</t>
  </si>
  <si>
    <t xml:space="preserve">Metal grating		</t>
  </si>
  <si>
    <t>Ґрунтування металевих поверхонь за два
рази ґрунтовкою ГФ-021
кількість: 3,3*4</t>
  </si>
  <si>
    <t xml:space="preserve">"Priming metal surfaces in two
times with primer GF-021
quantity: 3,3*4"		</t>
  </si>
  <si>
    <t>Ґрунтовка ГФ-021 червоно-коричнева
кількість: 0,132*0,009*2</t>
  </si>
  <si>
    <t xml:space="preserve">"Primer GF-021 red-brown
quantity: 0,132*0,009*2"		</t>
  </si>
  <si>
    <t>Улаштування бетонної підготовки бетон
важкий В 20 (М 250), крупнiсть
заповнювача 5-10мм бетон важкий В 20
(М 250), крупнiсть заповнювача 5-10мм
кількість: 0,1*4</t>
  </si>
  <si>
    <t xml:space="preserve">"Arrangement of concrete preparation concrete
heavy B 20 (M 250), size
aggregate size 5-10 mm heavy concrete B 20
(M 250), aggregate size 5-10mm
quantity: 0,1*4"		</t>
  </si>
  <si>
    <t>Суміші бетонні готові важкі, клас бетону
В20 [М250], крупність заповнювача 10 мм
і менше
кількість: 0,004*102</t>
  </si>
  <si>
    <t xml:space="preserve">"Ready-mixed concrete heavy, concrete class
B20 [M250], aggregate size 10 mm
and less
quantity: 0,004*102"		</t>
  </si>
  <si>
    <t xml:space="preserve">Total for section 8		</t>
  </si>
  <si>
    <t>Розділ 9. Монолітні лотки та контрольні
колодязі (лист №47-48 АБ1)</t>
  </si>
  <si>
    <t xml:space="preserve">"Section 9. Monolithic trays and control wells wells (sheet No. 47-48 AC1)"		</t>
  </si>
  <si>
    <t xml:space="preserve">"Excavation by hand in trenches
up to 2 m deep without supports with slopes,
soil group 2"		</t>
  </si>
  <si>
    <t xml:space="preserve">"Soil compaction with pneumatic rammers
rammers, soil group 1-2"		</t>
  </si>
  <si>
    <t xml:space="preserve">"Backfilling of trenches, sinuses and pits by hand and pits, soil group 1"		</t>
  </si>
  <si>
    <t>Суміші бетонні готові важкі, клас бетону
В10 [М150], крупність заповнювача
більше 20 до 40 мм
кількість: 0,07*102</t>
  </si>
  <si>
    <t xml:space="preserve">"Ready-mixed concrete heavy, concrete class
B10 [M150], aggregate size
more than 20 to 40 mm
quantity: 0,07*102"		</t>
  </si>
  <si>
    <t>КБ6-33-3</t>
  </si>
  <si>
    <t>Улаштування стін і плоских днищ
прямокутних споруд при товщині стін до
150 мм бетон важкий В 15 (М 200),
крупнiсть заповнювача 20-40мм бетон
важкий В 15 (М 200), крупнiсть
заповнювача 20-40мм</t>
  </si>
  <si>
    <t xml:space="preserve">"Arrangement of walls and flat bottoms
rectangular structures with wall thickness up to
150 mm heavyweight concrete B 15 (M 200),
aggregate size 20-40 mm concrete
heavy B 15 (M 200), aggregate size
aggregate size 20-40 mm"		</t>
  </si>
  <si>
    <t>Щити опалубки, ширина 300-750 мм,
товщина 25 мм
кількість: 0,11*54</t>
  </si>
  <si>
    <t xml:space="preserve">"Formwork boards, width 300-750 mm,
thickness 25 mm
quantity: 0,11*54"		</t>
  </si>
  <si>
    <t>Суміші бетонні готові важкі, клас бетону
В15 [М200], крупність заповнювача
більше 20 до 40 мм
кількість: 0,11*101,5</t>
  </si>
  <si>
    <t xml:space="preserve">"Ready-mixed heavy concrete mixes, concrete class B15 [M200], aggregate size
more than 20 to 40 mm
quantity: 0,11*101,5"		</t>
  </si>
  <si>
    <t>Сітка армуюча Ф5 Вр1
кількість: R2(14,8*52/2,75)</t>
  </si>
  <si>
    <t xml:space="preserve">"Reinforcing mesh F5 Vr1
quantity: R2(14,8*52/2,75)"		</t>
  </si>
  <si>
    <t>КБ7-64-2</t>
  </si>
  <si>
    <t>Укладання плит перекриття каналів
площею до 1 м2</t>
  </si>
  <si>
    <t xml:space="preserve">"Laying of channel floor slabs
with an area of up to 1 m2"		</t>
  </si>
  <si>
    <t>С1425-
11681</t>
  </si>
  <si>
    <t>Розчин готовий кладковий важкий
цементний, марка М50
кількість: 1,32*0,26</t>
  </si>
  <si>
    <t xml:space="preserve">"Ready-made masonry mortar heavy
cement, grade M50
quantity: 1,32*0,26"		</t>
  </si>
  <si>
    <t>К585521-
П108</t>
  </si>
  <si>
    <t>Плити перекриття П5Д-8 серія 3.006.1-2.
87</t>
  </si>
  <si>
    <t xml:space="preserve">"Floor slabs P5D-8 series 3.006.1-2.
87"		</t>
  </si>
  <si>
    <t>Мастика морозостійка бітумно-масляна
МБ-50
кількість: 3,303*0,24*2</t>
  </si>
  <si>
    <t xml:space="preserve">"Frost-resistant bitumen-oil mastic
MB-50
quantity: 3,303*0,24*2"		</t>
  </si>
  <si>
    <t>КР16-46-4</t>
  </si>
  <si>
    <t>Улаштування колодязів круглих
каналізаційних діаметром 1,0 м із
збірного залізобетону в мокрих ґрунтах
кількість: 6*0,188+3*0,250+9*0,167+6*0,
104+11*0,054+7*0,021</t>
  </si>
  <si>
    <t xml:space="preserve">"Arrangement of round wells
sewer wells with a diameter of 1.0 m from
precast concrete in wet soils
quantity: 6*0,188+3*0,250+9*0,167+6*0,
104+11*0,054+7*0,021"		</t>
  </si>
  <si>
    <t>С1424-
11596</t>
  </si>
  <si>
    <t>Суміші бетонні готові важкі, клас бетону
В3,5 [М50], крупність заповнювача
більше 40 мм
кількість: 4,746*0,125</t>
  </si>
  <si>
    <t xml:space="preserve">"Ready-mixed heavy concrete mixes, concrete class
B3.5 [M50], aggregate size
more than 40 mm
quantity: 4,746*0,125"		</t>
  </si>
  <si>
    <t>С1424-
11599</t>
  </si>
  <si>
    <t>Суміші бетонні готові важкі, клас бетону
В10 [М150], крупність заповнювача
більше 40 мм
кількість: 4,746*0,41</t>
  </si>
  <si>
    <t xml:space="preserve">"Ready-mixed concrete heavy, concrete class
B10 [M150], aggregate size
more than 40 mm
quantity: 4,746*0,41"		</t>
  </si>
  <si>
    <t>К585521-
Л048
варіант1</t>
  </si>
  <si>
    <t>Плити днищ  ПН10 залізобетонні серія 3.
900.1-14 випуск 1</t>
  </si>
  <si>
    <t xml:space="preserve">"Reinforced concrete bottom slabs PN10 series 3.
900.1-14 issue 1"		</t>
  </si>
  <si>
    <t>К585521-
Л005</t>
  </si>
  <si>
    <t>Кільця  КС10.9 залізобетонні серія 3.900.
1-14 випуск 1</t>
  </si>
  <si>
    <t xml:space="preserve">"Reinforced concrete rings KS10.9 series 3.900.
1-14 issue 1"		</t>
  </si>
  <si>
    <t>К585521-
Л004
варіант1</t>
  </si>
  <si>
    <t>Кільця  КС10.6 залізобетонні серія 3.900.
1-14 випуск 1</t>
  </si>
  <si>
    <t xml:space="preserve">"Reinforced concrete rings KS10.6 series 3.900.
1-14 issue 1"		</t>
  </si>
  <si>
    <t>К585521-
Л031
варіант1</t>
  </si>
  <si>
    <t>Плити покриття ПП10 залiзобетоннi серiя
3.900.1-14 випуск 1</t>
  </si>
  <si>
    <t xml:space="preserve">"Reinforced concrete slabs PP10 series
3.900.1-14 issue 1"		</t>
  </si>
  <si>
    <t>К585521-
Л001</t>
  </si>
  <si>
    <t>Кільця  КС7.3 залізобетонні серія 3.900.1-
14 випуск 1</t>
  </si>
  <si>
    <t xml:space="preserve">"Reinforced concrete rings KS7.3 series 3.900.1-
14 issue 1"		</t>
  </si>
  <si>
    <t>К585521-
Л052
варіант1</t>
  </si>
  <si>
    <t>Кільця опорні  КО6 залізобетонні серія 3.
900.1-14 випуск 1</t>
  </si>
  <si>
    <t xml:space="preserve">"Support rings KO6 reinforced concrete series 3.
900.1-14 issue 1"		</t>
  </si>
  <si>
    <t>С113-753-1
варіант2</t>
  </si>
  <si>
    <t>Люк чавунний каналізаційний легкий типу
"Л"</t>
  </si>
  <si>
    <t xml:space="preserve">"Cast iron manhole light type
""Л"""		</t>
  </si>
  <si>
    <t>С113-753-1
варіант1</t>
  </si>
  <si>
    <t>Люк чавунний каналізаційний важкий типу
"Т"</t>
  </si>
  <si>
    <t xml:space="preserve">"Cast iron sewer manhole heavy type
""Т"""		</t>
  </si>
  <si>
    <t>С121-781</t>
  </si>
  <si>
    <t>Сходи сталеві
кількість: (21+23+20+3*17)/1000</t>
  </si>
  <si>
    <t xml:space="preserve">"Steel stairs quantity: (21+23+20+3*17)/1000"		</t>
  </si>
  <si>
    <t xml:space="preserve">Total for section 9		</t>
  </si>
  <si>
    <t>Розділ 10. Вхід у підвал №1 (лист №49-55
АБ1)</t>
  </si>
  <si>
    <t xml:space="preserve">"Chapter 10. Entrance to the basement No. 1 (sheet No. 49-55
AC1)"		</t>
  </si>
  <si>
    <t>Улаштування бетонних підпірних стін і
стін підвалів [сумiшi бетоннi готовi важкi,
клас бетону В20 [М250], крупнiсть
заповнювача бiльше 20 до 40 мм] [сумiшi
бетоннi готовi важкi, клас бетону В20
[М250], крупнiсть заповнювача бiльше 20
до 40 мм]</t>
  </si>
  <si>
    <t xml:space="preserve">"Installation of concrete retaining walls and
and basement walls [ready-mixed heavy  concrete, concrete class B20 [M250], aggregate size of aggregate more than 20 to 40 mm] [mixtures heavy ready-mixed concrete, concrete class B20 [M250], aggregate size greater than 20
to 40 mm]"		</t>
  </si>
  <si>
    <t>Суміші бетонні готові важкі, клас бетону
В20 [М250], крупність заповнювача
більше 20 до 40 мм
кількість: 0,031*102</t>
  </si>
  <si>
    <t xml:space="preserve">"Ready-mixed heavy concrete mixes, concrete class B20 [M250], aggregate size
more than 20 to 40 mm
quantity: 0,031*102"		</t>
  </si>
  <si>
    <t>Щити опалубки, ширина 300-750 мм,
товщина 25 мм
кількість: 40*0,031</t>
  </si>
  <si>
    <t xml:space="preserve">"Formwork boards, width 300-750 mm,
thickness 25 mm
quantity: 40*0,031"		</t>
  </si>
  <si>
    <t xml:space="preserve">Arrangement of the underlying sand layer		</t>
  </si>
  <si>
    <t>Пісок природний, рядовий
кількість: 6,83*1,12</t>
  </si>
  <si>
    <t xml:space="preserve">"Natural sand, ordinary
quantity: 6,83*1,12"		</t>
  </si>
  <si>
    <t>Улаштування фундаментних плит
залізобетонних із ребрами угору бетон
важкий В 20 (М 250), крупнiсть
заповнювача 20-40мм бетон важкий В 20
(М 250), крупнiсть заповнювача 20-40мм</t>
  </si>
  <si>
    <t xml:space="preserve">"Installation of foundation slabs
reinforced concrete with ribs upwards concrete
heavy B 20 (M 250), size of
aggregate size 20-40 mm heavy concrete B 20
(M 250), aggregate size 20-40 mm"		</t>
  </si>
  <si>
    <t>Суміші бетонні готові важкі, клас бетону
В20 [М250], крупність заповнювача
більше 20 до 40 мм
кількість: 0,0074*101,5</t>
  </si>
  <si>
    <t xml:space="preserve">"Ready-mixed heavy concrete mixes, concrete class B20 [M250], aggregate size
more than 20 to 40 mm
quantity: 0,0074*101,5"		</t>
  </si>
  <si>
    <t>Щити опалубки, ширина 300-750 мм,
товщина 40 мм
кількість: 0,0074*11,34</t>
  </si>
  <si>
    <t xml:space="preserve">"Formwork boards, width 300-750 mm,
thickness 40 mm
quantity: 0,0074*11,34"		</t>
  </si>
  <si>
    <t>Гарячекатана арматурна сталь
періодичного профілю, клас А-ІІІ, діаметр
8 мм
кількість: 33,74/1000*1,04</t>
  </si>
  <si>
    <t xml:space="preserve">"Hot-rolled reinforcing steel
periodic profile, class A-III, diameter
8 mm
quantity: 33,74/1000*1,04"		</t>
  </si>
  <si>
    <t>Надбавки до цін заготовок за складання
та зварювання каркасів та сіток плоских
діаметром 8 мм
кількість: 0,03374*1,04</t>
  </si>
  <si>
    <t xml:space="preserve">"Extra charges to the prices of billets for assembly
and welding of flat frames and meshes
with a diameter of 8 mm
quantity: 0,03374*1,04"		</t>
  </si>
  <si>
    <t>КБ6-22-1</t>
  </si>
  <si>
    <t>Улаштування перекриттів безбалкових
товщиною до 200 мм на висоті від
опорної площадки до 6 м бетон важкий В
20 (М 250), крупнiсть заповнювача 20-
40мм бетон важкий В 20 (М 250),
крупнiсть заповнювача 20-40мм</t>
  </si>
  <si>
    <t xml:space="preserve">"Arrangement of beamless floors
up to 200 mm thick at a height of
support platform up to 6 m heavy concrete B
20 (M 250), aggregate size 20
40 mm heavy concrete B 20 (M 250),
aggregate size 20-40 mm"		</t>
  </si>
  <si>
    <t>Суміші бетонні готові важкі, клас бетону
В20 [М250], крупність заповнювача
більше 20 до 40 мм
кількість: 0,0069*101,5</t>
  </si>
  <si>
    <t xml:space="preserve">"Ready-mixed heavy concrete mixes, concrete class B20 [M250], aggregate size
more than 20 to 40 mm
quantity: 0,0069*101,5"		</t>
  </si>
  <si>
    <t>Щити опалубки, ширина 300-750 мм,
товщина 25 мм
кількість: 0,0096*95,62</t>
  </si>
  <si>
    <t xml:space="preserve">"Formwork boards, width 300-750 mm,
thickness 25 mm
quantity: 0,0096*95,62"		</t>
  </si>
  <si>
    <t>Гарячекатана арматурна сталь
періодичного профілю, клас А-ІІІ, діаметр
8 мм
кількість: (26,7+25,92+2,45)/1000*1,04</t>
  </si>
  <si>
    <t xml:space="preserve">"Hot-rolled reinforcing steel
periodic profile, class A-III, diameter
8 mm
кількість: (26,7+25,92+2,45)/1000*1,04"		</t>
  </si>
  <si>
    <t xml:space="preserve">Total for section 10		</t>
  </si>
  <si>
    <t>Розділ 11. Аварійний вихід (лист №51-55
АБ1)</t>
  </si>
  <si>
    <t xml:space="preserve">"Section 11. Emergency exit (letter No. 51-55 AC1)"		</t>
  </si>
  <si>
    <t xml:space="preserve">"Excavation of soil in trenches and
excavators with a bucket capacity of
bucket capacity of 0.25 m3 in the dump, soil group 2"		</t>
  </si>
  <si>
    <t>Пісок природний, рядовий
кількість: 13,4*1,12</t>
  </si>
  <si>
    <t xml:space="preserve">"Natural sand, ordinary
quantity: 13,4*1,12"		</t>
  </si>
  <si>
    <t>Розчин готовий кладковий важкий
цементно-вапняковий, марка М75
кількість: 6*0,24</t>
  </si>
  <si>
    <t xml:space="preserve">"Ready-made masonry mortar heavy
cement-limestone, grade M75
quantity: 6*0,24"		</t>
  </si>
  <si>
    <t>Цегла керамічна одинарна повнотіла,
розміри 250х120х65 мм, марка М100
кількість: 6*380</t>
  </si>
  <si>
    <t xml:space="preserve">"Ceramic single solid brick,
dimensions 250x120x65 mm, brand M100
quantity: 6*380"		</t>
  </si>
  <si>
    <t>КР7-17-2</t>
  </si>
  <si>
    <t>Улаштування цементної стяжки
товщиною 20 мм по бетонній основі
площею понад 20 м2</t>
  </si>
  <si>
    <t xml:space="preserve">"Installation of a cement screed
20 mm thick on a concrete base
with an area of more than 20 m2"		</t>
  </si>
  <si>
    <t>КР7-17-9</t>
  </si>
  <si>
    <t>На кожні 5 мм зміни товщини шару
цементної стяжки додавати або
виключати</t>
  </si>
  <si>
    <t xml:space="preserve">"For every 5 mm change in the thickness of the
of the cement screed layer to add or
exclude"		</t>
  </si>
  <si>
    <t>С1425-
11684</t>
  </si>
  <si>
    <t>Розчин готовий кладковий важкий
цементний, марка М150
кількість: 0,3*(2,04+0,51*4)</t>
  </si>
  <si>
    <t xml:space="preserve">"Ready-made masonry mortar heavy
cement, grade M150
quantity: 0,3*(2,04+0,51*4)"		</t>
  </si>
  <si>
    <t xml:space="preserve">Soil compaction with crushed stone		</t>
  </si>
  <si>
    <t>Щебінь із природного каменю для
будівельних робіт, фракція 40-70 мм,
марка М400
кількість: 0,3*5,1</t>
  </si>
  <si>
    <t xml:space="preserve">"Crushed stone from natural stone for
for construction works, fraction 40-70 mm,
grade M400
quantity: 0,3*5,1"		</t>
  </si>
  <si>
    <t xml:space="preserve">"Installation of horizontal
waterproofing of foundations with rolled
materials in 1 layer"		</t>
  </si>
  <si>
    <t>Праймер бітумний
кількість: 0,08*0,273*1000</t>
  </si>
  <si>
    <t xml:space="preserve">"Bituminous primer
quantity: 0,08*0,273*1000"		</t>
  </si>
  <si>
    <t>Гідроізоляція відсічна 
кількість: 0,273*110</t>
  </si>
  <si>
    <t xml:space="preserve">"Cut-off" waterproofing 
quantity: 0,273*110"		</t>
  </si>
  <si>
    <t xml:space="preserve">"Arrangement of vertical waterproofing
of foundations with bitumen mastic"		</t>
  </si>
  <si>
    <t>Бітумно-полімерна гідроізоляційна
емульсія Ceresit  CP 41
кількість: 25*0,55</t>
  </si>
  <si>
    <t xml:space="preserve">"Bitumen-polymer waterproofing
emulsion Ceresit CP 41
quantity: 25*0,55"		</t>
  </si>
  <si>
    <t>Суміші бетонні готові важкі, клас бетону
В10 [М150], крупність заповнювача
більше 20 до 40 мм
кількість: 0,027*102</t>
  </si>
  <si>
    <t xml:space="preserve">"Ready-mixed concrete heavy, concrete class
B10 [M150], aggregate size
more than 20 to 40 mm
quantity: 0,027*102"		</t>
  </si>
  <si>
    <t>Улаштування фундаментних плит
залізобетонних плоских /бетон важкий В
20 (М250), крупнiсть заповнювача 20-
40мм/ /бетон важкий В 20 (М250),
крупнiсть заповнювача 20-40мм/</t>
  </si>
  <si>
    <t xml:space="preserve">"Arrangement of foundation slabs
reinforced concrete flat / heavy concrete B
20 (M250), aggregate size 20 40 mm/ /heavy concrete B 20 (M250), aggregate size 20-40 mm/"		</t>
  </si>
  <si>
    <t>Суміші бетонні готові важкі, клас бетону
В20 [М250], крупність заповнювача
більше 20 до 40 мм
кількість: 0,106*101,5</t>
  </si>
  <si>
    <t xml:space="preserve">"Ready-mixed heavy concrete mixes, concrete class B20 [M250], aggregate size
more than 20 to 40 mm
quantity: 0,106*101,5"		</t>
  </si>
  <si>
    <t>Щити опалубки, ширина 300-750 мм,
товщина 40 мм
кількість: 0,106*3,6</t>
  </si>
  <si>
    <t xml:space="preserve">"Formwork boards, width 300-750 mm,
thickness 40 mm
quantity: 0,106*3,6"		</t>
  </si>
  <si>
    <t>Гарячекатана арматурна сталь гладка,
клас А-1, діаметр 8 мм
кількість: 15,6/1000*1,04</t>
  </si>
  <si>
    <t xml:space="preserve">"Hot-rolled reinforcing steel is smooth,
class A-1, diameter 8 mm
quantity: 15,6/1000*1,04"		</t>
  </si>
  <si>
    <t>Гарячекатана арматурна сталь гладка,
клас А-1, діаметр 10 мм
кількість: 30,78*1,04/1000</t>
  </si>
  <si>
    <t xml:space="preserve">"Hot-rolled reinforcing steel is smooth,
class A-1, diameter 10 mm
quantity: 30,78*1,04/1000"		</t>
  </si>
  <si>
    <t>Гарячекатана арматурна сталь
періодичного профілю, клас А-ІІІ, діаметр
12 мм
кількість: (241,68+233,84+64,98+184,
3)/1000*1,04</t>
  </si>
  <si>
    <t xml:space="preserve">"Hot-rolled reinforcing steel
periodic profile, class A-III, diameter
12 mm
кількість: (241,68+233,84+64,98+184,
3)/1000*1,04"		</t>
  </si>
  <si>
    <t>С124-37</t>
  </si>
  <si>
    <t>Надбавки до цін заготовок за складання
та зварювання каркасів та сіток плоских
діаметром 12 мм
кількість: 184,3*1,04/1000</t>
  </si>
  <si>
    <t xml:space="preserve">"Extra charges to the prices of billets for  assembly and welding of flat frames and meshes
with a diameter of 12 mm
quantity: 184,3*1,04/1000"		</t>
  </si>
  <si>
    <t>Гарячекатана арматурна сталь
періодичного профілю, клас А-ІІІ, діаметр
14 мм
кількість: (72,6+60)/1000*1,04</t>
  </si>
  <si>
    <t xml:space="preserve">"Hot-rolled reinforcing steel
periodic profile, class A-III, diameter
14 mm
кількість: (72,6+60)/1000*1,04"		</t>
  </si>
  <si>
    <t>Надбавки до цін заготовок за складання
та зварювання каркасів та сіток плоских
діаметром 14 мм
кількість: (72,6+60)/1000*1,04</t>
  </si>
  <si>
    <t xml:space="preserve">"Extra charges to the prices of billets for  assembly and welding of flat frames and meshes
with a diameter of 14 mm
кількість: (72,6+60)/1000*1,04"		</t>
  </si>
  <si>
    <t>КР2-14-6</t>
  </si>
  <si>
    <t>Улаштування залізобетонних підпірних
стін і стін підвалів висотою до 6 м,
товщиною до 300 мм [сумiшi бетоннi
готовi важкi, клас бетону В20 [М250],
крупнiсть заповнювача бiльше 20 до 40
мм] [сумiшi бетоннi готовi важкi, клас
бетону В20 [М250], крупнiсть
заповнювача бiльше 20 до 40 мм]</t>
  </si>
  <si>
    <t xml:space="preserve">"Installation of reinforced concrete retaining
walls and basement walls up to 6 m high
up to 300 mm thick [mixed concrete
ready-mixed heavy, concrete class B20 [M250],
aggregate size more than 20 to 40
mm] [ready-mixed heavy concrete, class
concrete class B20 [M250], aggregate size
aggregate size over 20 to 40 mm]"		</t>
  </si>
  <si>
    <t>Щити опалубки, ширина 300-750 мм,
товщина 25 мм
кількість: 0,114*103</t>
  </si>
  <si>
    <t xml:space="preserve">"Formwork boards, width 300-750 mm,
thickness 25 mm
quantity: 0,114*103"		</t>
  </si>
  <si>
    <t>Суміші бетонні готові важкі, клас бетону
В20 [М250], крупність заповнювача
більше 20 до 40 мм
кількість: 0,114*102</t>
  </si>
  <si>
    <t xml:space="preserve">"Ready-mixed heavy concrete mixes, concrete class B20 [M250], aggregate size
more than 20 to 40 mm
quantity: 0,114*102"		</t>
  </si>
  <si>
    <t>Гарячекатана арматурна сталь гладка,
клас А-1, діаметр 8 мм
кількість: 101,08*1,04/1000</t>
  </si>
  <si>
    <t xml:space="preserve">"Hot-rolled reinforcing steel is smooth,
class A-1, diameter 8 mm
quantity: 101,08*1,04/1000"		</t>
  </si>
  <si>
    <t>Гарячекатана арматурна сталь
періодичного профілю, клас А-ІІІ, діаметр
12 мм
кількість: 792,2*1,04/1000</t>
  </si>
  <si>
    <t xml:space="preserve">"Hot-rolled reinforcing steel
periodic profile, class A-III, diameter
12 mm
quantity: 792,2*1,04/1000"		</t>
  </si>
  <si>
    <t>Суміші бетонні готові важкі, клас бетону
В20 [М250], крупність заповнювача
більше 20 до 40 мм
кількість: 0,044*101,5</t>
  </si>
  <si>
    <t xml:space="preserve">"Ready-mixed heavy concrete mixes, concrete class B20 [M250], aggregate size
more than 20 to 40 mm
quantity: 0,044*101,5"		</t>
  </si>
  <si>
    <t>Щити опалубки, ширина 300-750 мм,
товщина 40 мм
кількість: 0,044*11,34</t>
  </si>
  <si>
    <t xml:space="preserve">"Formwork boards, width 300-750 mm,
thickness 40 mm
quantity: 0,044*11,34"		</t>
  </si>
  <si>
    <t>Гарячекатана арматурна сталь
періодичного профілю, клас А-ІІІ, діаметр
8 мм
кількість: 86,08*1,04/1000</t>
  </si>
  <si>
    <t xml:space="preserve">"Hot-rolled reinforcing steel
periodic profile, class A-III, diameter
8 mm
quantity: 86,08*1,04/1000"		</t>
  </si>
  <si>
    <t>Надбавки до цін заготовок за складання
та зварювання каркасів та сіток плоских
діаметром 8 мм
кількість: 86,08*1,04/1000</t>
  </si>
  <si>
    <t xml:space="preserve">"Extra charges to the prices of billets for assembly
and welding of flat frames and meshes
with a diameter of 8 mm
quantity: 86,08*1,04/1000"		</t>
  </si>
  <si>
    <t>Улаштування перекриттів безбалкових
товщиною понад 200 мм на висоті від
опорної площадки до 6 м бетон важкий В
20 (М 250), крупнiсть заповнювача 20-
40мм бетон важкий В 20 (М 250),
крупнiсть заповнювача 20-40мм</t>
  </si>
  <si>
    <t xml:space="preserve">"Installation of beamless floors
with a thickness of more than 200 mm at a height of support platform up to 6 m heavy concrete B
20 (M 250), aggregate size 20
40 mm heavy concrete B 20 (M 250),
aggregate size 20-40 mm"		</t>
  </si>
  <si>
    <t>Щити опалубки, ширина 300-750 мм,
товщина 25 мм
кількість: 0,09*60</t>
  </si>
  <si>
    <t xml:space="preserve">"Formwork boards, width 300-750 mm,
thickness 25 mm
quantity: 0,09*60"		</t>
  </si>
  <si>
    <t>Суміші бетонні готові важкі, клас бетону
В20 [М250], крупність заповнювача
більше 20 до 40 мм
кількість: 0,09*101,5</t>
  </si>
  <si>
    <t xml:space="preserve">"Ready-mixed heavy concrete mixes, concrete class B20 [M250], aggregate size
more than 20 to 40 mm
quantity: 0,09*101,5"		</t>
  </si>
  <si>
    <t>Гарячекатана арматурна сталь
періодичного профілю, клас А-ІІІ, діаметр
8 мм
кількість: 44,8*1,04/1000</t>
  </si>
  <si>
    <t xml:space="preserve">"Hot-rolled reinforcing steel
periodic profile, class A-III, diameter
8 mm
quantity: 44,8*1,04/1000"		</t>
  </si>
  <si>
    <t>Гарячекатана арматурна сталь
періодичного профілю, клас А-ІІІ, діаметр
14 мм
кількість: 738,1*1,04/1000</t>
  </si>
  <si>
    <t xml:space="preserve">"Hot-rolled reinforcing steel
periodic profile, class A-III, diameter
14 mm
quantity: 738,1*1,04/1000"		</t>
  </si>
  <si>
    <t>Улаштування фундаментних плит
бетонних плоских бетон важкий В 20 (М
250), крупнiсть заповнювача 20-40мм
бетон важкий В 20 (М 250), крупнiсть
заповнювача 20-40мм</t>
  </si>
  <si>
    <t xml:space="preserve">"Arrangement of foundation slabs
concrete flat concrete heavy B 20 (M
250), aggregate size 20-40 mm
heavy concrete B 20 (M 250), aggregate size
aggregate size 20-40 mm"		</t>
  </si>
  <si>
    <t>Щити опалубки, ширина 300-750 мм,
товщина 40 мм
кількість: 0,003*3,6</t>
  </si>
  <si>
    <t xml:space="preserve">"Formwork boards, width 300-750 mm,
thickness 40 mm
quantity: 0,003*3,6"		</t>
  </si>
  <si>
    <t>Суміші бетонні готові важкі, клас бетону
В20 [М250], крупність заповнювача
більше 20 до 40 мм
кількість: 0,003*102</t>
  </si>
  <si>
    <t xml:space="preserve">"Ready-mixed heavy concrete mixes, concrete class B20 [M250], aggregate size
more than 20 to 40 mm
quantity: 0,003*102"		</t>
  </si>
  <si>
    <t>Розділ 12. Монолітне перекриття на відм.
+0,000, -0,450 (лист №56-61.1 АБ1)</t>
  </si>
  <si>
    <t xml:space="preserve">"Section 12. Monolithic slab at dev.
+0.000, -0.450 (sheet No. 56-61.1 AC1)"		</t>
  </si>
  <si>
    <t xml:space="preserve">"Dismantling of interfloor floors
on wooden beams in brick buildings"		</t>
  </si>
  <si>
    <t>КР3-9-1</t>
  </si>
  <si>
    <t>Забивання отворів та гнізд після
демонтажу дерев'яних балок</t>
  </si>
  <si>
    <t xml:space="preserve">"Clogging holes and nests after
dismantling of wooden beams"		</t>
  </si>
  <si>
    <t>С1424-
11622</t>
  </si>
  <si>
    <t>Суміші бетонні готові важкі, клас бетону
В20 [М250], крупність заповнювача
більше 10 до 20 мм
кількість: 2*1,04</t>
  </si>
  <si>
    <t xml:space="preserve">"Ready-mixed heavy concrete mixes, concrete class
B20 [M250], aggregate size
more than 10 to 20 mm
quantity: 2*1,04"		</t>
  </si>
  <si>
    <t>Пробивання гнізд у цегляних стінах,
розмір сторони гнізда 250х300х550 (236
шт), 250х300х640 (70 шт), 250х300х670
(20 шт)
кількість: 236+20+70</t>
  </si>
  <si>
    <t xml:space="preserve">"Punching nests in brick walls,
the size of the side of the nest 250x300x550 (236
pcs), 250x300x640 (70 pcs), 250x300x670
(20 pcs)
quantity: 236+20+70"		</t>
  </si>
  <si>
    <t xml:space="preserve">Arrangement of monolithic pillows		</t>
  </si>
  <si>
    <t>Суміші бетонні готові важкі, клас бетону
В20 [М250], крупність заповнювача 10 мм
і менше
кількість: 3,5*1,02</t>
  </si>
  <si>
    <t xml:space="preserve">"Ready-mixed concrete heavy, concrete class
B20 [M250], aggregate size 10 mm
and less
quantity: 3,5*1,02"		</t>
  </si>
  <si>
    <t>Гарячекатана арматурна сталь
періодичного профілю, клас А-ІІІ, діаметр
8 мм
кількість: 721,3/1000*1,04</t>
  </si>
  <si>
    <t xml:space="preserve">"Hot-rolled reinforcing steel
periodic profile, class A-III, diameter
8 mm
quantity: 721,3/1000*1,04"		</t>
  </si>
  <si>
    <t>Виготовлення монорейок, балок та інших
подібних конструкцій промислових
будівель
кількість: 31434,7/1000</t>
  </si>
  <si>
    <t xml:space="preserve">"Production of monorails, beams and other similar structures for industrial
similar structures of industrial
buildings
quantity: 31434,7/1000"		</t>
  </si>
  <si>
    <t>Балка двотаврова №36
кількість: 4078*1,02/1000</t>
  </si>
  <si>
    <t xml:space="preserve">"I-beam" No. 36
quantity: 4078*1,02/1000"		</t>
  </si>
  <si>
    <t>С111-1835-
1
варіант12</t>
  </si>
  <si>
    <t>Балка двотаврова №33
кількість: 11174,7*1,02/1000</t>
  </si>
  <si>
    <t xml:space="preserve">"I-beam" No. 33
quantity: 11174,7*1,02/1000"		</t>
  </si>
  <si>
    <t>С111-1835-
1
варіант8</t>
  </si>
  <si>
    <t>Балка двотаврова №24
кількість: 14694,3*1,02/1000</t>
  </si>
  <si>
    <t xml:space="preserve">"I-beam" No. 24
quantity: 14694,3*1,02/1000"		</t>
  </si>
  <si>
    <t>Сталь листова, товщиною 10 мм
кількість: 1023,7*1,02/1000</t>
  </si>
  <si>
    <t xml:space="preserve">"Steel sheet, 10 mm thick
quantity: 1023,7*1,02/1000"		</t>
  </si>
  <si>
    <t>Сталь листова, товщиною 8 мм
кількість: 228*1,02/1000</t>
  </si>
  <si>
    <t xml:space="preserve">"Steel sheet, 8 mm thick
quantity: 228*1,02/1000"		</t>
  </si>
  <si>
    <t>Сталь листова, товщиною 6 мм
кількість: 236*1,02/1000</t>
  </si>
  <si>
    <t xml:space="preserve">"Steel sheet, 6 mm thick
quantity: 236*1,02/1000"		</t>
  </si>
  <si>
    <t xml:space="preserve">"Laying of metal beams in
in interfloor ceilings"		</t>
  </si>
  <si>
    <t>Улаштування перекриттів по стальних
балках і монолітних ділянок при збірному
залізобетонному перекритті площею
більше 5 м2, приведеною товщиною
понад 100 мм до 150 мм бетон важкий В
20 (М 250), крупнiсть заповнювача 5-10мм</t>
  </si>
  <si>
    <t xml:space="preserve">"Arrangement of floors on steel
beams and monolithic sections with precast
reinforced concrete floors with an area
more than 5 m2, reduced thickness
over 100 mm to 150 mm heavy concrete B
20 (M 250), aggregate size 5-10 mm"		</t>
  </si>
  <si>
    <t>Гарячекатана арматурна сталь
періодичного профілю, клас А-ІІІ, діаметр
16-18 мм
кількість: 22857,3*1,04/1000</t>
  </si>
  <si>
    <t xml:space="preserve">"Hot-rolled reinforcing steel
of periodic profile, class A-III, diameter
16-18 mm
quantity: 22857,3*1,04/1000"		</t>
  </si>
  <si>
    <t>Гарячекатана арматурна сталь
періодичного профілю, клас А-ІІІ, діаметр
12 мм
кількість: 4722,4*1,04/1000</t>
  </si>
  <si>
    <t xml:space="preserve">"Hot-rolled reinforcing steel
periodic profile, class A-III, diameter
12 mm
quantity: 4722,4*1,04/1000"		</t>
  </si>
  <si>
    <t>Гарячекатана арматурна сталь гладка,
клас А-1, діаметр 8 мм
кількість: 764,5*1,04/1000</t>
  </si>
  <si>
    <t xml:space="preserve">"Hot-rolled reinforcing steel is smooth,
class A-1, diameter 8 mm
quantity: 764,5*1,04/1000"		</t>
  </si>
  <si>
    <t>С124-28</t>
  </si>
  <si>
    <t>Дріт арматурний із низьковуглецевої
сталі ВР-1, діаметр 3 мм
кількість: 686,5*1,04/1000</t>
  </si>
  <si>
    <t xml:space="preserve">"Reinforcing wire made of low-carbon
steel BP-1, diameter 3 mm
quantity: 686,5*1,04/1000"		</t>
  </si>
  <si>
    <t>Розділ 13. Монолітне перекриття осях 9-
11 І У-Ц (лист №62-64 АБ1)</t>
  </si>
  <si>
    <t xml:space="preserve">"Chapter 13. Monolithic overlap of axes 9-.
11 and U-C (sheet No. 62-64 AB1)"		</t>
  </si>
  <si>
    <t>МОНОЛІТНА ПЛИТА</t>
  </si>
  <si>
    <t xml:space="preserve">MONOLITHIC SLAB		</t>
  </si>
  <si>
    <t>Пробивання гнізд у цегляних стінах,
розмір сторони гнізда 250х300х550</t>
  </si>
  <si>
    <t xml:space="preserve">"Punching nests in brick walls,
size of the side of the slot 250x300x550"		</t>
  </si>
  <si>
    <t>Суміші бетонні готові важкі, клас бетону
В20 [М250], крупність заповнювача
більше 10 до 20 мм
кількість: 0,75*1,04</t>
  </si>
  <si>
    <t xml:space="preserve">"Ready-mixed heavy concrete mixes, concrete class
B20 [M250], aggregate size
more than 10 to 20 mm
quantity: 0,75*1,04"		</t>
  </si>
  <si>
    <t>Виготовлення монорейок, балок та інших
подібних конструкцій промислових
будівель
кількість: (346,2+202,04+36,46+70,74+24,
48)/1000</t>
  </si>
  <si>
    <t xml:space="preserve">"Production of monorails, beams and other similar structures for industrial
similar structures of industrial
buildings
кількість: (346,2+202,04+36,46+70,74+24,
48)/1000"		</t>
  </si>
  <si>
    <t>Балка двотаврова №24
кількість: (346,2+202,04)*1,02/1000</t>
  </si>
  <si>
    <t xml:space="preserve">"I-beam No. 24
кількість: (346,2+202,04)*1,02/1000"		</t>
  </si>
  <si>
    <t>Балка двотаврова №12
кількість: (34,46)*1,02/1000</t>
  </si>
  <si>
    <t xml:space="preserve">"I-beam No. 12
quantity: (34.46)*1.02/1000"		</t>
  </si>
  <si>
    <t>Сталь листова, товщиною 8 мм
кількість: (70,74)*1,02/1000</t>
  </si>
  <si>
    <t xml:space="preserve">"Steel sheet, 8 mm thick
quantity: (70.74)*1.02/1000"		</t>
  </si>
  <si>
    <t>Сталь листова, товщиною 6 мм
кількість: (24,48)*1,02/1000</t>
  </si>
  <si>
    <t xml:space="preserve">"Steel sheet, 6 mm thick
quantity: (24,48)*1,02/1000"		</t>
  </si>
  <si>
    <t>Суміші бетонні готові важкі, клас бетону
В15 [М200], крупність заповнювача 10 мм
і менше</t>
  </si>
  <si>
    <t xml:space="preserve">"Ready-mixed concrete heavy, concrete class
B15 [M200], aggregate size 10 mm
and less"		</t>
  </si>
  <si>
    <t>Суміші бетонні готові важкі, клас бетону
В15 [М200], крупність заповнювача 10 мм
і менше
кількість: 0,2*1,02</t>
  </si>
  <si>
    <t xml:space="preserve">"Ready-mixed concrete heavy, concrete class
B15 [M200], aggregate size 10 mm
and less
quantity: 0,2*1,02"		</t>
  </si>
  <si>
    <t>Гарячекатана арматурна сталь
періодичного профілю, клас А-ІІІ, діаметр
8 мм
кількість: 22,12/1000*1,04</t>
  </si>
  <si>
    <t xml:space="preserve">"Hot-rolled reinforcing steel
periodic profile, class A-III, diameter
8 mm
quantity: 22,12/1000*1,04"		</t>
  </si>
  <si>
    <t>Улаштування перекриттів по стальних
балках і монолітних ділянок при збірному
залізобетонному перекритті площею
більше 5 м2, приведеною товщиною
понад 100 мм до 150 мм бетон важкий В
20 (М 250), крупнiсть заповнювача 20-
40мм бетон важкий В 20 (М 250),
крупнiсть заповнювача 20-40мм</t>
  </si>
  <si>
    <t xml:space="preserve">"Arrangement of floors on steel
beams and monolithic sections with precast
reinforced concrete floors with an area
more than 5 m2, reduced thickness
over 100 mm to 150 mm heavy concrete B
20 (M 250), aggregate size 20
40 mm heavy concrete B 20 (M 250),
aggregate size 20-40 mm"		</t>
  </si>
  <si>
    <t>Щити опалубки, ширина 300-750 мм,
товщина 25 мм
кількість: 0,061*138,6</t>
  </si>
  <si>
    <t xml:space="preserve">"Formwork boards, width 300-750 mm,
thickness 25 mm
quantity: 0,061*138,6"		</t>
  </si>
  <si>
    <t>Суміші бетонні готові важкі, клас бетону
В20 [М250], крупність заповнювача
більше 20 до 40 мм
кількість: 0,061*101,5</t>
  </si>
  <si>
    <t xml:space="preserve">"Ready-mixed heavy concrete mixes, concrete class
B20 [M250], aggregate size
more than 20 to 40 mm
quantity: 0,061*101,5"		</t>
  </si>
  <si>
    <t>Гарячекатана арматурна сталь
періодичного профілю, клас А-ІІІ, діаметр
12 мм
кількість: 253,97/1000*1,04</t>
  </si>
  <si>
    <t xml:space="preserve">"Hot-rolled reinforcing steel
periodic profile, class A-III, diameter
12 mm
quantity: 253,97/1000*1,04"		</t>
  </si>
  <si>
    <t>Гарячекатана арматурна сталь
періодичного профілю, клас А-ІІІ, діаметр
8 мм
кількість: 79/1000*1,04</t>
  </si>
  <si>
    <t xml:space="preserve">"Hot-rolled reinforcing steel
periodic profile, class A-III, diameter
8 mm
quantity: 79/1000*1,04"		</t>
  </si>
  <si>
    <t>ПІДТРИМУЮЧА КОНСТРУКЦІЯ</t>
  </si>
  <si>
    <t xml:space="preserve">SUPPORTING STRUCTURE		</t>
  </si>
  <si>
    <t>Виготовлення драбин, зв'язок,
кронштейнів, гальмових конструкцій та ін.
кількість: (31,24+63,84+20,6)/1000</t>
  </si>
  <si>
    <t xml:space="preserve">"Production of ladders, communication
brackets, brake structures, etc.
кількість: (31,24+63,84+20,6)/1000"		</t>
  </si>
  <si>
    <t>Швелери N16
кількість: (31,24)*1,06/1000</t>
  </si>
  <si>
    <t xml:space="preserve">"N16 channels
quantity: (31.24)*1.06/1000"		</t>
  </si>
  <si>
    <t>С111-1139-
9</t>
  </si>
  <si>
    <t>труба профільна 100х100х5,0
кількість: 63,84*1,06/1000</t>
  </si>
  <si>
    <t xml:space="preserve">"profile pipe 100x100x5.0
quantity: 63,84*1,06/1000"		</t>
  </si>
  <si>
    <t>Сталь кутова 63х5,0
кількість: (20,6)*1,06/1000</t>
  </si>
  <si>
    <t xml:space="preserve">"Steel angle 63x5.0
quantity: (20.6)*1.06/1000"		</t>
  </si>
  <si>
    <t>ЗВЕДЕННЯ ПЕРЕГОРОДОК</t>
  </si>
  <si>
    <t xml:space="preserve">CONSTRUCTION OF PARTITIONS		</t>
  </si>
  <si>
    <t>КР5-8-7</t>
  </si>
  <si>
    <t>Улаштування армованих глухих цегляних
перегородок товщиною 0,5 цеглини в
приміщеннях площею більше 5 м2
кількість: R2(1,22/0,12)</t>
  </si>
  <si>
    <t xml:space="preserve">"Installation of reinforced solid brick
partitions with a thickness of 0.5 bricks in
premises with an area of more than 5 m2
quantity: R2(1,22/0,12)"		</t>
  </si>
  <si>
    <t>Розчин готовий кладковий важкий
цементно-вапняковий, марка М50
кількість: 0,1017*2,27</t>
  </si>
  <si>
    <t xml:space="preserve">"Ready-made masonry mortar heavy
cement-limestone, grade M50
quantity: 0,1017*2,27"		</t>
  </si>
  <si>
    <t>Цегла керамічна одинарна повнотіла,
розміри 250х120х65 мм, марка М100
кількість: 5*0,1017*1000</t>
  </si>
  <si>
    <t xml:space="preserve">"Ceramic single solid brick,
dimensions 250x120x65 mm, brand M100
quantity: 5*0,1017*1000"		</t>
  </si>
  <si>
    <t>С111-1780-
11</t>
  </si>
  <si>
    <t>Дріт 4 Вр-1
кількість: 18/1000</t>
  </si>
  <si>
    <t xml:space="preserve">"Wire 4 Vr-1
quantity: 18/1000"		</t>
  </si>
  <si>
    <t>Розділ 14. Демонтажні роботи у підвалі
(лист №65-66 АБ1)</t>
  </si>
  <si>
    <t xml:space="preserve">"Chapter 14. Dismantling works in the basement
(sheet No. 65-66 AC1)"		</t>
  </si>
  <si>
    <t>Розбирання цементних покриттів підлог</t>
  </si>
  <si>
    <t xml:space="preserve">Disassembly of cement floor coverings		</t>
  </si>
  <si>
    <t>Розбирання перегородок з черепашника</t>
  </si>
  <si>
    <t xml:space="preserve">Disassembling shell rock partitions		</t>
  </si>
  <si>
    <t>КР1-3-2</t>
  </si>
  <si>
    <t>Зміна рівня підлоги у будівлі, виймання
ґрунту з розробленням та навантаженням</t>
  </si>
  <si>
    <t xml:space="preserve">"Changing the floor level in the building, excavation of
excavation with development and loading"		</t>
  </si>
  <si>
    <t>КР12-65-15</t>
  </si>
  <si>
    <t>Очищення вручну внутрішніх поверхонь
стін від набілів та шпаклівки
кількість: 60,47+342,59</t>
  </si>
  <si>
    <t xml:space="preserve">"Manual cleaning of interior surfaces
of walls from whitewash and putty
quantity: 60,47+342,59"		</t>
  </si>
  <si>
    <t>КР11-50-1</t>
  </si>
  <si>
    <t>Відбивання штукатурки по цеглі та бетону
зі стін та стель, площа відбивання в
одному місці до 5 м2</t>
  </si>
  <si>
    <t xml:space="preserve">"Plaster stripping on brick and concrete
from walls and ceilings, the area of reflection in one place up to
one place up to 5 m2"		</t>
  </si>
  <si>
    <t>КР12-65-13</t>
  </si>
  <si>
    <t>Очищення та знепилювання поверхонь
стін</t>
  </si>
  <si>
    <t xml:space="preserve">"Cleaning and dedusting of surfaces
walls"		</t>
  </si>
  <si>
    <t xml:space="preserve">"Dismantling of linoleum and reline floor coverings
and reline"		</t>
  </si>
  <si>
    <t>Очищення та знепилювання поверхонь
підлог</t>
  </si>
  <si>
    <t xml:space="preserve">"Cleaning and dedusting of surfaces
floors"		</t>
  </si>
  <si>
    <t>Розділ 15. Демонтажні роботи 1-го
поверху (лист №67-69 АБ1)</t>
  </si>
  <si>
    <t xml:space="preserve">"Section 15. Dismantling works of the 1st
floor (sheet No. 67-69 AC1)"		</t>
  </si>
  <si>
    <t>КР5-1-1</t>
  </si>
  <si>
    <t>Розбирання дерев'яних поштукатурених
перегородок із дощок, забраних стійма в
обв'язці</t>
  </si>
  <si>
    <t xml:space="preserve">"Dismantling of wooden plastered partitions
partitions made of boards taken from the stall in
strapping"		</t>
  </si>
  <si>
    <t>Розбирання цегляних перегородок</t>
  </si>
  <si>
    <t xml:space="preserve">Disassembling brick partitions		</t>
  </si>
  <si>
    <t>КР5-1-6</t>
  </si>
  <si>
    <t>Розбирання каркасних дерев'яних
перегородок, обшитих
деревноволокнистими плитами</t>
  </si>
  <si>
    <t xml:space="preserve">"Dismantling of wooden frame
partitions covered with
with wood fiber boards"		</t>
  </si>
  <si>
    <t>Розбирання ПВХ коробів</t>
  </si>
  <si>
    <t xml:space="preserve">Disassembly of PVC boxes		</t>
  </si>
  <si>
    <t>КР7-2-7</t>
  </si>
  <si>
    <t>Розбирання покриттів підлог з керамічних
плиток</t>
  </si>
  <si>
    <t xml:space="preserve">"Disassembling floor coverings made of ceramic
tiles"		</t>
  </si>
  <si>
    <t>Демонтаж покриттів з мармурових плит,
кількість плит на 1 м2 до 4 шт</t>
  </si>
  <si>
    <t xml:space="preserve">"Dismantling of marble slab coatings,
number of slabs per 1 m2 up to 4 pcs"		</t>
  </si>
  <si>
    <t>КБ11-43-3</t>
  </si>
  <si>
    <t>Демонтаж плінтусів полівінілхлоридних
на шурупах</t>
  </si>
  <si>
    <t xml:space="preserve">"Dismantling of polyvinyl chloride skirting boards with screws"		</t>
  </si>
  <si>
    <t>КР7-31-4</t>
  </si>
  <si>
    <t>Демонтаж плінтусів з плиток керамічних</t>
  </si>
  <si>
    <t xml:space="preserve">Dismantling of skirting boards made of ceramic tiles		</t>
  </si>
  <si>
    <t>Всього по розділу 15</t>
  </si>
  <si>
    <t xml:space="preserve">Total for section 15		</t>
  </si>
  <si>
    <t>Розділ 16. Інші роботи</t>
  </si>
  <si>
    <t xml:space="preserve">Chapter 16. Other works		</t>
  </si>
  <si>
    <t>Навантаження сміття екскаваторами на
автомобілі-самоскиди, місткість ковша
екскаватора 0,25 м3.
кількість: 84,15+239</t>
  </si>
  <si>
    <t xml:space="preserve">"The loading of garbage by excavators on
dump trucks, bucket capacity of an excavator
of the excavator is 0.25 m3.
quantity: 84,15+239"		</t>
  </si>
  <si>
    <t>Перевезення сміття до 22 км
кількість: 84,15+239</t>
  </si>
  <si>
    <t xml:space="preserve">"Garbage transportation up to 22 km
quantity: 84,15+239"		</t>
  </si>
  <si>
    <t>Всього по розділу 16</t>
  </si>
  <si>
    <t xml:space="preserve">Total for section 16		</t>
  </si>
  <si>
    <t>Об'єктний кошторис 06-01  Зовнішні
мережі водопроводу та каналізації</t>
  </si>
  <si>
    <t xml:space="preserve">"Object estimate 06-01 External
water supply and sewerage networks"		</t>
  </si>
  <si>
    <t>Локальний кошторис 06-01-01 на зовнішні
мережі водопроводута каналізації</t>
  </si>
  <si>
    <t xml:space="preserve">"Local estimate 06-01-01 for external
water supply and sewerage networks"		</t>
  </si>
  <si>
    <t>Розділ 1. Земляні роботи</t>
  </si>
  <si>
    <t xml:space="preserve">Section 1. Earthworks		</t>
  </si>
  <si>
    <t>Розробка ґрунту в траншеях та
котлованах екскаваторами місткістю
ковша 0,25 м3 у відвал, група ґрунту 2
кількість: 64,57+569,03-84,94</t>
  </si>
  <si>
    <t xml:space="preserve">"Excavation of soil in trenches and
excavators with a bucket capacity of
bucket capacity of 0.25 m3 in the dump, soil group 2
quantity: 64,57+569,03-84,94"		</t>
  </si>
  <si>
    <t xml:space="preserve">"Excavation by hand in trenches
up to 2 m deep without supports with slopes,
soil group 2
[manual refinement of the excavated
by mechanical means]"		</t>
  </si>
  <si>
    <t>КР16-40-1</t>
  </si>
  <si>
    <t>Улаштування піщаної основи під
трубопроводи та колодязі
кількість: 11,82+2,67</t>
  </si>
  <si>
    <t xml:space="preserve">"Arrangement of a sand base for
pipelines and wells
quantity: 11,82+2,67"		</t>
  </si>
  <si>
    <t>Пісок природний, рядовий
кількість: 14,49*1,1</t>
  </si>
  <si>
    <t xml:space="preserve">"Natural sand, ordinary
quantity: 14,49*1,1"		</t>
  </si>
  <si>
    <t>КР1-12-2</t>
  </si>
  <si>
    <t>Засипання траншей та котлованів
бульдозерами потужністю 59 кВт при
переміщенні ґрунту до 5 м, група ґрунту 2</t>
  </si>
  <si>
    <t xml:space="preserve">"Backfilling of trenches and pits
with bulldozers with a power of 59 kW at
moving soil up to 5 m, soil group 2"		</t>
  </si>
  <si>
    <t>Засипання вручну траншей, пазух
котлованів та ям піском</t>
  </si>
  <si>
    <t xml:space="preserve">"Manually filling trenches, sinuses and pits with sand
and pits with sand"		</t>
  </si>
  <si>
    <t>Пісок природний, рядовий
кількість: 1,1*57,27</t>
  </si>
  <si>
    <t xml:space="preserve">"Natural sand, ordinary
quantity: 1,1*57,27"		</t>
  </si>
  <si>
    <t>Ущільнення ґрунту пневматичними
трамбівками, група ґрунту 1-2
кількість: 57,27+570,48</t>
  </si>
  <si>
    <t xml:space="preserve">"Soil compaction with pneumatic tampers
rammers, soil group 1-2
quantity: 57,27+570,48"		</t>
  </si>
  <si>
    <t>С311-20</t>
  </si>
  <si>
    <t>Перевезення ґрунту до 20 км
кількість: 1,6*84,94</t>
  </si>
  <si>
    <t xml:space="preserve">"Transportation of soil up to 20 km
quantity: 1,6*84,94"		</t>
  </si>
  <si>
    <t>Засипання піском каналізаційних
колодязів та труб
кількість: 5,5+2,8+33,91</t>
  </si>
  <si>
    <t xml:space="preserve">"Filling sewer wells with sand
wells and pipes
quantity: 5,5+2,8+33,91"		</t>
  </si>
  <si>
    <t>Пісок природний, рядовий
кількість: 1,1*42,21</t>
  </si>
  <si>
    <t xml:space="preserve">"Natural sand, ordinary
quantity: 1,1*42,21"		</t>
  </si>
  <si>
    <t>КР16-53-1</t>
  </si>
  <si>
    <t>(Демонтаж) Установлення люка</t>
  </si>
  <si>
    <t xml:space="preserve">(Dismantling) Installing the hatch		</t>
  </si>
  <si>
    <t>Розділ 2. Водопровід господарсько-
питної (В1)</t>
  </si>
  <si>
    <t xml:space="preserve">"Section 2. Water supply for domestic
drinking (B1)"		</t>
  </si>
  <si>
    <t>КР16-8-1</t>
  </si>
  <si>
    <t>Укладання труб поліетиленових
діаметром 50 мм
кількість: 73-12,5</t>
  </si>
  <si>
    <t xml:space="preserve">"Laying of polyethylene pipes
with a diameter of 50 mm
quantity: 73-12,5"		</t>
  </si>
  <si>
    <t>КР16-36-1</t>
  </si>
  <si>
    <t>Протягування труб діаметром 50 мм у
футляр</t>
  </si>
  <si>
    <t xml:space="preserve">"Threading pipes with a diameter of 50 mm into a
case"		</t>
  </si>
  <si>
    <t>С1530-118-
7</t>
  </si>
  <si>
    <t>Труба поліетиленова ПЕ100 PN10 SDR17
ф50х3,0
кількість: 73*1,01</t>
  </si>
  <si>
    <t xml:space="preserve">"Polyethylene pipe PE100 PN10 SDR17
f50x3,0
quantity: 73*1,01"		</t>
  </si>
  <si>
    <t>С121-788-1
варіант1</t>
  </si>
  <si>
    <t>Ковзаюча опора тип "ВR" висота бігунка
25мм</t>
  </si>
  <si>
    <t xml:space="preserve">"Sliding support type ""ВR"" slider height
25mm"		</t>
  </si>
  <si>
    <t>КР16-37-1</t>
  </si>
  <si>
    <t>Забивання кінців футляра діаметром 125
мм бітумом та пасмом смоляним</t>
  </si>
  <si>
    <t xml:space="preserve">"Clogging the ends of the case with a diameter of 125
mm in diameter with bitumen and resin strand"		</t>
  </si>
  <si>
    <t>КР16-28-1</t>
  </si>
  <si>
    <t>Врізування штуцерів [патрубків]
діаметром 50 мм в існуючі мережі зі
сталевих труб
кількість: 1+1</t>
  </si>
  <si>
    <t xml:space="preserve">"Insertion of fittings [spigots]
with a diameter of 50 mm into existing networks of
steel pipes
quantity: 1+1"		</t>
  </si>
  <si>
    <t>С1545-549-
1
варіант1</t>
  </si>
  <si>
    <t>Врізний хомут з фланцевим відведенням
DN250х1 1/2"</t>
  </si>
  <si>
    <t xml:space="preserve">"Insertion clamp with flange outlet
DN250x1 1/2"""		</t>
  </si>
  <si>
    <t>С1545-549-
1
варіант2</t>
  </si>
  <si>
    <t>Врізний хомут з фланцевим відведенням
DN100х1 1/2"</t>
  </si>
  <si>
    <t xml:space="preserve">"Insertion clamp with flanged outlet
DN100x1 1/2"""		</t>
  </si>
  <si>
    <t>КР16-26-1</t>
  </si>
  <si>
    <t>Установлення сталевих засувок та
клапанів зворотних діаметром 50 мм</t>
  </si>
  <si>
    <t xml:space="preserve">"Installation of steel gate valves and
check valves with a diameter of 50 mm"		</t>
  </si>
  <si>
    <t>С130-474-7
варіант1</t>
  </si>
  <si>
    <t>Вентиль запірний Ду-40 НР40</t>
  </si>
  <si>
    <t xml:space="preserve">Shut-off valve DN-40 HP40		</t>
  </si>
  <si>
    <t>С113-943-4
варіант1</t>
  </si>
  <si>
    <t>Компресійна муфта з ВР40 для труби
50х3,0</t>
  </si>
  <si>
    <t xml:space="preserve">"Compression coupling made of BP40 for pipe
50х3,0"		</t>
  </si>
  <si>
    <t>КБ6-1-2</t>
  </si>
  <si>
    <t>Улаштування бетонних упорів
кількість: 0,3*2</t>
  </si>
  <si>
    <t xml:space="preserve">"Arrangement of concrete stops
quantity: 0,3*2"		</t>
  </si>
  <si>
    <t>С1424-
11598</t>
  </si>
  <si>
    <t>Суміші бетонні готові важкі, клас бетону
В7,5 [М100], крупність заповнювача
більше 40 мм
кількість: 0,006*102</t>
  </si>
  <si>
    <t xml:space="preserve">"Ready-mixed heavy concrete mixes, concrete class
B7.5 [M100], aggregate size
more than 40 mm
quantity: 0,006*102"		</t>
  </si>
  <si>
    <t>КР16-52-2</t>
  </si>
  <si>
    <t>Приєднання водопровідних
трубопроводів до існуючої мережі в
мокрих ґрунтах</t>
  </si>
  <si>
    <t xml:space="preserve">"Connection of water supply
pipelines to the existing network in
wet soils"		</t>
  </si>
  <si>
    <t>КР16-44-1</t>
  </si>
  <si>
    <t>Укладання гільзи ф76х3,0мм
кількість: 0,4*2</t>
  </si>
  <si>
    <t xml:space="preserve">"Laying sleeve f76x3,0mm
quantity: 0,4*2"		</t>
  </si>
  <si>
    <t>С113-142</t>
  </si>
  <si>
    <t>Труби сталеві електрозварні прямошовні
із сталі марки 20, зовнішній діаметр 76
мм, товщина стінки 3 мм
кількість: 0,4*2</t>
  </si>
  <si>
    <t xml:space="preserve">"Longitudinal SAW steel pipes
of steel grade 20, outer diameter 76
mm, wall thickness 3 mm
quantity: 0,4*2"		</t>
  </si>
  <si>
    <t>КР16-44-2</t>
  </si>
  <si>
    <t>Укладання гільзи ф159х4,5мм
кількість: 0,4*2</t>
  </si>
  <si>
    <t xml:space="preserve">"Laying of the sleeve f159x4,5mm
quantity: 0,4*2"		</t>
  </si>
  <si>
    <t>С113-176</t>
  </si>
  <si>
    <t>Труби сталеві електрозварні прямошовні
із сталі марки 20, зовнішній діаметр 159
мм, товщина стінки 4,5 мм</t>
  </si>
  <si>
    <t xml:space="preserve">"Longitudinal SAW steel pipes
of steel grade 20, outer diameter 159
mm, wall thickness 4.5 mm"		</t>
  </si>
  <si>
    <t>КР16-35-6</t>
  </si>
  <si>
    <t>Продавлювання труб діаметром 125 мм
на довжину понад 10 до 30 м без
розробки ґрунту [прокол]</t>
  </si>
  <si>
    <t xml:space="preserve">"Pushing pipes with a diameter of 125 mm
for a length of more than 10 to 30 m without
excavation [puncture]"		</t>
  </si>
  <si>
    <t>С1530-118-
8</t>
  </si>
  <si>
    <t>Футляр труба ПЭ100 SDR17 ф125х7,4</t>
  </si>
  <si>
    <t xml:space="preserve">Case pipe PE100 SDR17 f125x7,4		</t>
  </si>
  <si>
    <t>КР16-31-2</t>
  </si>
  <si>
    <t>Улаштування колодязів круглих
водопровідних із збірного залізобетону в
мокрих ґрунтах
кількість: 0,396+0,333+0,279+0,417+0,272</t>
  </si>
  <si>
    <t xml:space="preserve">"Arrangement of round wells
water supply wells of precast concrete in
wet soils
quantity: 0,396+0,333+0,279+0,417+0,272"		</t>
  </si>
  <si>
    <t>Розчин готовий кладковий важкий
цементний, марка М100
кількість: 1,697*0,01</t>
  </si>
  <si>
    <t xml:space="preserve">"Ready-made masonry mortar heavy
cement, grade M100
quantity: 1,697*0,01"		</t>
  </si>
  <si>
    <t>Суміші бетонні готові важкі, клас бетону
В10 [М150], крупність заповнювача
більше 40 мм
кількість: 1,697*0,101</t>
  </si>
  <si>
    <t xml:space="preserve">"Ready-mixed concrete heavy, concrete class
B10 [M150], aggregate size
more than 40 mm
quantity: 1,697*0,101"		</t>
  </si>
  <si>
    <t>Суміші бетонні готові важкі, клас бетону
В7,5 [М100], крупність заповнювача
більше 40 мм
кількість: 1,697*0,272</t>
  </si>
  <si>
    <t xml:space="preserve">"Ready-mixed heavy concrete mixes, concrete class
B7.5 [M100], aggregate size
more than 40 mm
quantity: 1,697*0,272"		</t>
  </si>
  <si>
    <t>К585521-
Л049</t>
  </si>
  <si>
    <t>Плити днищ  ПН15 залізобетонні серія 3.
900.1-14 випуск 1</t>
  </si>
  <si>
    <t xml:space="preserve">"Reinforced concrete bottom slabs PN15 series 3.
900.1-14 issue 1"		</t>
  </si>
  <si>
    <t>К585521-
Л053</t>
  </si>
  <si>
    <t>Плити опорні  ПО10 залізобетонні серія 3.
900.1-14 випуск 1</t>
  </si>
  <si>
    <t xml:space="preserve">"Reinforced concrete base slabs PO10 series 3.
900.1-14 issue 1"		</t>
  </si>
  <si>
    <t>К585521-
Л007</t>
  </si>
  <si>
    <t>Кільця  КС15.6 залізобетонні серія 3.900.
1-14 випуск 1</t>
  </si>
  <si>
    <t xml:space="preserve">"Reinforced concrete rings KS15.6 series 3.900.
1-14 issue 1"		</t>
  </si>
  <si>
    <t>К585521-
Л008</t>
  </si>
  <si>
    <t>Кільця  КС15.9 залізобетонні серія 3.900.
1-14 випуск 1</t>
  </si>
  <si>
    <t xml:space="preserve">"Reinforced concrete rings KS15.9 series 3.900.
1-14 issue 1"		</t>
  </si>
  <si>
    <t>К585521-
Л035
варіант1</t>
  </si>
  <si>
    <t>Плити покриття  1ПП15 залізобетонні
серія 3.900.1-14 випуск 1</t>
  </si>
  <si>
    <t xml:space="preserve">"Reinforced concrete slabs 1PP15
series 3.900.1-14 issue 1"		</t>
  </si>
  <si>
    <t>С111-1789</t>
  </si>
  <si>
    <t>Скоби ходові
кількість: 3*3,62+11*1,66</t>
  </si>
  <si>
    <t xml:space="preserve">"Running staples
quantity: 3*3,62+11*1,66"		</t>
  </si>
  <si>
    <t xml:space="preserve">Розділ 3. Вузол комерційного обліку </t>
  </si>
  <si>
    <t xml:space="preserve">Section 3. Commercial metering unit 		</t>
  </si>
  <si>
    <t>КР15-27-1</t>
  </si>
  <si>
    <t>Установлення лічильників [водомірів] на
фланцях діаметром 50 мм</t>
  </si>
  <si>
    <t xml:space="preserve">"Installation of meters [water meters] on
flanges with a diameter of 50 mm"		</t>
  </si>
  <si>
    <t>С1630-
1451-1
варіант1</t>
  </si>
  <si>
    <t>Лічильник холодної води Sensus 620 Qз2,
5 Ф15</t>
  </si>
  <si>
    <t xml:space="preserve">"Cold water meter Sensus 620 Qz2,
5 Ф15"		</t>
  </si>
  <si>
    <t>КР15-20-1</t>
  </si>
  <si>
    <t>Установлення фланцевих вентилів,
засувок, затворів, клапанів зворотних,
кранів прохідних на трубопроводах із
сталевих труб діаметром до 25 мм
кількість: 2+4+2</t>
  </si>
  <si>
    <t xml:space="preserve">"Installation of flanged valves,
valves, gate valves, check valves,
cranes on the pipelines of
steel pipes with a diameter of up to 25 mm
quantity: 2+4+2"		</t>
  </si>
  <si>
    <t>С1630-536-
46
варіант1</t>
  </si>
  <si>
    <t>Клапан зворотній муфтовий ф40 мм</t>
  </si>
  <si>
    <t xml:space="preserve">Check valve with coupling ф40 mm		</t>
  </si>
  <si>
    <t>С1630-87-6
варіант1</t>
  </si>
  <si>
    <t>Вентиль запірний муфтовий ф40мм</t>
  </si>
  <si>
    <t xml:space="preserve">Shut-off valve coupling ф40mm		</t>
  </si>
  <si>
    <t>С113-2160-
3
варіант1</t>
  </si>
  <si>
    <t>Кран шаровий  різьбовий  з латуні для
води ф15 мм</t>
  </si>
  <si>
    <t xml:space="preserve">"Threaded ball valve made of brass for
water f15 mm"		</t>
  </si>
  <si>
    <t>КР15-103-1</t>
  </si>
  <si>
    <t>Установлення фільтрів для очищення
води діаметром 25 мм</t>
  </si>
  <si>
    <t xml:space="preserve">"Installation of filters for water purification
water with a diameter of 25 mm"		</t>
  </si>
  <si>
    <t>фільтр</t>
  </si>
  <si>
    <t>С1630-
1624-6
варіант1</t>
  </si>
  <si>
    <t>Фільтр магнітний муфтовий  латунь ф40
мм</t>
  </si>
  <si>
    <t xml:space="preserve">"Magnetic clutch filter brass ф40
mm"		</t>
  </si>
  <si>
    <t>КР15-104-2</t>
  </si>
  <si>
    <t>Установлення манометрів з триходовим
краном</t>
  </si>
  <si>
    <t xml:space="preserve">"Installation of pressure gauges with a three-way
valve"		</t>
  </si>
  <si>
    <t>комплект</t>
  </si>
  <si>
    <t>С1630-113-
2
варіант1</t>
  </si>
  <si>
    <t>Манометр загального призначення Ру=1.
6 МПа</t>
  </si>
  <si>
    <t xml:space="preserve">"General purpose pressure gauge Ru=1.
6 MPa"		</t>
  </si>
  <si>
    <t>С1630-237-
24
варіант1</t>
  </si>
  <si>
    <t>Кран трьохходовий муфтовий 15мм,t до
100 З Ру=1.6МПа</t>
  </si>
  <si>
    <t>Three-way coupling crane 15mm, t up to
100 З Ру=1.6МРа</t>
  </si>
  <si>
    <t xml:space="preserve">Total for section 3                </t>
  </si>
  <si>
    <t>Розділ 4. Каналізація</t>
  </si>
  <si>
    <t xml:space="preserve">Chapter 4. Sewerage system		</t>
  </si>
  <si>
    <t>КБ22-11-3</t>
  </si>
  <si>
    <t xml:space="preserve">Укладання трубопроводів із
поліетиленових труб діаметром 110 мм </t>
  </si>
  <si>
    <t xml:space="preserve">Laying of pipelines from
polyethylene pipes with a diameter of 110 mm </t>
  </si>
  <si>
    <t>С1530-118-
5</t>
  </si>
  <si>
    <t>Труби НПВХ для зовнішньої каналізації
SN4 ф110x2,7</t>
  </si>
  <si>
    <t xml:space="preserve">"PVC-U pipes for external sewage system
SN4 f110x2,7"		</t>
  </si>
  <si>
    <t>КБ22-11-5</t>
  </si>
  <si>
    <t xml:space="preserve">Укладання трубопроводів із
поліетиленових труб діаметром 160 мм </t>
  </si>
  <si>
    <t xml:space="preserve">Laying of pipelines from
polyethylene pipes with a diameter of 160 mm </t>
  </si>
  <si>
    <t>С1530-118-
3
варіант1</t>
  </si>
  <si>
    <t>Труби НПВХ для зовнішньої каналізації
SN4 ф160x4,0</t>
  </si>
  <si>
    <t xml:space="preserve">"PVC-U pipes for external sewage system
SN4 f160x4,0"		</t>
  </si>
  <si>
    <t>КР16-46-6</t>
  </si>
  <si>
    <t>Улаштування колодязів круглих
каналізаційних діаметром 1,5 м із
збірного залізобетону в мокрих ґрунтах
кількість: 0,396+0,333+0,279+2*0,417+0,
272+0,054+0,021</t>
  </si>
  <si>
    <t xml:space="preserve">"Arrangement of round wells
sewer wells with a diameter of 1.5 m from
precast concrete in wet soils
quantity: 0,396+0,333+0,279+2*0,417+0,
272+0,054+0,021"		</t>
  </si>
  <si>
    <t>Розчин готовий кладковий важкий
цементний, марка М50
кількість: 2,189*0,082</t>
  </si>
  <si>
    <t xml:space="preserve">"Ready-made masonry mortar heavy
cement, grade M50
quantity: 2,189*0,082"		</t>
  </si>
  <si>
    <t>Суміші бетонні готові важкі, клас бетону
В3,5 [М50], крупність заповнювача
більше 40 мм
кількість: 2,189*0,101</t>
  </si>
  <si>
    <t xml:space="preserve">"Ready-mixed heavy concrete mixes, concrete class
B3.5 [M50], aggregate size
more than 40 mm
quantity: 2,189*0,101"		</t>
  </si>
  <si>
    <t>С1424-
11600</t>
  </si>
  <si>
    <t>Суміші бетонні готові важкі, клас бетону
В15 [М200], крупність заповнювача
більше 40 мм
кількість: 2,189*0,52</t>
  </si>
  <si>
    <t xml:space="preserve">"Ready-mixed heavy concrete mixes, concrete class
B15 [M200], aggregate size
more than 40 mm
quantity: 2,189*0,52"		</t>
  </si>
  <si>
    <t>К585521-
Л035</t>
  </si>
  <si>
    <t>Плити покриття  1ПП15-1 залізобетонні
серія 3.900.1-14 випуск 1</t>
  </si>
  <si>
    <t xml:space="preserve">"Reinforced concrete slabs 1PP15-1
series 3.900.1-14 issue 1"		</t>
  </si>
  <si>
    <t>Скоби ходові
кількість: 5*3,62+17*1,66</t>
  </si>
  <si>
    <t xml:space="preserve">"Running staples
quantity: 5*3,62+17*1,66"		</t>
  </si>
  <si>
    <t>Улаштування колодязів круглих
каналізаційних діаметром 1,0 м із
збірного залізобетону в мокрих ґрунтах
кількість: 4*0,188+4*0,333+2*3*0,167+2*0,
25+4*0,104+1*0,054+4*0,021</t>
  </si>
  <si>
    <t xml:space="preserve">"Arrangement of round wells
sewer wells with a diameter of 1.0 m from
precast concrete in wet soils
quantity: 4*0,188+4*0,333+2*3*0,167+2*0,
25+4*0,104+1*0,054+4*0,021"		</t>
  </si>
  <si>
    <t>Кільця  КС10.6 залізобетонні серія 3.900.
1-14 випуск 1
кількість: 2+2+2</t>
  </si>
  <si>
    <t xml:space="preserve">"Reinforced concrete rings KS10.6 series 3.900.
1-14 issue 1
quantity: 2+2+2"		</t>
  </si>
  <si>
    <t>Скоби ходові
кількість: (5*3,62+17*1,66)*4</t>
  </si>
  <si>
    <t xml:space="preserve">"Running staples
quantity: (5*3.62+17*1.66)*4"		</t>
  </si>
  <si>
    <t>Приєднання каналізаційних
трубопроводів до існуючої мережі в
мокрих ґрунтах</t>
  </si>
  <si>
    <t xml:space="preserve">"Connection of sewerage
pipelines to the existing network in
wet soils"		</t>
  </si>
  <si>
    <t>КР15-38-1</t>
  </si>
  <si>
    <t>Установлення жировловлювачів</t>
  </si>
  <si>
    <t xml:space="preserve">Installation of grease traps		</t>
  </si>
  <si>
    <t>С1630-76-5
варіант1</t>
  </si>
  <si>
    <t>Жировловлювач LIPUMAX NG 1-2,SF 200</t>
  </si>
  <si>
    <t xml:space="preserve">Grease trap LIPUMAX NG 1-2,SF 200		</t>
  </si>
  <si>
    <t>Розділ 5. Герметизація випусків
каналізації та вводу водопроводу</t>
  </si>
  <si>
    <t xml:space="preserve">"Section 5. Sealing of the outlets
sewerage and water inlet"		</t>
  </si>
  <si>
    <t>=ГЕРМЕТИЗАЦІЯ ВИПУСКУ (11 шт)=</t>
  </si>
  <si>
    <t xml:space="preserve">HERMETIZATION OF THE ISSUE (11 pcs.) 		</t>
  </si>
  <si>
    <t>Монтаж дрібних металоконструкцій вагою
до 0,1 т
кількість: (80*5+0,33*3+1,75*3+1,24+0,
5)/1000*11</t>
  </si>
  <si>
    <t xml:space="preserve">"Installation of small metal structures weighing
up to 0.1 tons
кількість: (80*5+0,33*3+1,75*3+1,24+0,
5)/1000*11"		</t>
  </si>
  <si>
    <t>С111-1301-
7
варіант1</t>
  </si>
  <si>
    <t>Труба вентиляційна 83х3,5 мм
кількість: 5*3,65*11</t>
  </si>
  <si>
    <t xml:space="preserve">"Ventilation pipe 83x3.5 mm
quantity: 5*3,65*11"		</t>
  </si>
  <si>
    <t>С121-784</t>
  </si>
  <si>
    <t>Металеві вироби
кількість: (0,33*3+1,75*3+1,24+0,
5)/1000*11</t>
  </si>
  <si>
    <t xml:space="preserve">"Metal products
кількість: (0,33*3+1,75*3+1,24+0,
5)/1000*11"		</t>
  </si>
  <si>
    <t>КБ6-13-3</t>
  </si>
  <si>
    <t>Улаштування залізобетонних підпірних
стін і стін підвалів висотою до 3 м,
товщиною до 300 мм бетон важкий В 15
(М 200), крупнiсть заповнювача 5-10мм
бетон важкий В 15 (М 200), крупнiсть
заповнювача 5-10мм
кількість: 0,15*11</t>
  </si>
  <si>
    <t xml:space="preserve">"Installation of reinforced concrete retaining
walls and basement walls up to 3 m high,
up to 300 mm thick, heavy concrete B 15
(M 200), aggregate size 5-10 mm
heavy concrete B 15 (M 200), aggregate size
aggregate 5-10 mm
quantity: 0,15*11"		</t>
  </si>
  <si>
    <t>С1424-
11633
варіант1</t>
  </si>
  <si>
    <t>Суміші бетонні готові важкі, клас бетону
В15 [М200], крупність заповнювача 10 мм
і менше
кількість: 0,0165*101,5</t>
  </si>
  <si>
    <t xml:space="preserve">"Ready-mixed concrete heavy, concrete class
B15 [M200], aggregate size 10 mm
and less
quantity: 0,0165*101,5"		</t>
  </si>
  <si>
    <t>Щити опалубки, ширина 300-750 мм,
товщина 25 мм
кількість: 52,9*0,0165</t>
  </si>
  <si>
    <t xml:space="preserve">"Formwork boards, width 300-750 mm,
thickness 25 mm
quantity: 52,9*0,0165"		</t>
  </si>
  <si>
    <t>Гарячекатана арматурна сталь
періодичного профілю, клас А-ІІІ, діаметр
8 мм
кількість: 0,8*11/1000</t>
  </si>
  <si>
    <t xml:space="preserve">"Hot-rolled reinforcing steel
periodic profile, class A-III, diameter
8 mm
quantity: 0,8*11/1000"		</t>
  </si>
  <si>
    <t>С188888-
15-5
варіант1</t>
  </si>
  <si>
    <t>Антисепт. дошка -20х100
кількість: 0,04*11</t>
  </si>
  <si>
    <t xml:space="preserve">"Antiseptic" board -20x100
quantity: 0,04*11"		</t>
  </si>
  <si>
    <t>Об'єктний кошторис 07-01 
Благоустрій території</t>
  </si>
  <si>
    <t xml:space="preserve">"Object estimate 07-01 
Territory improvement"		</t>
  </si>
  <si>
    <t>Локальний кошторис 07-01-01 на
улаштування покриттів</t>
  </si>
  <si>
    <t xml:space="preserve">"Local estimate 07-01-01 for
installation of coatings"		</t>
  </si>
  <si>
    <t>КР18-1-6</t>
  </si>
  <si>
    <t>Розбирання асфальтобетонних покриттів
вручну</t>
  </si>
  <si>
    <t xml:space="preserve">"Disassembly of asphalt pavements
by hand"		</t>
  </si>
  <si>
    <t>КР18-2-1</t>
  </si>
  <si>
    <t>Розбирання бортових каменів</t>
  </si>
  <si>
    <t xml:space="preserve">Disassembly of side stones		</t>
  </si>
  <si>
    <t>КР18-12-9</t>
  </si>
  <si>
    <t>Улаштування дорожніх корит
напівкоритного профілю вручну, глибина
корита до 250 мм</t>
  </si>
  <si>
    <t xml:space="preserve">"Arrangement of road troughs
semi-trough profile manually, depth
trough depth up to 250 mm"		</t>
  </si>
  <si>
    <t>ТИП1</t>
  </si>
  <si>
    <t xml:space="preserve">TYPE1		</t>
  </si>
  <si>
    <t xml:space="preserve">Soil compaction with crushed stone
</t>
  </si>
  <si>
    <t>Щебінь із природного каменю для
будівельних робіт, фракція 40-70 мм,
марка М400
кількість: 6,6894*5,1</t>
  </si>
  <si>
    <t xml:space="preserve">"Crushed stone from natural stone for
for construction works, fraction 40-70 mm,
grade M400
quantity: 6,6894*5,1"		</t>
  </si>
  <si>
    <t>Улаштування бетонного покриття бетон
важкий В 20 (М 250), крупнiсть
заповнювача 20-40мм бетон важкий В 20
(М 250), крупнiсть заповнювача 20-40мм
кількість: 668,94х0,15</t>
  </si>
  <si>
    <t xml:space="preserve">"Arrangement of concrete pavement concrete
heavy B 20 (M 250), particle size
aggregate 20-40 mm heavy concrete B 20
(M 250), aggregate size 20-40mm
quantity: 668,94х0,15"		</t>
  </si>
  <si>
    <t>Суміші бетонні готові важкі, клас бетону
В20 [М250], крупність заповнювача
більше 20 до 40 мм
кількість: 1,00341*102</t>
  </si>
  <si>
    <t xml:space="preserve">"Ready-mixed heavy concrete mixes, concrete class
B20 [M250], aggregate size
more than 20 to 40 mm
quantity: 1,00341*102"		</t>
  </si>
  <si>
    <t>Армування підстилаючих шарів і
набетонок
кількість: 5284,63/1000</t>
  </si>
  <si>
    <t xml:space="preserve">"Reinforcement of the underlying layers and
overlays
quantity: 5284,63/1000"		</t>
  </si>
  <si>
    <t>С119-386
варіант1</t>
  </si>
  <si>
    <t>Сітка сталева зварена Ф8 мм  чарун.
150х150 мм  
кількість: 5284,63/1000</t>
  </si>
  <si>
    <t xml:space="preserve">"Welded steel mesh F8 mm charun.
150x150 mm  
quantity: 5284,63/1000"		</t>
  </si>
  <si>
    <t>КБ27-31-1</t>
  </si>
  <si>
    <t>Нарізування, прочищення та заливання
температурних швів у затверділому
цементобетоні</t>
  </si>
  <si>
    <t xml:space="preserve">"Cutting, cleaning and filling
of temperature joints in hardened
cement concrete"		</t>
  </si>
  <si>
    <t>С111-1694</t>
  </si>
  <si>
    <t>Мастика бітумно-полімерна
кількість: 6*0,04</t>
  </si>
  <si>
    <t xml:space="preserve">"Bitumen-polymer mastic
quantity: 6*0,04"		</t>
  </si>
  <si>
    <t>С111-1903-
1</t>
  </si>
  <si>
    <t>Щітка для очищення бетонних швів д=300</t>
  </si>
  <si>
    <t xml:space="preserve">Brush for cleaning concrete joints d=300		</t>
  </si>
  <si>
    <t>С111-1908-
1</t>
  </si>
  <si>
    <t>Диски алмазні</t>
  </si>
  <si>
    <t>"Diamond blades"</t>
  </si>
  <si>
    <t>С111-1714-
3</t>
  </si>
  <si>
    <t>Джгут ужільнювальний ППЕ 6 мм
кількість: 600*1,01</t>
  </si>
  <si>
    <t>"PPE sealing harness 6 mm
quantity: 600*1,01"</t>
  </si>
  <si>
    <t>ТИП2</t>
  </si>
  <si>
    <t xml:space="preserve">TYPE2		</t>
  </si>
  <si>
    <t>Щебінь із природного каменю для
будівельних робіт, фракція 40-70 мм,
марка М400
кількість: 7,0769*5,1</t>
  </si>
  <si>
    <t xml:space="preserve">"Crushed stone from natural stone for
for construction works, fraction 40-70 mm,
grade M400
quantity: 7,0769*5,1"		</t>
  </si>
  <si>
    <t>КР18-42-1</t>
  </si>
  <si>
    <t>Улаштування покриття товщиною 4 см з
гарячих асфальтобетонних сумішей
крупнозернистих вручну з ущільненням
ручними  котками</t>
  </si>
  <si>
    <t xml:space="preserve">"Arrangement of a 4 cm thick pavement from
of hot asphalt mixtures
coarse-grained by hand with compaction
by hand rollers"		</t>
  </si>
  <si>
    <t>КР18-42-2</t>
  </si>
  <si>
    <t>На кожні 0,5 см зміни товщини шару
додавати або виключати до норми 18-42-
1</t>
  </si>
  <si>
    <t xml:space="preserve">"For every 0.5 cm change in layer thickness
add or exclude to the norm 18-42-.
1"		</t>
  </si>
  <si>
    <t>С111-1554</t>
  </si>
  <si>
    <t>Бітуми нафтові дорожні БНД-40/60,
перший сорт
кількість: 7,0769*(0,07+0,001*12)</t>
  </si>
  <si>
    <t xml:space="preserve">"BND-40/60 petroleum road bitumen,
first grade
quantity: 7,0769*(0,07+0,001*12)"		</t>
  </si>
  <si>
    <t>С1421-9851
варіант1</t>
  </si>
  <si>
    <t>Асфальтобетон крупнозернистий ЩМА-40
кількість: 7,0769*(9,44+1,18*12)</t>
  </si>
  <si>
    <t xml:space="preserve">"Coarse-grained asphalt concrete SHMA-40
quantity: 7,0769*(9,44+1,18*12)"		</t>
  </si>
  <si>
    <t>КР18-42-3</t>
  </si>
  <si>
    <t>Улаштування покриття товщиною 4 см з
гарячих асфальтобетонних сумішей
дрібнозернистих та піщаних вручну з
ущільненням ручними   котками</t>
  </si>
  <si>
    <t xml:space="preserve">"Arrangement of a 4 cm thick pavement from
of hot asphalt mixtures
fine-grained and sandy by hand with
compaction with hand rollers"		</t>
  </si>
  <si>
    <t>КР18-42-4</t>
  </si>
  <si>
    <t>На кожні 0,5 см зміни товщини шару
додавати або виключати до норми 18-42-
3</t>
  </si>
  <si>
    <t xml:space="preserve">"For every 0.5 cm change in layer thickness
add or exclude to the norm 18-42-.
3"		</t>
  </si>
  <si>
    <t>С1421-9835
варіант1</t>
  </si>
  <si>
    <t>Асфальтобетон дрібнозернистий ЩМА-10
кількість: 7,0769*(9,6+1,2*2)</t>
  </si>
  <si>
    <t xml:space="preserve">"Fine-grained asphalt concrete SHMA-10
quantity: 7,0769*(9,6+1,2*2)"		</t>
  </si>
  <si>
    <t>КР18-30-1</t>
  </si>
  <si>
    <t>Установлення бетонних поребриків на
бетонну основу</t>
  </si>
  <si>
    <t>Суміші бетонні готові важкі, клас бетону
В15 [М200], крупність заповнювача
більше 40 мм
кількість: 590,18*0,051</t>
  </si>
  <si>
    <t xml:space="preserve">"Ready-mixed concrete mixes heavy, concrete class
B15 [M200], aggregate size
more than 40 mm
quantity: 590,18*0,051"		</t>
  </si>
  <si>
    <t>С1416-
8684-13
варіант1</t>
  </si>
  <si>
    <t>Бордюр БР 100.20.8</t>
  </si>
  <si>
    <t>Curb BR 100.20.8</t>
  </si>
  <si>
    <t>Total according to local estimates</t>
  </si>
  <si>
    <t>Екстренні аварійні роботи/ Emergency repair works</t>
  </si>
  <si>
    <t>Разом вартість робіт, матеріалів та устаткування/ Total cost of works, materials and equipment</t>
  </si>
  <si>
    <t>у тому числі/ including</t>
  </si>
  <si>
    <t xml:space="preserve">     Робота/ Work</t>
  </si>
  <si>
    <t xml:space="preserve">     Матеріали та устаткування/ Materials and equipment</t>
  </si>
  <si>
    <t>Total Value of the Works (in numbers)</t>
  </si>
  <si>
    <t>USD</t>
  </si>
  <si>
    <t>Total Value of the Works (in words)</t>
  </si>
  <si>
    <t xml:space="preserve"> ХХХ ХХХ and xx/100 US Dollars</t>
  </si>
  <si>
    <t>Notes: / Примітки:</t>
  </si>
  <si>
    <t>ALL EQUIPMENT, FITTINGS, HARDWARE AND ACCESSORIES SHALL BE NEW / UNUSED / OF THE HIGHEST MERCHANTABLE QUALITY AND SAMPLES MUST BE APPROVED BY THE EMPLOYER REPRESENTATIVE PRIOR TO INSTALLATION. / Усе обладнання, апаратне забезпечення та допоміжне обладнання мають бути новим, до цього не використовуваним, найвищої якості; зразки мають бути схвалені представником замовника до встановлення.</t>
  </si>
  <si>
    <t>The proposal shall include all general manufacturing costs - relocation of equipment and personnel costs, maintaining of production facilities, warehouses, garages, maintenance costs for engineering and technical personnel, arranging of temporary premises, temporary fencing, costs for health and safety and labor protection, low value goods, taxes and changes, works performance during the winter period, consumables, additional charges and other costs that may occure during the works execution. / ПРОПОЗИЦІЯ ПОВИННА ВКЛЮЧАТИ В СЕБЕ ВСІ ЗАГАЛЬНОВИРОБНИЧІ ВИТРАТИ - ПЕРЕБАЗУВАННЯ ТЕХНІКИ ТА ПЕРСОНАЛУ, ВИТРАТИ НА УТРИМАННЯ ВИРОБНИЧІХ ПРИМІЩЕНЬ, СКЛАДІВ, ГАРАЖІВ,ВИТРАТИ НА УТРИМАННЯ ИНЖЕНЕРНО-ТЕХНІЧНОГО ПЕРСОНАЛУ, ОРГАНІЗАЦІЯ ТИМЧАСОВИХ ПОБУТОВИХ ПРИМІЩЕНЬ, ТИМЧАСОВІ ОГОРОДЖЕННЯ, ВИТРАТИ НА ЗАБЕЗПЕЧЕННЯ ОХОРОНИ ПРАЦІ, МАЛОЦІННІ ТОВАРИ, ПОДАТКИ ТА СБОРИ,ВИКОНАННЯ РОБІТ В ЗИМОВИЙ ПЕРІОД, ВИТРАТНI ТОВАРИ,НАКЛАДНІ ТА ІНШІ ВИТРАТИ, ЯКІ МОЖУТЬ ВИНИКНУТИ У ЗВ'ЯЗКУ З ВИКОНАННЯМ РОБІТ.</t>
  </si>
  <si>
    <t>WE CONFIRM BID VALIDITY PERIOD FROM DATE OF BID CLOSING / Підтверджуємо термін дії пропозиції з дня закінчення прийому тендерних заявок: 60 (SIXTY/ ШІСТДЕСЯТ) Days / Днів</t>
  </si>
  <si>
    <t>Company Name:</t>
  </si>
  <si>
    <t>Name of Company Representative:</t>
  </si>
  <si>
    <t>Signature of Company Representative:</t>
  </si>
  <si>
    <t xml:space="preserve">Date: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</si>
</sst>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quot;#,##0.00"/>
    <numFmt numFmtId="165" formatCode="0.0"/>
    <numFmt numFmtId="166" formatCode="0.000"/>
    <numFmt numFmtId="167" formatCode="0.0000"/>
    <numFmt numFmtId="168" formatCode="0.0000000"/>
    <numFmt numFmtId="169" formatCode="0.000000"/>
    <numFmt numFmtId="170" formatCode="0.00000"/>
    <numFmt numFmtId="171" formatCode="0.00000000"/>
  </numFmts>
  <fonts count="18">
    <font>
      <sz val="10"/>
      <color rgb="FF000000"/>
      <name val="Arimo"/>
      <scheme val="minor"/>
    </font>
    <font>
      <b/>
      <sz val="10"/>
      <color rgb="FF000000"/>
      <name val="Arimo"/>
    </font>
    <font>
      <sz val="10"/>
      <color theme="1"/>
      <name val="Arimo"/>
    </font>
    <font>
      <b/>
      <sz val="11"/>
      <color rgb="FF000000"/>
      <name val="Arimo"/>
    </font>
    <font>
      <sz val="10"/>
      <color rgb="FF000000"/>
      <name val="Arimo"/>
    </font>
    <font>
      <sz val="10"/>
      <name val="Arimo"/>
    </font>
    <font>
      <b/>
      <u/>
      <sz val="10"/>
      <color rgb="FF000000"/>
      <name val="Arimo"/>
    </font>
    <font>
      <sz val="11"/>
      <color rgb="FF000000"/>
      <name val="Arimo"/>
    </font>
    <font>
      <u/>
      <sz val="10"/>
      <color rgb="FF000000"/>
      <name val="Arimo"/>
    </font>
    <font>
      <b/>
      <u/>
      <sz val="11"/>
      <color rgb="FF000000"/>
      <name val="Arimo"/>
    </font>
    <font>
      <u/>
      <sz val="11"/>
      <color rgb="FF000000"/>
      <name val="Arimo"/>
    </font>
    <font>
      <sz val="10"/>
      <color theme="1"/>
      <name val="Arimo"/>
      <scheme val="minor"/>
    </font>
    <font>
      <sz val="10"/>
      <color theme="1"/>
      <name val="Arimo"/>
      <scheme val="major"/>
    </font>
    <font>
      <b/>
      <sz val="11"/>
      <color theme="1"/>
      <name val="Arimo"/>
      <scheme val="major"/>
    </font>
    <font>
      <b/>
      <sz val="10"/>
      <color rgb="FF000000"/>
      <name val="Arimo"/>
      <scheme val="major"/>
    </font>
    <font>
      <sz val="10"/>
      <color rgb="FF000000"/>
      <name val="Arimo"/>
      <scheme val="major"/>
    </font>
    <font>
      <sz val="11"/>
      <color theme="1"/>
      <name val="Arimo"/>
      <scheme val="major"/>
    </font>
    <font>
      <sz val="10"/>
      <name val="Arimo"/>
      <scheme val="major"/>
    </font>
  </fonts>
  <fills count="10">
    <fill>
      <patternFill patternType="none"/>
    </fill>
    <fill>
      <patternFill patternType="gray125"/>
    </fill>
    <fill>
      <patternFill patternType="solid">
        <fgColor theme="0"/>
        <bgColor theme="0"/>
      </patternFill>
    </fill>
    <fill>
      <patternFill patternType="solid">
        <fgColor rgb="FFC9DAF8"/>
        <bgColor rgb="FFC9DAF8"/>
      </patternFill>
    </fill>
    <fill>
      <patternFill patternType="solid">
        <fgColor rgb="FFD9EAD3"/>
        <bgColor rgb="FFD9EAD3"/>
      </patternFill>
    </fill>
    <fill>
      <patternFill patternType="solid">
        <fgColor rgb="FF6AA84F"/>
        <bgColor rgb="FF6AA84F"/>
      </patternFill>
    </fill>
    <fill>
      <patternFill patternType="solid">
        <fgColor rgb="FF00FF00"/>
        <bgColor rgb="FF00FF00"/>
      </patternFill>
    </fill>
    <fill>
      <patternFill patternType="solid">
        <fgColor rgb="FFFFFFFF"/>
        <bgColor rgb="FFFFFFFF"/>
      </patternFill>
    </fill>
    <fill>
      <patternFill patternType="solid">
        <fgColor rgb="FFFFFF00"/>
        <bgColor rgb="FFFFFF00"/>
      </patternFill>
    </fill>
    <fill>
      <patternFill patternType="solid">
        <fgColor rgb="FFCFE2F3"/>
        <bgColor rgb="FFCFE2F3"/>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right style="thin">
        <color rgb="FF000000"/>
      </right>
      <top/>
      <bottom/>
      <diagonal/>
    </border>
    <border>
      <left/>
      <right style="thin">
        <color rgb="FF000000"/>
      </right>
      <top/>
      <bottom style="thin">
        <color rgb="FF000000"/>
      </bottom>
      <diagonal/>
    </border>
  </borders>
  <cellStyleXfs count="1">
    <xf numFmtId="0" fontId="0" fillId="0" borderId="0"/>
  </cellStyleXfs>
  <cellXfs count="106">
    <xf numFmtId="0" fontId="0" fillId="0" borderId="0" xfId="0"/>
    <xf numFmtId="0" fontId="1"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164" fontId="3" fillId="3" borderId="1" xfId="0" applyNumberFormat="1" applyFont="1" applyFill="1" applyBorder="1" applyAlignment="1">
      <alignment horizontal="center" vertical="center" wrapText="1"/>
    </xf>
    <xf numFmtId="0" fontId="2" fillId="2" borderId="5" xfId="0" applyFont="1" applyFill="1" applyBorder="1"/>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left" vertical="top" wrapText="1"/>
    </xf>
    <xf numFmtId="165" fontId="4" fillId="0" borderId="1" xfId="0" applyNumberFormat="1" applyFont="1" applyBorder="1" applyAlignment="1">
      <alignment horizontal="right" vertical="top" wrapText="1"/>
    </xf>
    <xf numFmtId="164" fontId="7" fillId="0" borderId="1" xfId="0" applyNumberFormat="1" applyFont="1" applyBorder="1" applyAlignment="1">
      <alignment horizontal="right" vertical="top" wrapText="1"/>
    </xf>
    <xf numFmtId="164" fontId="4" fillId="2" borderId="1" xfId="0" applyNumberFormat="1" applyFont="1" applyFill="1" applyBorder="1" applyAlignment="1">
      <alignment horizontal="right" vertical="top" wrapText="1"/>
    </xf>
    <xf numFmtId="2" fontId="4" fillId="0" borderId="1" xfId="0" applyNumberFormat="1" applyFont="1" applyBorder="1" applyAlignment="1">
      <alignment horizontal="right" vertical="top" wrapText="1"/>
    </xf>
    <xf numFmtId="0" fontId="4" fillId="0" borderId="1" xfId="0" applyFont="1" applyBorder="1" applyAlignment="1">
      <alignment horizontal="right" vertical="top" wrapText="1"/>
    </xf>
    <xf numFmtId="166" fontId="4" fillId="0" borderId="1"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167" fontId="4" fillId="0" borderId="1" xfId="0" applyNumberFormat="1" applyFont="1" applyBorder="1" applyAlignment="1">
      <alignment horizontal="right" vertical="top" wrapText="1"/>
    </xf>
    <xf numFmtId="168" fontId="4" fillId="0" borderId="1" xfId="0" applyNumberFormat="1" applyFont="1" applyBorder="1" applyAlignment="1">
      <alignment horizontal="right" vertical="top" wrapText="1"/>
    </xf>
    <xf numFmtId="169" fontId="4" fillId="0" borderId="1" xfId="0" applyNumberFormat="1" applyFont="1" applyBorder="1" applyAlignment="1">
      <alignment horizontal="right" vertical="top" wrapText="1"/>
    </xf>
    <xf numFmtId="170" fontId="4" fillId="0" borderId="1" xfId="0" applyNumberFormat="1" applyFont="1" applyBorder="1" applyAlignment="1">
      <alignment horizontal="right" vertical="top" wrapText="1"/>
    </xf>
    <xf numFmtId="0" fontId="1"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right" vertical="top" wrapText="1"/>
    </xf>
    <xf numFmtId="164" fontId="1" fillId="0" borderId="1" xfId="0" applyNumberFormat="1" applyFont="1" applyBorder="1" applyAlignment="1">
      <alignment horizontal="right" vertical="top" wrapText="1"/>
    </xf>
    <xf numFmtId="164" fontId="1" fillId="4" borderId="1" xfId="0" applyNumberFormat="1" applyFont="1" applyFill="1" applyBorder="1" applyAlignment="1">
      <alignment horizontal="right" vertical="top" wrapText="1"/>
    </xf>
    <xf numFmtId="164" fontId="1" fillId="2" borderId="1" xfId="0" applyNumberFormat="1" applyFont="1" applyFill="1" applyBorder="1" applyAlignment="1">
      <alignment horizontal="right" vertical="top" wrapText="1"/>
    </xf>
    <xf numFmtId="0" fontId="8" fillId="0" borderId="1" xfId="0" applyFont="1" applyBorder="1" applyAlignment="1">
      <alignment horizontal="center" vertical="top" wrapText="1"/>
    </xf>
    <xf numFmtId="164" fontId="4" fillId="0" borderId="1" xfId="0" applyNumberFormat="1" applyFont="1" applyBorder="1" applyAlignment="1">
      <alignment horizontal="center" vertical="center" wrapText="1"/>
    </xf>
    <xf numFmtId="171" fontId="4" fillId="0" borderId="1" xfId="0" applyNumberFormat="1" applyFont="1" applyBorder="1" applyAlignment="1">
      <alignment horizontal="right" vertical="top" wrapText="1"/>
    </xf>
    <xf numFmtId="0" fontId="7" fillId="0" borderId="1" xfId="0" applyFont="1" applyBorder="1" applyAlignment="1">
      <alignment horizontal="left" vertical="top" wrapText="1"/>
    </xf>
    <xf numFmtId="0" fontId="3" fillId="0" borderId="1" xfId="0" applyFont="1" applyBorder="1" applyAlignment="1">
      <alignment horizontal="left" vertical="top" wrapText="1"/>
    </xf>
    <xf numFmtId="0" fontId="7" fillId="0" borderId="1" xfId="0" applyFont="1" applyBorder="1" applyAlignment="1">
      <alignment horizontal="center" vertical="top" wrapText="1"/>
    </xf>
    <xf numFmtId="164" fontId="4" fillId="0" borderId="1" xfId="0" applyNumberFormat="1" applyFont="1" applyBorder="1" applyAlignment="1">
      <alignment horizontal="right" vertical="top"/>
    </xf>
    <xf numFmtId="164" fontId="1" fillId="5" borderId="1" xfId="0" applyNumberFormat="1" applyFont="1" applyFill="1" applyBorder="1" applyAlignment="1">
      <alignment horizontal="right" vertical="top" wrapText="1"/>
    </xf>
    <xf numFmtId="164" fontId="1" fillId="6" borderId="1" xfId="0" applyNumberFormat="1" applyFont="1" applyFill="1" applyBorder="1" applyAlignment="1">
      <alignment horizontal="right" vertical="top" wrapText="1"/>
    </xf>
    <xf numFmtId="0" fontId="9" fillId="0" borderId="1" xfId="0" applyFont="1" applyBorder="1" applyAlignment="1">
      <alignment horizontal="center" vertical="top" wrapText="1"/>
    </xf>
    <xf numFmtId="0" fontId="10" fillId="0" borderId="1" xfId="0" applyFont="1" applyBorder="1" applyAlignment="1">
      <alignment horizontal="center" vertical="top" wrapText="1"/>
    </xf>
    <xf numFmtId="0" fontId="2" fillId="0" borderId="1" xfId="0" applyFont="1" applyBorder="1" applyAlignment="1">
      <alignment wrapText="1"/>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4" fillId="2" borderId="1" xfId="0" applyFont="1" applyFill="1" applyBorder="1" applyAlignment="1">
      <alignment horizontal="center" vertical="top" wrapText="1"/>
    </xf>
    <xf numFmtId="0" fontId="4" fillId="2" borderId="1" xfId="0" applyFont="1" applyFill="1" applyBorder="1" applyAlignment="1">
      <alignment horizontal="left" vertical="top" wrapText="1"/>
    </xf>
    <xf numFmtId="166" fontId="4" fillId="2" borderId="1" xfId="0" applyNumberFormat="1" applyFont="1" applyFill="1" applyBorder="1" applyAlignment="1">
      <alignment horizontal="right" vertical="top" wrapText="1"/>
    </xf>
    <xf numFmtId="2" fontId="4" fillId="2" borderId="1" xfId="0" applyNumberFormat="1" applyFont="1" applyFill="1" applyBorder="1" applyAlignment="1">
      <alignment horizontal="right" vertical="top" wrapText="1"/>
    </xf>
    <xf numFmtId="164" fontId="4" fillId="2" borderId="1" xfId="0" applyNumberFormat="1" applyFont="1" applyFill="1" applyBorder="1" applyAlignment="1">
      <alignment horizontal="right" vertical="top"/>
    </xf>
    <xf numFmtId="0" fontId="4" fillId="2" borderId="1" xfId="0" applyFont="1" applyFill="1" applyBorder="1" applyAlignment="1">
      <alignment horizontal="right" vertical="top" wrapText="1"/>
    </xf>
    <xf numFmtId="165" fontId="4" fillId="2" borderId="1" xfId="0" applyNumberFormat="1" applyFont="1" applyFill="1" applyBorder="1" applyAlignment="1">
      <alignment horizontal="right" vertical="top" wrapText="1"/>
    </xf>
    <xf numFmtId="170" fontId="4" fillId="2" borderId="1" xfId="0" applyNumberFormat="1" applyFont="1" applyFill="1" applyBorder="1" applyAlignment="1">
      <alignment horizontal="right" vertical="top" wrapText="1"/>
    </xf>
    <xf numFmtId="169" fontId="4" fillId="2" borderId="1" xfId="0" applyNumberFormat="1" applyFont="1" applyFill="1" applyBorder="1" applyAlignment="1">
      <alignment horizontal="right" vertical="top" wrapText="1"/>
    </xf>
    <xf numFmtId="0" fontId="1" fillId="2" borderId="1" xfId="0" applyFont="1" applyFill="1" applyBorder="1" applyAlignment="1">
      <alignment horizontal="right" vertical="top" wrapText="1"/>
    </xf>
    <xf numFmtId="0" fontId="11" fillId="7" borderId="0" xfId="0" applyFont="1" applyFill="1"/>
    <xf numFmtId="164" fontId="1" fillId="0" borderId="1" xfId="0" applyNumberFormat="1" applyFont="1" applyBorder="1" applyAlignment="1">
      <alignment horizontal="left" vertical="top" wrapText="1"/>
    </xf>
    <xf numFmtId="0" fontId="11" fillId="0" borderId="0" xfId="0" applyFont="1" applyAlignment="1">
      <alignment horizontal="left"/>
    </xf>
    <xf numFmtId="164" fontId="1" fillId="9" borderId="1" xfId="0" applyNumberFormat="1" applyFont="1" applyFill="1" applyBorder="1" applyAlignment="1">
      <alignment horizontal="right" vertical="top" wrapText="1"/>
    </xf>
    <xf numFmtId="0" fontId="1" fillId="0" borderId="0" xfId="0" applyFont="1" applyAlignment="1">
      <alignment horizontal="left" vertical="top" wrapText="1"/>
    </xf>
    <xf numFmtId="0" fontId="2" fillId="2" borderId="0" xfId="0" applyFont="1" applyFill="1"/>
    <xf numFmtId="0" fontId="1" fillId="0" borderId="0" xfId="0" applyFont="1" applyAlignment="1">
      <alignment horizontal="center" vertical="top" wrapText="1"/>
    </xf>
    <xf numFmtId="0" fontId="3" fillId="0" borderId="0" xfId="0" applyFont="1" applyAlignment="1">
      <alignment horizontal="center" vertical="top" wrapText="1"/>
    </xf>
    <xf numFmtId="0" fontId="4" fillId="0" borderId="0" xfId="0" applyFont="1" applyAlignment="1">
      <alignment horizontal="left" vertical="top" wrapText="1"/>
    </xf>
    <xf numFmtId="0" fontId="1" fillId="3"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6" fillId="0" borderId="2" xfId="0" applyFont="1" applyBorder="1" applyAlignment="1">
      <alignment horizontal="center" vertical="top" wrapText="1"/>
    </xf>
    <xf numFmtId="0" fontId="4" fillId="0" borderId="2" xfId="0" applyFont="1" applyBorder="1" applyAlignment="1">
      <alignment horizontal="left" vertical="top" wrapText="1"/>
    </xf>
    <xf numFmtId="0" fontId="1" fillId="0" borderId="2" xfId="0" applyFont="1" applyBorder="1" applyAlignment="1">
      <alignment horizontal="left" vertical="top" wrapText="1"/>
    </xf>
    <xf numFmtId="0" fontId="4" fillId="0" borderId="2" xfId="0" applyFont="1" applyBorder="1" applyAlignment="1">
      <alignment horizontal="center" vertical="top" wrapText="1"/>
    </xf>
    <xf numFmtId="0" fontId="7" fillId="0" borderId="2" xfId="0" applyFont="1" applyBorder="1" applyAlignment="1">
      <alignment horizontal="left" vertical="top" wrapText="1"/>
    </xf>
    <xf numFmtId="0" fontId="7" fillId="0" borderId="2" xfId="0" applyFont="1" applyBorder="1" applyAlignment="1">
      <alignment horizontal="center" vertical="top" wrapText="1"/>
    </xf>
    <xf numFmtId="0" fontId="1" fillId="2" borderId="2" xfId="0" applyFont="1" applyFill="1" applyBorder="1" applyAlignment="1">
      <alignment horizontal="left" vertical="top" wrapText="1"/>
    </xf>
    <xf numFmtId="0" fontId="1" fillId="9" borderId="2" xfId="0" applyFont="1" applyFill="1" applyBorder="1" applyAlignment="1">
      <alignment horizontal="left" vertical="top" wrapText="1"/>
    </xf>
    <xf numFmtId="0" fontId="1" fillId="0" borderId="0" xfId="0" applyFont="1" applyAlignment="1">
      <alignment horizontal="left" vertical="top" wrapText="1"/>
    </xf>
    <xf numFmtId="0" fontId="12" fillId="0" borderId="0" xfId="0" applyFont="1" applyAlignment="1">
      <alignment vertical="top"/>
    </xf>
    <xf numFmtId="0" fontId="13" fillId="0" borderId="0" xfId="0" applyFont="1" applyAlignment="1">
      <alignment horizontal="right" vertical="top"/>
    </xf>
    <xf numFmtId="0" fontId="14" fillId="0" borderId="0" xfId="0" applyFont="1" applyAlignment="1">
      <alignment horizontal="left" vertical="top" wrapText="1"/>
    </xf>
    <xf numFmtId="0" fontId="13" fillId="0" borderId="0" xfId="0" applyFont="1" applyAlignment="1">
      <alignment horizontal="right" vertical="top"/>
    </xf>
    <xf numFmtId="0" fontId="13" fillId="0" borderId="0" xfId="0" applyFont="1" applyAlignment="1">
      <alignment vertical="top"/>
    </xf>
    <xf numFmtId="0" fontId="16" fillId="0" borderId="0" xfId="0" applyFont="1" applyAlignment="1">
      <alignment vertical="top" wrapText="1"/>
    </xf>
    <xf numFmtId="0" fontId="16" fillId="7" borderId="0" xfId="0" applyFont="1" applyFill="1" applyAlignment="1">
      <alignment vertical="top" wrapText="1"/>
    </xf>
    <xf numFmtId="0" fontId="12" fillId="7" borderId="0" xfId="0" applyFont="1" applyFill="1" applyAlignment="1">
      <alignment vertical="top"/>
    </xf>
    <xf numFmtId="0" fontId="12" fillId="0" borderId="6" xfId="0" applyFont="1" applyBorder="1" applyAlignment="1">
      <alignment vertical="top"/>
    </xf>
    <xf numFmtId="0" fontId="12" fillId="0" borderId="7" xfId="0" applyFont="1" applyBorder="1" applyAlignment="1">
      <alignment vertical="top"/>
    </xf>
    <xf numFmtId="0" fontId="13" fillId="0" borderId="8" xfId="0" applyFont="1" applyBorder="1" applyAlignment="1">
      <alignment vertical="top"/>
    </xf>
    <xf numFmtId="0" fontId="12" fillId="0" borderId="0" xfId="0" applyFont="1"/>
    <xf numFmtId="0" fontId="0" fillId="0" borderId="0" xfId="0" applyAlignment="1"/>
    <xf numFmtId="0" fontId="5" fillId="0" borderId="3" xfId="0" applyFont="1" applyBorder="1" applyAlignment="1"/>
    <xf numFmtId="0" fontId="5" fillId="0" borderId="4" xfId="0" applyFont="1" applyBorder="1" applyAlignment="1"/>
    <xf numFmtId="0" fontId="6" fillId="0" borderId="1" xfId="0" applyFont="1" applyBorder="1" applyAlignment="1">
      <alignment horizontal="center" vertical="top" wrapText="1"/>
    </xf>
    <xf numFmtId="0" fontId="6" fillId="0" borderId="1" xfId="0"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2" borderId="1" xfId="0" applyFont="1" applyFill="1" applyBorder="1" applyAlignment="1">
      <alignment horizontal="right" vertical="top" wrapText="1"/>
    </xf>
    <xf numFmtId="0" fontId="6" fillId="0" borderId="1" xfId="0" applyFont="1" applyBorder="1" applyAlignment="1">
      <alignment horizontal="left" vertical="top" wrapText="1"/>
    </xf>
    <xf numFmtId="0" fontId="6" fillId="0" borderId="1" xfId="0" applyFont="1" applyBorder="1" applyAlignment="1">
      <alignment horizontal="right" vertical="top" wrapText="1"/>
    </xf>
    <xf numFmtId="164" fontId="6" fillId="0" borderId="1" xfId="0" applyNumberFormat="1" applyFont="1" applyBorder="1" applyAlignment="1">
      <alignment horizontal="right" vertical="top" wrapText="1"/>
    </xf>
    <xf numFmtId="0" fontId="8" fillId="0" borderId="1" xfId="0" applyFont="1" applyBorder="1" applyAlignment="1">
      <alignment horizontal="left" vertical="top" wrapText="1"/>
    </xf>
    <xf numFmtId="0" fontId="8" fillId="0" borderId="1" xfId="0" applyFont="1" applyBorder="1" applyAlignment="1">
      <alignment horizontal="right" vertical="top" wrapText="1"/>
    </xf>
    <xf numFmtId="164" fontId="8" fillId="0" borderId="1" xfId="0" applyNumberFormat="1" applyFont="1" applyBorder="1" applyAlignment="1">
      <alignment horizontal="right" vertical="top" wrapText="1"/>
    </xf>
    <xf numFmtId="0" fontId="6" fillId="2" borderId="1" xfId="0" applyFont="1" applyFill="1" applyBorder="1" applyAlignment="1">
      <alignment horizontal="center" vertical="top" wrapText="1"/>
    </xf>
    <xf numFmtId="164" fontId="6" fillId="2" borderId="1" xfId="0" applyNumberFormat="1" applyFont="1" applyFill="1" applyBorder="1" applyAlignment="1">
      <alignment horizontal="right" vertical="top" wrapText="1"/>
    </xf>
    <xf numFmtId="0" fontId="2" fillId="7" borderId="5" xfId="0" applyFont="1" applyFill="1" applyBorder="1"/>
    <xf numFmtId="0" fontId="2" fillId="8" borderId="1" xfId="0" applyFont="1" applyFill="1" applyBorder="1" applyAlignment="1">
      <alignment horizontal="center" vertical="top" wrapText="1"/>
    </xf>
    <xf numFmtId="0" fontId="2" fillId="8" borderId="4" xfId="0" applyFont="1" applyFill="1" applyBorder="1" applyAlignment="1">
      <alignment vertical="top" wrapText="1"/>
    </xf>
    <xf numFmtId="0" fontId="2" fillId="8" borderId="3" xfId="0" applyFont="1" applyFill="1" applyBorder="1" applyAlignment="1">
      <alignment vertical="top" wrapText="1"/>
    </xf>
    <xf numFmtId="0" fontId="2" fillId="0" borderId="0" xfId="0" applyFont="1" applyAlignment="1">
      <alignment vertical="top"/>
    </xf>
    <xf numFmtId="0" fontId="2" fillId="0" borderId="0" xfId="0" applyFont="1"/>
    <xf numFmtId="0" fontId="15" fillId="0" borderId="0" xfId="0" applyFont="1" applyAlignment="1"/>
    <xf numFmtId="0" fontId="12" fillId="0" borderId="6" xfId="0" applyFont="1" applyBorder="1" applyAlignment="1"/>
    <xf numFmtId="0" fontId="17" fillId="0" borderId="8" xfId="0" applyFont="1" applyBorder="1" applyAlignment="1"/>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mo"/>
        <a:ea typeface="Arimo"/>
        <a:cs typeface="Arimo"/>
      </a:majorFont>
      <a:minorFont>
        <a:latin typeface="Arimo"/>
        <a:ea typeface="Arimo"/>
        <a:cs typeface="Arim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44"/>
  <sheetViews>
    <sheetView showGridLines="0" tabSelected="1" topLeftCell="A1223" workbookViewId="0">
      <selection activeCell="I1206" sqref="I1206"/>
    </sheetView>
  </sheetViews>
  <sheetFormatPr defaultColWidth="14.42578125" defaultRowHeight="15" customHeight="1"/>
  <cols>
    <col min="1" max="1" width="5.85546875" customWidth="1"/>
    <col min="2" max="2" width="11.85546875" customWidth="1"/>
    <col min="3" max="3" width="40.7109375" customWidth="1"/>
    <col min="4" max="4" width="12.140625" customWidth="1"/>
    <col min="5" max="5" width="20.7109375" customWidth="1"/>
    <col min="6" max="6" width="67.28515625" customWidth="1"/>
    <col min="7" max="7" width="15.85546875" customWidth="1"/>
    <col min="8" max="8" width="13.85546875" customWidth="1"/>
    <col min="9" max="10" width="15" customWidth="1"/>
    <col min="11" max="11" width="0.85546875" customWidth="1"/>
    <col min="12" max="12" width="3" customWidth="1"/>
    <col min="13" max="26" width="8" customWidth="1"/>
  </cols>
  <sheetData>
    <row r="1" spans="1:12" ht="15" customHeight="1">
      <c r="A1" s="56" t="s">
        <v>0</v>
      </c>
      <c r="B1" s="82"/>
      <c r="C1" s="82"/>
      <c r="D1" s="82"/>
      <c r="E1" s="82"/>
      <c r="F1" s="82"/>
      <c r="G1" s="82"/>
      <c r="H1" s="82"/>
      <c r="I1" s="82"/>
      <c r="J1" s="82"/>
      <c r="K1" s="82"/>
      <c r="L1" s="4"/>
    </row>
    <row r="2" spans="1:12" ht="71.25" customHeight="1">
      <c r="A2" s="57" t="s">
        <v>1</v>
      </c>
      <c r="B2" s="82"/>
      <c r="C2" s="82"/>
      <c r="D2" s="82"/>
      <c r="E2" s="82"/>
      <c r="F2" s="82"/>
      <c r="G2" s="82"/>
      <c r="H2" s="82"/>
      <c r="I2" s="82"/>
      <c r="J2" s="82"/>
      <c r="K2" s="82"/>
      <c r="L2" s="4"/>
    </row>
    <row r="3" spans="1:12" ht="14.25" customHeight="1">
      <c r="A3" s="58"/>
      <c r="B3" s="82"/>
      <c r="C3" s="82"/>
      <c r="D3" s="82"/>
      <c r="E3" s="82"/>
      <c r="F3" s="82"/>
      <c r="G3" s="82"/>
      <c r="H3" s="82"/>
      <c r="I3" s="82"/>
      <c r="J3" s="82"/>
      <c r="K3" s="4"/>
      <c r="L3" s="4"/>
    </row>
    <row r="4" spans="1:12" ht="84.75" customHeight="1">
      <c r="A4" s="1" t="s">
        <v>2</v>
      </c>
      <c r="B4" s="1" t="s">
        <v>3</v>
      </c>
      <c r="C4" s="59" t="s">
        <v>4</v>
      </c>
      <c r="D4" s="83"/>
      <c r="E4" s="84"/>
      <c r="F4" s="1" t="s">
        <v>5</v>
      </c>
      <c r="G4" s="2" t="s">
        <v>6</v>
      </c>
      <c r="H4" s="2" t="s">
        <v>7</v>
      </c>
      <c r="I4" s="3" t="s">
        <v>8</v>
      </c>
      <c r="J4" s="2" t="s">
        <v>9</v>
      </c>
      <c r="K4" s="4"/>
      <c r="L4" s="4"/>
    </row>
    <row r="5" spans="1:12" ht="15" customHeight="1">
      <c r="A5" s="5">
        <v>1</v>
      </c>
      <c r="B5" s="6">
        <v>2</v>
      </c>
      <c r="C5" s="60">
        <v>3</v>
      </c>
      <c r="D5" s="83"/>
      <c r="E5" s="84"/>
      <c r="F5" s="6">
        <v>4</v>
      </c>
      <c r="G5" s="6">
        <v>5</v>
      </c>
      <c r="H5" s="5">
        <v>6</v>
      </c>
      <c r="I5" s="7">
        <v>7</v>
      </c>
      <c r="J5" s="7">
        <v>8</v>
      </c>
      <c r="K5" s="4"/>
      <c r="L5" s="4"/>
    </row>
    <row r="6" spans="1:12" ht="42.75" customHeight="1">
      <c r="A6" s="5"/>
      <c r="B6" s="8"/>
      <c r="C6" s="61" t="s">
        <v>10</v>
      </c>
      <c r="D6" s="83"/>
      <c r="E6" s="84"/>
      <c r="F6" s="85" t="s">
        <v>11</v>
      </c>
      <c r="G6" s="86"/>
      <c r="H6" s="85"/>
      <c r="I6" s="87"/>
      <c r="J6" s="88"/>
      <c r="K6" s="4"/>
      <c r="L6" s="4"/>
    </row>
    <row r="7" spans="1:12" ht="27.75" customHeight="1">
      <c r="A7" s="85"/>
      <c r="B7" s="89"/>
      <c r="C7" s="61" t="s">
        <v>12</v>
      </c>
      <c r="D7" s="83"/>
      <c r="E7" s="84"/>
      <c r="F7" s="85" t="s">
        <v>13</v>
      </c>
      <c r="G7" s="90"/>
      <c r="H7" s="90"/>
      <c r="I7" s="91"/>
      <c r="J7" s="88"/>
      <c r="K7" s="4"/>
      <c r="L7" s="4"/>
    </row>
    <row r="8" spans="1:12" ht="27.75" customHeight="1">
      <c r="A8" s="85"/>
      <c r="B8" s="89"/>
      <c r="C8" s="61" t="s">
        <v>14</v>
      </c>
      <c r="D8" s="83"/>
      <c r="E8" s="84"/>
      <c r="F8" s="85" t="s">
        <v>15</v>
      </c>
      <c r="G8" s="85"/>
      <c r="H8" s="90"/>
      <c r="I8" s="91"/>
      <c r="J8" s="88"/>
      <c r="K8" s="4"/>
      <c r="L8" s="4"/>
    </row>
    <row r="9" spans="1:12" ht="27.75" customHeight="1">
      <c r="A9" s="5">
        <v>1</v>
      </c>
      <c r="B9" s="8" t="s">
        <v>16</v>
      </c>
      <c r="C9" s="62" t="s">
        <v>17</v>
      </c>
      <c r="D9" s="83"/>
      <c r="E9" s="84"/>
      <c r="F9" s="8" t="s">
        <v>18</v>
      </c>
      <c r="G9" s="5" t="s">
        <v>19</v>
      </c>
      <c r="H9" s="9">
        <v>6.5</v>
      </c>
      <c r="I9" s="10"/>
      <c r="J9" s="11">
        <f t="shared" ref="J9:J23" si="0">H9*I9</f>
        <v>0</v>
      </c>
      <c r="K9" s="4"/>
      <c r="L9" s="4"/>
    </row>
    <row r="10" spans="1:12" ht="41.25" customHeight="1">
      <c r="A10" s="5">
        <v>2</v>
      </c>
      <c r="B10" s="8" t="s">
        <v>20</v>
      </c>
      <c r="C10" s="62" t="s">
        <v>21</v>
      </c>
      <c r="D10" s="83"/>
      <c r="E10" s="84"/>
      <c r="F10" s="8" t="s">
        <v>22</v>
      </c>
      <c r="G10" s="5" t="s">
        <v>23</v>
      </c>
      <c r="H10" s="12">
        <v>0.48</v>
      </c>
      <c r="I10" s="10"/>
      <c r="J10" s="11">
        <f t="shared" si="0"/>
        <v>0</v>
      </c>
      <c r="K10" s="4"/>
      <c r="L10" s="4"/>
    </row>
    <row r="11" spans="1:12" ht="27.75" customHeight="1">
      <c r="A11" s="5">
        <v>3</v>
      </c>
      <c r="B11" s="8" t="s">
        <v>24</v>
      </c>
      <c r="C11" s="62" t="s">
        <v>25</v>
      </c>
      <c r="D11" s="83"/>
      <c r="E11" s="84"/>
      <c r="F11" s="8" t="s">
        <v>26</v>
      </c>
      <c r="G11" s="5" t="s">
        <v>27</v>
      </c>
      <c r="H11" s="13">
        <v>5</v>
      </c>
      <c r="I11" s="10"/>
      <c r="J11" s="11">
        <f t="shared" si="0"/>
        <v>0</v>
      </c>
      <c r="K11" s="4"/>
      <c r="L11" s="4"/>
    </row>
    <row r="12" spans="1:12" ht="57" customHeight="1">
      <c r="A12" s="5">
        <v>4</v>
      </c>
      <c r="B12" s="8" t="s">
        <v>28</v>
      </c>
      <c r="C12" s="62" t="s">
        <v>29</v>
      </c>
      <c r="D12" s="83"/>
      <c r="E12" s="84"/>
      <c r="F12" s="8" t="s">
        <v>30</v>
      </c>
      <c r="G12" s="5" t="s">
        <v>31</v>
      </c>
      <c r="H12" s="14">
        <v>5.8999999999999997E-2</v>
      </c>
      <c r="I12" s="15"/>
      <c r="J12" s="11">
        <f t="shared" si="0"/>
        <v>0</v>
      </c>
      <c r="K12" s="4"/>
      <c r="L12" s="4"/>
    </row>
    <row r="13" spans="1:12" ht="41.25" customHeight="1">
      <c r="A13" s="5">
        <v>5</v>
      </c>
      <c r="B13" s="8" t="s">
        <v>32</v>
      </c>
      <c r="C13" s="62" t="s">
        <v>33</v>
      </c>
      <c r="D13" s="83"/>
      <c r="E13" s="84"/>
      <c r="F13" s="8" t="s">
        <v>34</v>
      </c>
      <c r="G13" s="5" t="s">
        <v>27</v>
      </c>
      <c r="H13" s="16">
        <v>2.3128000000000002</v>
      </c>
      <c r="I13" s="15"/>
      <c r="J13" s="11">
        <f t="shared" si="0"/>
        <v>0</v>
      </c>
      <c r="K13" s="4"/>
      <c r="L13" s="4"/>
    </row>
    <row r="14" spans="1:12" ht="54" customHeight="1">
      <c r="A14" s="5">
        <v>6</v>
      </c>
      <c r="B14" s="8" t="s">
        <v>35</v>
      </c>
      <c r="C14" s="62" t="s">
        <v>36</v>
      </c>
      <c r="D14" s="83"/>
      <c r="E14" s="84"/>
      <c r="F14" s="8" t="s">
        <v>37</v>
      </c>
      <c r="G14" s="5" t="s">
        <v>38</v>
      </c>
      <c r="H14" s="16">
        <v>5.9885000000000002</v>
      </c>
      <c r="I14" s="15"/>
      <c r="J14" s="11">
        <f t="shared" si="0"/>
        <v>0</v>
      </c>
      <c r="K14" s="4"/>
      <c r="L14" s="4"/>
    </row>
    <row r="15" spans="1:12" ht="41.25" customHeight="1">
      <c r="A15" s="5">
        <v>7</v>
      </c>
      <c r="B15" s="8" t="s">
        <v>39</v>
      </c>
      <c r="C15" s="62" t="s">
        <v>40</v>
      </c>
      <c r="D15" s="83"/>
      <c r="E15" s="84"/>
      <c r="F15" s="8" t="s">
        <v>41</v>
      </c>
      <c r="G15" s="5" t="s">
        <v>42</v>
      </c>
      <c r="H15" s="17">
        <v>1.00464E-2</v>
      </c>
      <c r="I15" s="15"/>
      <c r="J15" s="11">
        <f t="shared" si="0"/>
        <v>0</v>
      </c>
      <c r="K15" s="4"/>
      <c r="L15" s="4"/>
    </row>
    <row r="16" spans="1:12" ht="54" customHeight="1">
      <c r="A16" s="5">
        <v>8</v>
      </c>
      <c r="B16" s="8" t="s">
        <v>43</v>
      </c>
      <c r="C16" s="62" t="s">
        <v>44</v>
      </c>
      <c r="D16" s="83"/>
      <c r="E16" s="84"/>
      <c r="F16" s="8" t="s">
        <v>45</v>
      </c>
      <c r="G16" s="5" t="s">
        <v>42</v>
      </c>
      <c r="H16" s="17">
        <v>0.19217119999999999</v>
      </c>
      <c r="I16" s="15"/>
      <c r="J16" s="11">
        <f t="shared" si="0"/>
        <v>0</v>
      </c>
      <c r="K16" s="4"/>
      <c r="L16" s="4"/>
    </row>
    <row r="17" spans="1:12" ht="54" customHeight="1">
      <c r="A17" s="5">
        <v>9</v>
      </c>
      <c r="B17" s="8" t="s">
        <v>46</v>
      </c>
      <c r="C17" s="62" t="s">
        <v>47</v>
      </c>
      <c r="D17" s="83"/>
      <c r="E17" s="84"/>
      <c r="F17" s="8" t="s">
        <v>48</v>
      </c>
      <c r="G17" s="5" t="s">
        <v>42</v>
      </c>
      <c r="H17" s="18">
        <v>2.1215999999999999E-2</v>
      </c>
      <c r="I17" s="15"/>
      <c r="J17" s="11">
        <f t="shared" si="0"/>
        <v>0</v>
      </c>
      <c r="K17" s="4"/>
      <c r="L17" s="4"/>
    </row>
    <row r="18" spans="1:12" ht="54" customHeight="1">
      <c r="A18" s="5">
        <v>10</v>
      </c>
      <c r="B18" s="8" t="s">
        <v>49</v>
      </c>
      <c r="C18" s="62" t="s">
        <v>50</v>
      </c>
      <c r="D18" s="83"/>
      <c r="E18" s="84"/>
      <c r="F18" s="8" t="s">
        <v>51</v>
      </c>
      <c r="G18" s="5" t="s">
        <v>42</v>
      </c>
      <c r="H18" s="19">
        <v>0.10503999999999999</v>
      </c>
      <c r="I18" s="15"/>
      <c r="J18" s="11">
        <f t="shared" si="0"/>
        <v>0</v>
      </c>
      <c r="K18" s="4"/>
      <c r="L18" s="4"/>
    </row>
    <row r="19" spans="1:12" ht="84.75" customHeight="1">
      <c r="A19" s="5">
        <v>11</v>
      </c>
      <c r="B19" s="8" t="s">
        <v>52</v>
      </c>
      <c r="C19" s="62" t="s">
        <v>53</v>
      </c>
      <c r="D19" s="83"/>
      <c r="E19" s="84"/>
      <c r="F19" s="8" t="s">
        <v>54</v>
      </c>
      <c r="G19" s="5" t="s">
        <v>23</v>
      </c>
      <c r="H19" s="14">
        <v>0.16700000000000001</v>
      </c>
      <c r="I19" s="15"/>
      <c r="J19" s="11">
        <f t="shared" si="0"/>
        <v>0</v>
      </c>
      <c r="K19" s="4"/>
      <c r="L19" s="4"/>
    </row>
    <row r="20" spans="1:12" ht="41.25" customHeight="1">
      <c r="A20" s="5">
        <v>12</v>
      </c>
      <c r="B20" s="8" t="s">
        <v>32</v>
      </c>
      <c r="C20" s="62" t="s">
        <v>55</v>
      </c>
      <c r="D20" s="83"/>
      <c r="E20" s="84"/>
      <c r="F20" s="8" t="s">
        <v>56</v>
      </c>
      <c r="G20" s="5" t="s">
        <v>27</v>
      </c>
      <c r="H20" s="14">
        <v>7.0140000000000002</v>
      </c>
      <c r="I20" s="15"/>
      <c r="J20" s="11">
        <f t="shared" si="0"/>
        <v>0</v>
      </c>
      <c r="K20" s="4"/>
      <c r="L20" s="4"/>
    </row>
    <row r="21" spans="1:12" ht="54" customHeight="1">
      <c r="A21" s="5">
        <v>13</v>
      </c>
      <c r="B21" s="8" t="s">
        <v>35</v>
      </c>
      <c r="C21" s="62" t="s">
        <v>57</v>
      </c>
      <c r="D21" s="83"/>
      <c r="E21" s="84"/>
      <c r="F21" s="8" t="s">
        <v>58</v>
      </c>
      <c r="G21" s="5" t="s">
        <v>38</v>
      </c>
      <c r="H21" s="14">
        <v>17.033999999999999</v>
      </c>
      <c r="I21" s="15"/>
      <c r="J21" s="11">
        <f t="shared" si="0"/>
        <v>0</v>
      </c>
      <c r="K21" s="4"/>
      <c r="L21" s="4"/>
    </row>
    <row r="22" spans="1:12" ht="41.25" customHeight="1">
      <c r="A22" s="5">
        <v>14</v>
      </c>
      <c r="B22" s="8" t="s">
        <v>39</v>
      </c>
      <c r="C22" s="62" t="s">
        <v>59</v>
      </c>
      <c r="D22" s="83"/>
      <c r="E22" s="84"/>
      <c r="F22" s="8" t="s">
        <v>60</v>
      </c>
      <c r="G22" s="5" t="s">
        <v>42</v>
      </c>
      <c r="H22" s="17">
        <v>9.4369599999999998E-2</v>
      </c>
      <c r="I22" s="15"/>
      <c r="J22" s="11">
        <f t="shared" si="0"/>
        <v>0</v>
      </c>
      <c r="K22" s="4"/>
      <c r="L22" s="4"/>
    </row>
    <row r="23" spans="1:12" ht="54" customHeight="1">
      <c r="A23" s="5">
        <v>15</v>
      </c>
      <c r="B23" s="8" t="s">
        <v>43</v>
      </c>
      <c r="C23" s="62" t="s">
        <v>61</v>
      </c>
      <c r="D23" s="83"/>
      <c r="E23" s="84"/>
      <c r="F23" s="8" t="s">
        <v>62</v>
      </c>
      <c r="G23" s="5" t="s">
        <v>42</v>
      </c>
      <c r="H23" s="17">
        <v>0.28812159999999998</v>
      </c>
      <c r="I23" s="15"/>
      <c r="J23" s="11">
        <f t="shared" si="0"/>
        <v>0</v>
      </c>
      <c r="K23" s="4"/>
      <c r="L23" s="4"/>
    </row>
    <row r="24" spans="1:12" ht="15" customHeight="1">
      <c r="A24" s="20"/>
      <c r="B24" s="21"/>
      <c r="C24" s="63" t="s">
        <v>63</v>
      </c>
      <c r="D24" s="83"/>
      <c r="E24" s="84"/>
      <c r="F24" s="21" t="s">
        <v>64</v>
      </c>
      <c r="G24" s="21"/>
      <c r="H24" s="22"/>
      <c r="I24" s="23"/>
      <c r="J24" s="24">
        <f>SUM(J9:J23)</f>
        <v>0</v>
      </c>
      <c r="K24" s="4"/>
      <c r="L24" s="4"/>
    </row>
    <row r="25" spans="1:12" ht="27.75" customHeight="1">
      <c r="A25" s="20"/>
      <c r="B25" s="21"/>
      <c r="C25" s="61" t="s">
        <v>65</v>
      </c>
      <c r="D25" s="83"/>
      <c r="E25" s="84"/>
      <c r="F25" s="85" t="s">
        <v>66</v>
      </c>
      <c r="G25" s="85"/>
      <c r="H25" s="90"/>
      <c r="I25" s="91"/>
      <c r="J25" s="25"/>
      <c r="K25" s="4"/>
      <c r="L25" s="4"/>
    </row>
    <row r="26" spans="1:12" ht="41.25" customHeight="1">
      <c r="A26" s="5">
        <v>16</v>
      </c>
      <c r="B26" s="8" t="s">
        <v>67</v>
      </c>
      <c r="C26" s="62" t="s">
        <v>68</v>
      </c>
      <c r="D26" s="83"/>
      <c r="E26" s="84"/>
      <c r="F26" s="8" t="s">
        <v>69</v>
      </c>
      <c r="G26" s="5" t="s">
        <v>42</v>
      </c>
      <c r="H26" s="19">
        <v>1.9718100000000001</v>
      </c>
      <c r="I26" s="15"/>
      <c r="J26" s="11">
        <f t="shared" ref="J26:J35" si="1">H26*I26</f>
        <v>0</v>
      </c>
      <c r="K26" s="4"/>
      <c r="L26" s="4"/>
    </row>
    <row r="27" spans="1:12" ht="41.25" customHeight="1">
      <c r="A27" s="5">
        <v>17</v>
      </c>
      <c r="B27" s="8" t="s">
        <v>70</v>
      </c>
      <c r="C27" s="62" t="s">
        <v>71</v>
      </c>
      <c r="D27" s="83"/>
      <c r="E27" s="84"/>
      <c r="F27" s="8" t="s">
        <v>72</v>
      </c>
      <c r="G27" s="5" t="s">
        <v>42</v>
      </c>
      <c r="H27" s="17">
        <v>1.0114943999999999</v>
      </c>
      <c r="I27" s="15"/>
      <c r="J27" s="11">
        <f t="shared" si="1"/>
        <v>0</v>
      </c>
      <c r="K27" s="4"/>
      <c r="L27" s="4"/>
    </row>
    <row r="28" spans="1:12" ht="27.75" customHeight="1">
      <c r="A28" s="5">
        <v>18</v>
      </c>
      <c r="B28" s="8" t="s">
        <v>73</v>
      </c>
      <c r="C28" s="62" t="s">
        <v>74</v>
      </c>
      <c r="D28" s="83"/>
      <c r="E28" s="84"/>
      <c r="F28" s="8" t="s">
        <v>75</v>
      </c>
      <c r="G28" s="5" t="s">
        <v>42</v>
      </c>
      <c r="H28" s="17">
        <v>0.89507460000000005</v>
      </c>
      <c r="I28" s="15"/>
      <c r="J28" s="11">
        <f t="shared" si="1"/>
        <v>0</v>
      </c>
      <c r="K28" s="4"/>
      <c r="L28" s="4"/>
    </row>
    <row r="29" spans="1:12" ht="27.75" customHeight="1">
      <c r="A29" s="5">
        <v>19</v>
      </c>
      <c r="B29" s="8" t="s">
        <v>76</v>
      </c>
      <c r="C29" s="62" t="s">
        <v>77</v>
      </c>
      <c r="D29" s="83"/>
      <c r="E29" s="84"/>
      <c r="F29" s="8" t="s">
        <v>78</v>
      </c>
      <c r="G29" s="5" t="s">
        <v>42</v>
      </c>
      <c r="H29" s="17">
        <v>0.18354960000000001</v>
      </c>
      <c r="I29" s="15"/>
      <c r="J29" s="11">
        <f t="shared" si="1"/>
        <v>0</v>
      </c>
      <c r="K29" s="4"/>
      <c r="L29" s="4"/>
    </row>
    <row r="30" spans="1:12" ht="41.25" customHeight="1">
      <c r="A30" s="5">
        <v>20</v>
      </c>
      <c r="B30" s="8" t="s">
        <v>79</v>
      </c>
      <c r="C30" s="62" t="s">
        <v>80</v>
      </c>
      <c r="D30" s="83"/>
      <c r="E30" s="84"/>
      <c r="F30" s="8" t="s">
        <v>81</v>
      </c>
      <c r="G30" s="5" t="s">
        <v>82</v>
      </c>
      <c r="H30" s="19">
        <v>0.91074999999999995</v>
      </c>
      <c r="I30" s="15"/>
      <c r="J30" s="11">
        <f t="shared" si="1"/>
        <v>0</v>
      </c>
      <c r="K30" s="4"/>
      <c r="L30" s="4"/>
    </row>
    <row r="31" spans="1:12" ht="41.25" customHeight="1">
      <c r="A31" s="5">
        <v>21</v>
      </c>
      <c r="B31" s="8" t="s">
        <v>83</v>
      </c>
      <c r="C31" s="62" t="s">
        <v>84</v>
      </c>
      <c r="D31" s="83"/>
      <c r="E31" s="84"/>
      <c r="F31" s="8" t="s">
        <v>85</v>
      </c>
      <c r="G31" s="5" t="s">
        <v>82</v>
      </c>
      <c r="H31" s="19">
        <v>1.0070600000000001</v>
      </c>
      <c r="I31" s="15"/>
      <c r="J31" s="11">
        <f t="shared" si="1"/>
        <v>0</v>
      </c>
      <c r="K31" s="4"/>
      <c r="L31" s="4"/>
    </row>
    <row r="32" spans="1:12" ht="41.25" customHeight="1">
      <c r="A32" s="5">
        <v>22</v>
      </c>
      <c r="B32" s="8" t="s">
        <v>79</v>
      </c>
      <c r="C32" s="62" t="s">
        <v>86</v>
      </c>
      <c r="D32" s="83"/>
      <c r="E32" s="84"/>
      <c r="F32" s="8" t="s">
        <v>87</v>
      </c>
      <c r="G32" s="5" t="s">
        <v>82</v>
      </c>
      <c r="H32" s="19">
        <v>1.70075</v>
      </c>
      <c r="I32" s="15"/>
      <c r="J32" s="11">
        <f t="shared" si="1"/>
        <v>0</v>
      </c>
      <c r="K32" s="4"/>
      <c r="L32" s="4"/>
    </row>
    <row r="33" spans="1:12" ht="41.25" customHeight="1">
      <c r="A33" s="5">
        <v>23</v>
      </c>
      <c r="B33" s="8" t="s">
        <v>83</v>
      </c>
      <c r="C33" s="62" t="s">
        <v>88</v>
      </c>
      <c r="D33" s="83"/>
      <c r="E33" s="84"/>
      <c r="F33" s="8" t="s">
        <v>89</v>
      </c>
      <c r="G33" s="5" t="s">
        <v>82</v>
      </c>
      <c r="H33" s="19">
        <v>1.0070600000000001</v>
      </c>
      <c r="I33" s="15"/>
      <c r="J33" s="11">
        <f t="shared" si="1"/>
        <v>0</v>
      </c>
      <c r="K33" s="4"/>
      <c r="L33" s="4"/>
    </row>
    <row r="34" spans="1:12" ht="27.75" customHeight="1">
      <c r="A34" s="5">
        <v>24</v>
      </c>
      <c r="B34" s="8" t="s">
        <v>90</v>
      </c>
      <c r="C34" s="62" t="s">
        <v>91</v>
      </c>
      <c r="D34" s="83"/>
      <c r="E34" s="84"/>
      <c r="F34" s="8" t="s">
        <v>92</v>
      </c>
      <c r="G34" s="5" t="s">
        <v>19</v>
      </c>
      <c r="H34" s="14">
        <v>1.0920000000000001</v>
      </c>
      <c r="I34" s="15"/>
      <c r="J34" s="11">
        <f t="shared" si="1"/>
        <v>0</v>
      </c>
      <c r="K34" s="4"/>
      <c r="L34" s="4"/>
    </row>
    <row r="35" spans="1:12" ht="41.25" customHeight="1">
      <c r="A35" s="5">
        <v>25</v>
      </c>
      <c r="B35" s="8" t="s">
        <v>93</v>
      </c>
      <c r="C35" s="62" t="s">
        <v>94</v>
      </c>
      <c r="D35" s="83"/>
      <c r="E35" s="84"/>
      <c r="F35" s="8" t="s">
        <v>95</v>
      </c>
      <c r="G35" s="5" t="s">
        <v>38</v>
      </c>
      <c r="H35" s="9">
        <v>70.400000000000006</v>
      </c>
      <c r="I35" s="15"/>
      <c r="J35" s="11">
        <f t="shared" si="1"/>
        <v>0</v>
      </c>
      <c r="K35" s="4"/>
      <c r="L35" s="4"/>
    </row>
    <row r="36" spans="1:12" ht="15" customHeight="1">
      <c r="A36" s="20"/>
      <c r="B36" s="21"/>
      <c r="C36" s="63" t="s">
        <v>96</v>
      </c>
      <c r="D36" s="83"/>
      <c r="E36" s="84"/>
      <c r="F36" s="21" t="s">
        <v>97</v>
      </c>
      <c r="G36" s="21"/>
      <c r="H36" s="22"/>
      <c r="I36" s="23"/>
      <c r="J36" s="24">
        <f>SUM(J26:J35)</f>
        <v>0</v>
      </c>
      <c r="K36" s="4"/>
      <c r="L36" s="4"/>
    </row>
    <row r="37" spans="1:12" ht="27.75" customHeight="1">
      <c r="A37" s="20"/>
      <c r="B37" s="21"/>
      <c r="C37" s="61" t="s">
        <v>98</v>
      </c>
      <c r="D37" s="83"/>
      <c r="E37" s="84"/>
      <c r="F37" s="85" t="s">
        <v>99</v>
      </c>
      <c r="G37" s="85"/>
      <c r="H37" s="90"/>
      <c r="I37" s="91"/>
      <c r="J37" s="25"/>
      <c r="K37" s="4"/>
      <c r="L37" s="4"/>
    </row>
    <row r="38" spans="1:12" ht="41.25" customHeight="1">
      <c r="A38" s="5">
        <v>26</v>
      </c>
      <c r="B38" s="8" t="s">
        <v>100</v>
      </c>
      <c r="C38" s="62" t="s">
        <v>101</v>
      </c>
      <c r="D38" s="83"/>
      <c r="E38" s="84"/>
      <c r="F38" s="8" t="s">
        <v>102</v>
      </c>
      <c r="G38" s="5" t="s">
        <v>19</v>
      </c>
      <c r="H38" s="9">
        <v>101.9</v>
      </c>
      <c r="I38" s="15"/>
      <c r="J38" s="11">
        <f t="shared" ref="J38:J55" si="2">H38*I38</f>
        <v>0</v>
      </c>
      <c r="K38" s="4"/>
      <c r="L38" s="4"/>
    </row>
    <row r="39" spans="1:12" ht="27.75" customHeight="1">
      <c r="A39" s="5">
        <v>27</v>
      </c>
      <c r="B39" s="8" t="s">
        <v>103</v>
      </c>
      <c r="C39" s="62" t="s">
        <v>104</v>
      </c>
      <c r="D39" s="83"/>
      <c r="E39" s="84"/>
      <c r="F39" s="8" t="s">
        <v>105</v>
      </c>
      <c r="G39" s="5" t="s">
        <v>106</v>
      </c>
      <c r="H39" s="13">
        <v>8111</v>
      </c>
      <c r="I39" s="15"/>
      <c r="J39" s="11">
        <f t="shared" si="2"/>
        <v>0</v>
      </c>
      <c r="K39" s="4"/>
      <c r="L39" s="4"/>
    </row>
    <row r="40" spans="1:12" ht="54" customHeight="1">
      <c r="A40" s="5">
        <v>28</v>
      </c>
      <c r="B40" s="8" t="s">
        <v>107</v>
      </c>
      <c r="C40" s="62" t="s">
        <v>108</v>
      </c>
      <c r="D40" s="83"/>
      <c r="E40" s="84"/>
      <c r="F40" s="8" t="s">
        <v>109</v>
      </c>
      <c r="G40" s="5" t="s">
        <v>23</v>
      </c>
      <c r="H40" s="19">
        <v>4.0759999999999998E-2</v>
      </c>
      <c r="I40" s="15"/>
      <c r="J40" s="11">
        <f t="shared" si="2"/>
        <v>0</v>
      </c>
      <c r="K40" s="4"/>
      <c r="L40" s="4"/>
    </row>
    <row r="41" spans="1:12" ht="54" customHeight="1">
      <c r="A41" s="5">
        <v>29</v>
      </c>
      <c r="B41" s="8" t="s">
        <v>110</v>
      </c>
      <c r="C41" s="62" t="s">
        <v>111</v>
      </c>
      <c r="D41" s="83"/>
      <c r="E41" s="84"/>
      <c r="F41" s="8" t="s">
        <v>112</v>
      </c>
      <c r="G41" s="5" t="s">
        <v>23</v>
      </c>
      <c r="H41" s="19">
        <v>7.1330000000000005E-2</v>
      </c>
      <c r="I41" s="15"/>
      <c r="J41" s="11">
        <f t="shared" si="2"/>
        <v>0</v>
      </c>
      <c r="K41" s="4"/>
      <c r="L41" s="4"/>
    </row>
    <row r="42" spans="1:12" ht="41.25" customHeight="1">
      <c r="A42" s="5">
        <v>30</v>
      </c>
      <c r="B42" s="8" t="s">
        <v>113</v>
      </c>
      <c r="C42" s="62" t="s">
        <v>114</v>
      </c>
      <c r="D42" s="83"/>
      <c r="E42" s="84"/>
      <c r="F42" s="8" t="s">
        <v>115</v>
      </c>
      <c r="G42" s="5" t="s">
        <v>116</v>
      </c>
      <c r="H42" s="14">
        <v>0.17399999999999999</v>
      </c>
      <c r="I42" s="15"/>
      <c r="J42" s="11">
        <f t="shared" si="2"/>
        <v>0</v>
      </c>
      <c r="K42" s="4"/>
      <c r="L42" s="4"/>
    </row>
    <row r="43" spans="1:12" ht="41.25" customHeight="1">
      <c r="A43" s="5">
        <v>31</v>
      </c>
      <c r="B43" s="8" t="s">
        <v>117</v>
      </c>
      <c r="C43" s="62" t="s">
        <v>118</v>
      </c>
      <c r="D43" s="83"/>
      <c r="E43" s="84"/>
      <c r="F43" s="8" t="s">
        <v>119</v>
      </c>
      <c r="G43" s="5" t="s">
        <v>38</v>
      </c>
      <c r="H43" s="16">
        <v>0.53939999999999999</v>
      </c>
      <c r="I43" s="15"/>
      <c r="J43" s="11">
        <f t="shared" si="2"/>
        <v>0</v>
      </c>
      <c r="K43" s="4"/>
      <c r="L43" s="4"/>
    </row>
    <row r="44" spans="1:12" ht="54" customHeight="1">
      <c r="A44" s="5">
        <v>32</v>
      </c>
      <c r="B44" s="8" t="s">
        <v>120</v>
      </c>
      <c r="C44" s="62" t="s">
        <v>121</v>
      </c>
      <c r="D44" s="83"/>
      <c r="E44" s="84"/>
      <c r="F44" s="8" t="s">
        <v>122</v>
      </c>
      <c r="G44" s="5" t="s">
        <v>123</v>
      </c>
      <c r="H44" s="9">
        <v>1.5</v>
      </c>
      <c r="I44" s="15"/>
      <c r="J44" s="11">
        <f t="shared" si="2"/>
        <v>0</v>
      </c>
      <c r="K44" s="4"/>
      <c r="L44" s="4"/>
    </row>
    <row r="45" spans="1:12" ht="41.25" customHeight="1">
      <c r="A45" s="5">
        <v>33</v>
      </c>
      <c r="B45" s="8" t="s">
        <v>124</v>
      </c>
      <c r="C45" s="62" t="s">
        <v>125</v>
      </c>
      <c r="D45" s="83"/>
      <c r="E45" s="84"/>
      <c r="F45" s="8" t="s">
        <v>126</v>
      </c>
      <c r="G45" s="5" t="s">
        <v>23</v>
      </c>
      <c r="H45" s="14">
        <v>8.3000000000000004E-2</v>
      </c>
      <c r="I45" s="15"/>
      <c r="J45" s="11">
        <f t="shared" si="2"/>
        <v>0</v>
      </c>
      <c r="K45" s="4"/>
      <c r="L45" s="4"/>
    </row>
    <row r="46" spans="1:12" ht="41.25" customHeight="1">
      <c r="A46" s="5">
        <v>34</v>
      </c>
      <c r="B46" s="8" t="s">
        <v>127</v>
      </c>
      <c r="C46" s="62" t="s">
        <v>128</v>
      </c>
      <c r="D46" s="83"/>
      <c r="E46" s="84"/>
      <c r="F46" s="8" t="s">
        <v>129</v>
      </c>
      <c r="G46" s="5" t="s">
        <v>38</v>
      </c>
      <c r="H46" s="14">
        <v>1.992</v>
      </c>
      <c r="I46" s="15"/>
      <c r="J46" s="11">
        <f t="shared" si="2"/>
        <v>0</v>
      </c>
      <c r="K46" s="4"/>
      <c r="L46" s="4"/>
    </row>
    <row r="47" spans="1:12" ht="41.25" customHeight="1">
      <c r="A47" s="5">
        <v>35</v>
      </c>
      <c r="B47" s="8" t="s">
        <v>130</v>
      </c>
      <c r="C47" s="62" t="s">
        <v>131</v>
      </c>
      <c r="D47" s="83"/>
      <c r="E47" s="84"/>
      <c r="F47" s="8" t="s">
        <v>132</v>
      </c>
      <c r="G47" s="5" t="s">
        <v>133</v>
      </c>
      <c r="H47" s="16">
        <v>3.2536</v>
      </c>
      <c r="I47" s="15"/>
      <c r="J47" s="11">
        <f t="shared" si="2"/>
        <v>0</v>
      </c>
      <c r="K47" s="4"/>
      <c r="L47" s="4"/>
    </row>
    <row r="48" spans="1:12" ht="54" customHeight="1">
      <c r="A48" s="5">
        <v>36</v>
      </c>
      <c r="B48" s="8" t="s">
        <v>134</v>
      </c>
      <c r="C48" s="62" t="s">
        <v>135</v>
      </c>
      <c r="D48" s="83"/>
      <c r="E48" s="84"/>
      <c r="F48" s="8" t="s">
        <v>136</v>
      </c>
      <c r="G48" s="5" t="s">
        <v>137</v>
      </c>
      <c r="H48" s="13">
        <v>1880</v>
      </c>
      <c r="I48" s="15"/>
      <c r="J48" s="11">
        <f t="shared" si="2"/>
        <v>0</v>
      </c>
      <c r="K48" s="4"/>
      <c r="L48" s="4"/>
    </row>
    <row r="49" spans="1:12" ht="27.75" customHeight="1">
      <c r="A49" s="5">
        <v>37</v>
      </c>
      <c r="B49" s="8" t="s">
        <v>103</v>
      </c>
      <c r="C49" s="62" t="s">
        <v>138</v>
      </c>
      <c r="D49" s="83"/>
      <c r="E49" s="84"/>
      <c r="F49" s="8" t="s">
        <v>139</v>
      </c>
      <c r="G49" s="5" t="s">
        <v>106</v>
      </c>
      <c r="H49" s="13">
        <v>611</v>
      </c>
      <c r="I49" s="15"/>
      <c r="J49" s="11">
        <f t="shared" si="2"/>
        <v>0</v>
      </c>
      <c r="K49" s="4"/>
      <c r="L49" s="4"/>
    </row>
    <row r="50" spans="1:12" ht="93.75" customHeight="1">
      <c r="A50" s="5">
        <v>38</v>
      </c>
      <c r="B50" s="8" t="s">
        <v>140</v>
      </c>
      <c r="C50" s="62" t="s">
        <v>141</v>
      </c>
      <c r="D50" s="83"/>
      <c r="E50" s="84"/>
      <c r="F50" s="8" t="s">
        <v>142</v>
      </c>
      <c r="G50" s="5" t="s">
        <v>143</v>
      </c>
      <c r="H50" s="9">
        <v>5.5</v>
      </c>
      <c r="I50" s="15"/>
      <c r="J50" s="11">
        <f t="shared" si="2"/>
        <v>0</v>
      </c>
      <c r="K50" s="4"/>
      <c r="L50" s="4"/>
    </row>
    <row r="51" spans="1:12" ht="27.75" customHeight="1">
      <c r="A51" s="5">
        <v>39</v>
      </c>
      <c r="B51" s="8" t="s">
        <v>103</v>
      </c>
      <c r="C51" s="62" t="s">
        <v>144</v>
      </c>
      <c r="D51" s="83"/>
      <c r="E51" s="84"/>
      <c r="F51" s="8" t="s">
        <v>145</v>
      </c>
      <c r="G51" s="5" t="s">
        <v>106</v>
      </c>
      <c r="H51" s="13">
        <v>214</v>
      </c>
      <c r="I51" s="15"/>
      <c r="J51" s="11">
        <f t="shared" si="2"/>
        <v>0</v>
      </c>
      <c r="K51" s="4"/>
      <c r="L51" s="4"/>
    </row>
    <row r="52" spans="1:12" ht="80.25" customHeight="1">
      <c r="A52" s="5">
        <v>40</v>
      </c>
      <c r="B52" s="8" t="s">
        <v>146</v>
      </c>
      <c r="C52" s="62" t="s">
        <v>147</v>
      </c>
      <c r="D52" s="83"/>
      <c r="E52" s="84"/>
      <c r="F52" s="8" t="s">
        <v>148</v>
      </c>
      <c r="G52" s="5" t="s">
        <v>143</v>
      </c>
      <c r="H52" s="13">
        <v>40</v>
      </c>
      <c r="I52" s="15"/>
      <c r="J52" s="11">
        <f t="shared" si="2"/>
        <v>0</v>
      </c>
      <c r="K52" s="4"/>
      <c r="L52" s="4"/>
    </row>
    <row r="53" spans="1:12" ht="27.75" customHeight="1">
      <c r="A53" s="5">
        <v>41</v>
      </c>
      <c r="B53" s="8" t="s">
        <v>103</v>
      </c>
      <c r="C53" s="62" t="s">
        <v>149</v>
      </c>
      <c r="D53" s="83"/>
      <c r="E53" s="84"/>
      <c r="F53" s="8" t="s">
        <v>150</v>
      </c>
      <c r="G53" s="5" t="s">
        <v>106</v>
      </c>
      <c r="H53" s="13">
        <v>910</v>
      </c>
      <c r="I53" s="15"/>
      <c r="J53" s="11">
        <f t="shared" si="2"/>
        <v>0</v>
      </c>
      <c r="K53" s="4"/>
      <c r="L53" s="4"/>
    </row>
    <row r="54" spans="1:12" ht="93.75" customHeight="1">
      <c r="A54" s="5">
        <v>42</v>
      </c>
      <c r="B54" s="8" t="s">
        <v>151</v>
      </c>
      <c r="C54" s="62" t="s">
        <v>152</v>
      </c>
      <c r="D54" s="83"/>
      <c r="E54" s="84"/>
      <c r="F54" s="8" t="s">
        <v>153</v>
      </c>
      <c r="G54" s="5" t="s">
        <v>143</v>
      </c>
      <c r="H54" s="12">
        <v>169.75</v>
      </c>
      <c r="I54" s="15"/>
      <c r="J54" s="11">
        <f t="shared" si="2"/>
        <v>0</v>
      </c>
      <c r="K54" s="4"/>
      <c r="L54" s="4"/>
    </row>
    <row r="55" spans="1:12" ht="27.75" customHeight="1">
      <c r="A55" s="5">
        <v>43</v>
      </c>
      <c r="B55" s="8" t="s">
        <v>103</v>
      </c>
      <c r="C55" s="62" t="s">
        <v>154</v>
      </c>
      <c r="D55" s="83"/>
      <c r="E55" s="84"/>
      <c r="F55" s="8" t="s">
        <v>155</v>
      </c>
      <c r="G55" s="5" t="s">
        <v>106</v>
      </c>
      <c r="H55" s="13">
        <v>2757</v>
      </c>
      <c r="I55" s="15"/>
      <c r="J55" s="11">
        <f t="shared" si="2"/>
        <v>0</v>
      </c>
      <c r="K55" s="4"/>
      <c r="L55" s="4"/>
    </row>
    <row r="56" spans="1:12" ht="15" customHeight="1">
      <c r="A56" s="20"/>
      <c r="B56" s="21"/>
      <c r="C56" s="63" t="s">
        <v>156</v>
      </c>
      <c r="D56" s="83"/>
      <c r="E56" s="84"/>
      <c r="F56" s="21" t="s">
        <v>157</v>
      </c>
      <c r="G56" s="21"/>
      <c r="H56" s="22"/>
      <c r="I56" s="23"/>
      <c r="J56" s="24">
        <f>SUM(J38:J55)</f>
        <v>0</v>
      </c>
      <c r="K56" s="4"/>
      <c r="L56" s="4"/>
    </row>
    <row r="57" spans="1:12" ht="27.75" customHeight="1">
      <c r="A57" s="20"/>
      <c r="B57" s="21"/>
      <c r="C57" s="61" t="s">
        <v>158</v>
      </c>
      <c r="D57" s="83"/>
      <c r="E57" s="84"/>
      <c r="F57" s="85" t="s">
        <v>159</v>
      </c>
      <c r="G57" s="85"/>
      <c r="H57" s="90"/>
      <c r="I57" s="91"/>
      <c r="J57" s="25"/>
      <c r="K57" s="4"/>
      <c r="L57" s="4"/>
    </row>
    <row r="58" spans="1:12" ht="14.25" customHeight="1">
      <c r="A58" s="26"/>
      <c r="B58" s="92"/>
      <c r="C58" s="64" t="s">
        <v>160</v>
      </c>
      <c r="D58" s="83"/>
      <c r="E58" s="84"/>
      <c r="F58" s="5" t="s">
        <v>161</v>
      </c>
      <c r="G58" s="6"/>
      <c r="H58" s="5"/>
      <c r="I58" s="27"/>
      <c r="J58" s="11"/>
      <c r="K58" s="4"/>
      <c r="L58" s="4"/>
    </row>
    <row r="59" spans="1:12" ht="27.75" customHeight="1">
      <c r="A59" s="5">
        <v>44</v>
      </c>
      <c r="B59" s="8" t="s">
        <v>162</v>
      </c>
      <c r="C59" s="62" t="s">
        <v>163</v>
      </c>
      <c r="D59" s="83"/>
      <c r="E59" s="84"/>
      <c r="F59" s="8" t="s">
        <v>164</v>
      </c>
      <c r="G59" s="5" t="s">
        <v>19</v>
      </c>
      <c r="H59" s="12">
        <v>2.5299999999999998</v>
      </c>
      <c r="I59" s="15"/>
      <c r="J59" s="11">
        <f t="shared" ref="J59:J74" si="3">H59*I59</f>
        <v>0</v>
      </c>
      <c r="K59" s="4"/>
      <c r="L59" s="4"/>
    </row>
    <row r="60" spans="1:12" ht="27.75" customHeight="1">
      <c r="A60" s="5">
        <v>45</v>
      </c>
      <c r="B60" s="8" t="s">
        <v>165</v>
      </c>
      <c r="C60" s="62" t="s">
        <v>166</v>
      </c>
      <c r="D60" s="83"/>
      <c r="E60" s="84"/>
      <c r="F60" s="8" t="s">
        <v>167</v>
      </c>
      <c r="G60" s="5" t="s">
        <v>168</v>
      </c>
      <c r="H60" s="16">
        <v>3.4799999999999998E-2</v>
      </c>
      <c r="I60" s="15"/>
      <c r="J60" s="11">
        <f t="shared" si="3"/>
        <v>0</v>
      </c>
      <c r="K60" s="4"/>
      <c r="L60" s="4"/>
    </row>
    <row r="61" spans="1:12" ht="27.75" customHeight="1">
      <c r="A61" s="5">
        <v>46</v>
      </c>
      <c r="B61" s="8" t="s">
        <v>169</v>
      </c>
      <c r="C61" s="62" t="s">
        <v>170</v>
      </c>
      <c r="D61" s="83"/>
      <c r="E61" s="84"/>
      <c r="F61" s="8" t="s">
        <v>167</v>
      </c>
      <c r="G61" s="5" t="s">
        <v>168</v>
      </c>
      <c r="H61" s="16">
        <v>3.4799999999999998E-2</v>
      </c>
      <c r="I61" s="15"/>
      <c r="J61" s="11">
        <f t="shared" si="3"/>
        <v>0</v>
      </c>
      <c r="K61" s="4"/>
      <c r="L61" s="4"/>
    </row>
    <row r="62" spans="1:12" ht="41.25" customHeight="1">
      <c r="A62" s="5">
        <v>47</v>
      </c>
      <c r="B62" s="8" t="s">
        <v>171</v>
      </c>
      <c r="C62" s="62" t="s">
        <v>172</v>
      </c>
      <c r="D62" s="83"/>
      <c r="E62" s="84"/>
      <c r="F62" s="8" t="s">
        <v>173</v>
      </c>
      <c r="G62" s="5" t="s">
        <v>174</v>
      </c>
      <c r="H62" s="12">
        <v>0.05</v>
      </c>
      <c r="I62" s="15"/>
      <c r="J62" s="11">
        <f t="shared" si="3"/>
        <v>0</v>
      </c>
      <c r="K62" s="4"/>
      <c r="L62" s="4"/>
    </row>
    <row r="63" spans="1:12" ht="27.75" customHeight="1">
      <c r="A63" s="5">
        <v>48</v>
      </c>
      <c r="B63" s="8" t="s">
        <v>175</v>
      </c>
      <c r="C63" s="62" t="s">
        <v>176</v>
      </c>
      <c r="D63" s="83"/>
      <c r="E63" s="84"/>
      <c r="F63" s="8" t="s">
        <v>177</v>
      </c>
      <c r="G63" s="5" t="s">
        <v>174</v>
      </c>
      <c r="H63" s="12">
        <v>0.05</v>
      </c>
      <c r="I63" s="15"/>
      <c r="J63" s="11">
        <f t="shared" si="3"/>
        <v>0</v>
      </c>
      <c r="K63" s="4"/>
      <c r="L63" s="4"/>
    </row>
    <row r="64" spans="1:12" ht="41.25" customHeight="1">
      <c r="A64" s="5">
        <v>49</v>
      </c>
      <c r="B64" s="8" t="s">
        <v>67</v>
      </c>
      <c r="C64" s="62" t="s">
        <v>178</v>
      </c>
      <c r="D64" s="83"/>
      <c r="E64" s="84"/>
      <c r="F64" s="8" t="s">
        <v>179</v>
      </c>
      <c r="G64" s="5" t="s">
        <v>42</v>
      </c>
      <c r="H64" s="16">
        <v>5.16E-2</v>
      </c>
      <c r="I64" s="15"/>
      <c r="J64" s="11">
        <f t="shared" si="3"/>
        <v>0</v>
      </c>
      <c r="K64" s="4"/>
      <c r="L64" s="4"/>
    </row>
    <row r="65" spans="1:12" ht="41.25" customHeight="1">
      <c r="A65" s="5">
        <v>50</v>
      </c>
      <c r="B65" s="8" t="s">
        <v>180</v>
      </c>
      <c r="C65" s="62" t="s">
        <v>181</v>
      </c>
      <c r="D65" s="83"/>
      <c r="E65" s="84"/>
      <c r="F65" s="8" t="s">
        <v>182</v>
      </c>
      <c r="G65" s="5" t="s">
        <v>42</v>
      </c>
      <c r="H65" s="17">
        <v>4.4329199999999999E-2</v>
      </c>
      <c r="I65" s="15"/>
      <c r="J65" s="11">
        <f t="shared" si="3"/>
        <v>0</v>
      </c>
      <c r="K65" s="4"/>
      <c r="L65" s="4"/>
    </row>
    <row r="66" spans="1:12" ht="27.75" customHeight="1">
      <c r="A66" s="5">
        <v>51</v>
      </c>
      <c r="B66" s="8" t="s">
        <v>183</v>
      </c>
      <c r="C66" s="62" t="s">
        <v>184</v>
      </c>
      <c r="D66" s="83"/>
      <c r="E66" s="84"/>
      <c r="F66" s="8" t="s">
        <v>185</v>
      </c>
      <c r="G66" s="5" t="s">
        <v>42</v>
      </c>
      <c r="H66" s="17">
        <v>1.0366800000000001E-2</v>
      </c>
      <c r="I66" s="15"/>
      <c r="J66" s="11">
        <f t="shared" si="3"/>
        <v>0</v>
      </c>
      <c r="K66" s="4"/>
      <c r="L66" s="4"/>
    </row>
    <row r="67" spans="1:12" ht="27.75" customHeight="1">
      <c r="A67" s="5">
        <v>52</v>
      </c>
      <c r="B67" s="8" t="s">
        <v>186</v>
      </c>
      <c r="C67" s="62" t="s">
        <v>187</v>
      </c>
      <c r="D67" s="83"/>
      <c r="E67" s="84"/>
      <c r="F67" s="8" t="s">
        <v>188</v>
      </c>
      <c r="G67" s="5" t="s">
        <v>189</v>
      </c>
      <c r="H67" s="16">
        <v>5.16E-2</v>
      </c>
      <c r="I67" s="15"/>
      <c r="J67" s="11">
        <f t="shared" si="3"/>
        <v>0</v>
      </c>
      <c r="K67" s="4"/>
      <c r="L67" s="4"/>
    </row>
    <row r="68" spans="1:12" ht="27.75" customHeight="1">
      <c r="A68" s="5">
        <v>53</v>
      </c>
      <c r="B68" s="8" t="s">
        <v>190</v>
      </c>
      <c r="C68" s="62" t="s">
        <v>191</v>
      </c>
      <c r="D68" s="83"/>
      <c r="E68" s="84"/>
      <c r="F68" s="8" t="s">
        <v>185</v>
      </c>
      <c r="G68" s="5" t="s">
        <v>42</v>
      </c>
      <c r="H68" s="18">
        <v>5.0959999999999998E-3</v>
      </c>
      <c r="I68" s="15"/>
      <c r="J68" s="11">
        <f t="shared" si="3"/>
        <v>0</v>
      </c>
      <c r="K68" s="4"/>
      <c r="L68" s="4"/>
    </row>
    <row r="69" spans="1:12" ht="27.75" customHeight="1">
      <c r="A69" s="5">
        <v>54</v>
      </c>
      <c r="B69" s="8" t="s">
        <v>192</v>
      </c>
      <c r="C69" s="62" t="s">
        <v>193</v>
      </c>
      <c r="D69" s="83"/>
      <c r="E69" s="84"/>
      <c r="F69" s="8" t="s">
        <v>194</v>
      </c>
      <c r="G69" s="5" t="s">
        <v>42</v>
      </c>
      <c r="H69" s="19">
        <v>3.3E-4</v>
      </c>
      <c r="I69" s="15"/>
      <c r="J69" s="11">
        <f t="shared" si="3"/>
        <v>0</v>
      </c>
      <c r="K69" s="4"/>
      <c r="L69" s="4"/>
    </row>
    <row r="70" spans="1:12" ht="27.75" customHeight="1">
      <c r="A70" s="5">
        <v>55</v>
      </c>
      <c r="B70" s="8" t="s">
        <v>195</v>
      </c>
      <c r="C70" s="62" t="s">
        <v>196</v>
      </c>
      <c r="D70" s="83"/>
      <c r="E70" s="84"/>
      <c r="F70" s="8" t="s">
        <v>197</v>
      </c>
      <c r="G70" s="5" t="s">
        <v>198</v>
      </c>
      <c r="H70" s="14">
        <v>1.4E-2</v>
      </c>
      <c r="I70" s="15"/>
      <c r="J70" s="11">
        <f t="shared" si="3"/>
        <v>0</v>
      </c>
      <c r="K70" s="4"/>
      <c r="L70" s="4"/>
    </row>
    <row r="71" spans="1:12" ht="41.25" customHeight="1">
      <c r="A71" s="5">
        <v>56</v>
      </c>
      <c r="B71" s="8" t="s">
        <v>199</v>
      </c>
      <c r="C71" s="62" t="s">
        <v>200</v>
      </c>
      <c r="D71" s="83"/>
      <c r="E71" s="84"/>
      <c r="F71" s="8" t="s">
        <v>201</v>
      </c>
      <c r="G71" s="5" t="s">
        <v>27</v>
      </c>
      <c r="H71" s="14">
        <v>1.512</v>
      </c>
      <c r="I71" s="15"/>
      <c r="J71" s="11">
        <f t="shared" si="3"/>
        <v>0</v>
      </c>
      <c r="K71" s="4"/>
      <c r="L71" s="4"/>
    </row>
    <row r="72" spans="1:12" ht="41.25" customHeight="1">
      <c r="A72" s="5">
        <v>57</v>
      </c>
      <c r="B72" s="8" t="s">
        <v>202</v>
      </c>
      <c r="C72" s="62" t="s">
        <v>203</v>
      </c>
      <c r="D72" s="83"/>
      <c r="E72" s="84"/>
      <c r="F72" s="8" t="s">
        <v>204</v>
      </c>
      <c r="G72" s="5" t="s">
        <v>38</v>
      </c>
      <c r="H72" s="16">
        <v>4.3400000000000001E-2</v>
      </c>
      <c r="I72" s="15"/>
      <c r="J72" s="11">
        <f t="shared" si="3"/>
        <v>0</v>
      </c>
      <c r="K72" s="4"/>
      <c r="L72" s="4"/>
    </row>
    <row r="73" spans="1:12" ht="27.75" customHeight="1">
      <c r="A73" s="5">
        <v>58</v>
      </c>
      <c r="B73" s="8" t="s">
        <v>205</v>
      </c>
      <c r="C73" s="62" t="s">
        <v>206</v>
      </c>
      <c r="D73" s="83"/>
      <c r="E73" s="84"/>
      <c r="F73" s="8" t="s">
        <v>207</v>
      </c>
      <c r="G73" s="5" t="s">
        <v>198</v>
      </c>
      <c r="H73" s="14">
        <v>2.4E-2</v>
      </c>
      <c r="I73" s="15"/>
      <c r="J73" s="11">
        <f t="shared" si="3"/>
        <v>0</v>
      </c>
      <c r="K73" s="4"/>
      <c r="L73" s="4"/>
    </row>
    <row r="74" spans="1:12" ht="27.75" customHeight="1">
      <c r="A74" s="5">
        <v>59</v>
      </c>
      <c r="B74" s="8" t="s">
        <v>208</v>
      </c>
      <c r="C74" s="62" t="s">
        <v>209</v>
      </c>
      <c r="D74" s="83"/>
      <c r="E74" s="84"/>
      <c r="F74" s="8" t="s">
        <v>210</v>
      </c>
      <c r="G74" s="5" t="s">
        <v>42</v>
      </c>
      <c r="H74" s="18">
        <v>2.1599999999999999E-4</v>
      </c>
      <c r="I74" s="15"/>
      <c r="J74" s="11">
        <f t="shared" si="3"/>
        <v>0</v>
      </c>
      <c r="K74" s="4"/>
      <c r="L74" s="4"/>
    </row>
    <row r="75" spans="1:12" ht="14.25" customHeight="1">
      <c r="A75" s="5"/>
      <c r="B75" s="8"/>
      <c r="C75" s="64" t="s">
        <v>211</v>
      </c>
      <c r="D75" s="83"/>
      <c r="E75" s="84"/>
      <c r="F75" s="5" t="s">
        <v>212</v>
      </c>
      <c r="G75" s="6"/>
      <c r="H75" s="5"/>
      <c r="I75" s="27"/>
      <c r="J75" s="11"/>
      <c r="K75" s="4"/>
      <c r="L75" s="4"/>
    </row>
    <row r="76" spans="1:12" ht="41.25" customHeight="1">
      <c r="A76" s="5">
        <v>60</v>
      </c>
      <c r="B76" s="8" t="s">
        <v>171</v>
      </c>
      <c r="C76" s="62" t="s">
        <v>172</v>
      </c>
      <c r="D76" s="83"/>
      <c r="E76" s="84"/>
      <c r="F76" s="8" t="s">
        <v>173</v>
      </c>
      <c r="G76" s="5" t="s">
        <v>174</v>
      </c>
      <c r="H76" s="12">
        <v>0.01</v>
      </c>
      <c r="I76" s="15"/>
      <c r="J76" s="11">
        <f t="shared" ref="J76:J88" si="4">H76*I76</f>
        <v>0</v>
      </c>
      <c r="K76" s="4"/>
      <c r="L76" s="4"/>
    </row>
    <row r="77" spans="1:12" ht="27.75" customHeight="1">
      <c r="A77" s="5">
        <v>61</v>
      </c>
      <c r="B77" s="8" t="s">
        <v>175</v>
      </c>
      <c r="C77" s="62" t="s">
        <v>176</v>
      </c>
      <c r="D77" s="83"/>
      <c r="E77" s="84"/>
      <c r="F77" s="8" t="s">
        <v>177</v>
      </c>
      <c r="G77" s="5" t="s">
        <v>174</v>
      </c>
      <c r="H77" s="12">
        <v>0.01</v>
      </c>
      <c r="I77" s="15"/>
      <c r="J77" s="11">
        <f t="shared" si="4"/>
        <v>0</v>
      </c>
      <c r="K77" s="4"/>
      <c r="L77" s="4"/>
    </row>
    <row r="78" spans="1:12" ht="41.25" customHeight="1">
      <c r="A78" s="5">
        <v>62</v>
      </c>
      <c r="B78" s="8" t="s">
        <v>67</v>
      </c>
      <c r="C78" s="62" t="s">
        <v>213</v>
      </c>
      <c r="D78" s="83"/>
      <c r="E78" s="84"/>
      <c r="F78" s="8" t="s">
        <v>214</v>
      </c>
      <c r="G78" s="5" t="s">
        <v>42</v>
      </c>
      <c r="H78" s="16">
        <v>6.4600000000000005E-2</v>
      </c>
      <c r="I78" s="15"/>
      <c r="J78" s="11">
        <f t="shared" si="4"/>
        <v>0</v>
      </c>
      <c r="K78" s="4"/>
      <c r="L78" s="4"/>
    </row>
    <row r="79" spans="1:12" ht="27.75" customHeight="1">
      <c r="A79" s="5">
        <v>63</v>
      </c>
      <c r="B79" s="8" t="s">
        <v>215</v>
      </c>
      <c r="C79" s="62" t="s">
        <v>216</v>
      </c>
      <c r="D79" s="83"/>
      <c r="E79" s="84"/>
      <c r="F79" s="8" t="s">
        <v>217</v>
      </c>
      <c r="G79" s="5" t="s">
        <v>42</v>
      </c>
      <c r="H79" s="17">
        <v>5.5713600000000002E-2</v>
      </c>
      <c r="I79" s="15"/>
      <c r="J79" s="11">
        <f t="shared" si="4"/>
        <v>0</v>
      </c>
      <c r="K79" s="4"/>
      <c r="L79" s="4"/>
    </row>
    <row r="80" spans="1:12" ht="27.75" customHeight="1">
      <c r="A80" s="5">
        <v>64</v>
      </c>
      <c r="B80" s="8" t="s">
        <v>183</v>
      </c>
      <c r="C80" s="62" t="s">
        <v>218</v>
      </c>
      <c r="D80" s="83"/>
      <c r="E80" s="84"/>
      <c r="F80" s="8" t="s">
        <v>219</v>
      </c>
      <c r="G80" s="5" t="s">
        <v>42</v>
      </c>
      <c r="H80" s="17">
        <v>1.27624E-2</v>
      </c>
      <c r="I80" s="15"/>
      <c r="J80" s="11">
        <f t="shared" si="4"/>
        <v>0</v>
      </c>
      <c r="K80" s="4"/>
      <c r="L80" s="4"/>
    </row>
    <row r="81" spans="1:12" ht="27.75" customHeight="1">
      <c r="A81" s="5">
        <v>65</v>
      </c>
      <c r="B81" s="8" t="s">
        <v>186</v>
      </c>
      <c r="C81" s="62" t="s">
        <v>187</v>
      </c>
      <c r="D81" s="83"/>
      <c r="E81" s="84"/>
      <c r="F81" s="8" t="s">
        <v>188</v>
      </c>
      <c r="G81" s="5" t="s">
        <v>189</v>
      </c>
      <c r="H81" s="16">
        <v>6.4600000000000005E-2</v>
      </c>
      <c r="I81" s="15"/>
      <c r="J81" s="11">
        <f t="shared" si="4"/>
        <v>0</v>
      </c>
      <c r="K81" s="4"/>
      <c r="L81" s="4"/>
    </row>
    <row r="82" spans="1:12" ht="27.75" customHeight="1">
      <c r="A82" s="5">
        <v>66</v>
      </c>
      <c r="B82" s="8" t="s">
        <v>190</v>
      </c>
      <c r="C82" s="62" t="s">
        <v>220</v>
      </c>
      <c r="D82" s="83"/>
      <c r="E82" s="84"/>
      <c r="F82" s="8" t="s">
        <v>221</v>
      </c>
      <c r="G82" s="5" t="s">
        <v>42</v>
      </c>
      <c r="H82" s="17">
        <v>1.1544000000000001E-3</v>
      </c>
      <c r="I82" s="15"/>
      <c r="J82" s="11">
        <f t="shared" si="4"/>
        <v>0</v>
      </c>
      <c r="K82" s="4"/>
      <c r="L82" s="4"/>
    </row>
    <row r="83" spans="1:12" ht="27.75" customHeight="1">
      <c r="A83" s="5">
        <v>67</v>
      </c>
      <c r="B83" s="8" t="s">
        <v>192</v>
      </c>
      <c r="C83" s="62" t="s">
        <v>222</v>
      </c>
      <c r="D83" s="83"/>
      <c r="E83" s="84"/>
      <c r="F83" s="8" t="s">
        <v>223</v>
      </c>
      <c r="G83" s="5" t="s">
        <v>42</v>
      </c>
      <c r="H83" s="18">
        <v>6.6000000000000005E-5</v>
      </c>
      <c r="I83" s="15"/>
      <c r="J83" s="11">
        <f t="shared" si="4"/>
        <v>0</v>
      </c>
      <c r="K83" s="4"/>
      <c r="L83" s="4"/>
    </row>
    <row r="84" spans="1:12" ht="27.75" customHeight="1">
      <c r="A84" s="5">
        <v>68</v>
      </c>
      <c r="B84" s="8" t="s">
        <v>195</v>
      </c>
      <c r="C84" s="62" t="s">
        <v>196</v>
      </c>
      <c r="D84" s="83"/>
      <c r="E84" s="84"/>
      <c r="F84" s="8" t="s">
        <v>197</v>
      </c>
      <c r="G84" s="5" t="s">
        <v>198</v>
      </c>
      <c r="H84" s="16">
        <v>1.3299999999999999E-2</v>
      </c>
      <c r="I84" s="15"/>
      <c r="J84" s="11">
        <f t="shared" si="4"/>
        <v>0</v>
      </c>
      <c r="K84" s="4"/>
      <c r="L84" s="4"/>
    </row>
    <row r="85" spans="1:12" ht="41.25" customHeight="1">
      <c r="A85" s="5">
        <v>69</v>
      </c>
      <c r="B85" s="8" t="s">
        <v>199</v>
      </c>
      <c r="C85" s="62" t="s">
        <v>224</v>
      </c>
      <c r="D85" s="83"/>
      <c r="E85" s="84"/>
      <c r="F85" s="8" t="s">
        <v>225</v>
      </c>
      <c r="G85" s="5" t="s">
        <v>27</v>
      </c>
      <c r="H85" s="16">
        <v>1.4363999999999999</v>
      </c>
      <c r="I85" s="15"/>
      <c r="J85" s="11">
        <f t="shared" si="4"/>
        <v>0</v>
      </c>
      <c r="K85" s="4"/>
      <c r="L85" s="4"/>
    </row>
    <row r="86" spans="1:12" ht="41.25" customHeight="1">
      <c r="A86" s="5">
        <v>70</v>
      </c>
      <c r="B86" s="8" t="s">
        <v>202</v>
      </c>
      <c r="C86" s="62" t="s">
        <v>226</v>
      </c>
      <c r="D86" s="83"/>
      <c r="E86" s="84"/>
      <c r="F86" s="8" t="s">
        <v>227</v>
      </c>
      <c r="G86" s="5" t="s">
        <v>38</v>
      </c>
      <c r="H86" s="19">
        <v>4.1230000000000003E-2</v>
      </c>
      <c r="I86" s="15"/>
      <c r="J86" s="11">
        <f t="shared" si="4"/>
        <v>0</v>
      </c>
      <c r="K86" s="4"/>
      <c r="L86" s="4"/>
    </row>
    <row r="87" spans="1:12" ht="27.75" customHeight="1">
      <c r="A87" s="5">
        <v>71</v>
      </c>
      <c r="B87" s="8" t="s">
        <v>205</v>
      </c>
      <c r="C87" s="62" t="s">
        <v>206</v>
      </c>
      <c r="D87" s="83"/>
      <c r="E87" s="84"/>
      <c r="F87" s="8" t="s">
        <v>207</v>
      </c>
      <c r="G87" s="5" t="s">
        <v>198</v>
      </c>
      <c r="H87" s="14">
        <v>2.5000000000000001E-2</v>
      </c>
      <c r="I87" s="15"/>
      <c r="J87" s="11">
        <f t="shared" si="4"/>
        <v>0</v>
      </c>
      <c r="K87" s="4"/>
      <c r="L87" s="4"/>
    </row>
    <row r="88" spans="1:12" ht="27.75" customHeight="1">
      <c r="A88" s="5">
        <v>72</v>
      </c>
      <c r="B88" s="8" t="s">
        <v>208</v>
      </c>
      <c r="C88" s="62" t="s">
        <v>228</v>
      </c>
      <c r="D88" s="83"/>
      <c r="E88" s="84"/>
      <c r="F88" s="8" t="s">
        <v>229</v>
      </c>
      <c r="G88" s="5" t="s">
        <v>42</v>
      </c>
      <c r="H88" s="18">
        <v>2.2499999999999999E-4</v>
      </c>
      <c r="I88" s="15"/>
      <c r="J88" s="11">
        <f t="shared" si="4"/>
        <v>0</v>
      </c>
      <c r="K88" s="4"/>
      <c r="L88" s="4"/>
    </row>
    <row r="89" spans="1:12" ht="14.25" customHeight="1">
      <c r="A89" s="5"/>
      <c r="B89" s="8"/>
      <c r="C89" s="64" t="s">
        <v>230</v>
      </c>
      <c r="D89" s="83"/>
      <c r="E89" s="84"/>
      <c r="F89" s="5" t="s">
        <v>231</v>
      </c>
      <c r="G89" s="6"/>
      <c r="H89" s="5"/>
      <c r="I89" s="27"/>
      <c r="J89" s="11"/>
      <c r="K89" s="4"/>
      <c r="L89" s="4"/>
    </row>
    <row r="90" spans="1:12" ht="41.25" customHeight="1">
      <c r="A90" s="5">
        <v>73</v>
      </c>
      <c r="B90" s="8" t="s">
        <v>232</v>
      </c>
      <c r="C90" s="62" t="s">
        <v>233</v>
      </c>
      <c r="D90" s="83"/>
      <c r="E90" s="84"/>
      <c r="F90" s="8" t="s">
        <v>234</v>
      </c>
      <c r="G90" s="5" t="s">
        <v>42</v>
      </c>
      <c r="H90" s="16">
        <v>0.17419999999999999</v>
      </c>
      <c r="I90" s="15"/>
      <c r="J90" s="11">
        <f t="shared" ref="J90:J99" si="5">H90*I90</f>
        <v>0</v>
      </c>
      <c r="K90" s="4"/>
      <c r="L90" s="4"/>
    </row>
    <row r="91" spans="1:12" ht="41.25" customHeight="1">
      <c r="A91" s="5">
        <v>74</v>
      </c>
      <c r="B91" s="8" t="s">
        <v>76</v>
      </c>
      <c r="C91" s="62" t="s">
        <v>235</v>
      </c>
      <c r="D91" s="83"/>
      <c r="E91" s="84"/>
      <c r="F91" s="8" t="s">
        <v>236</v>
      </c>
      <c r="G91" s="5" t="s">
        <v>42</v>
      </c>
      <c r="H91" s="17">
        <v>0.1129038</v>
      </c>
      <c r="I91" s="15"/>
      <c r="J91" s="11">
        <f t="shared" si="5"/>
        <v>0</v>
      </c>
      <c r="K91" s="4"/>
      <c r="L91" s="4"/>
    </row>
    <row r="92" spans="1:12" ht="27.75" customHeight="1">
      <c r="A92" s="5">
        <v>75</v>
      </c>
      <c r="B92" s="8" t="s">
        <v>215</v>
      </c>
      <c r="C92" s="62" t="s">
        <v>237</v>
      </c>
      <c r="D92" s="83"/>
      <c r="E92" s="84"/>
      <c r="F92" s="8" t="s">
        <v>238</v>
      </c>
      <c r="G92" s="5" t="s">
        <v>42</v>
      </c>
      <c r="H92" s="17">
        <v>3.9647399999999999E-2</v>
      </c>
      <c r="I92" s="15"/>
      <c r="J92" s="11">
        <f t="shared" si="5"/>
        <v>0</v>
      </c>
      <c r="K92" s="4"/>
      <c r="L92" s="4"/>
    </row>
    <row r="93" spans="1:12" ht="41.25" customHeight="1">
      <c r="A93" s="5">
        <v>76</v>
      </c>
      <c r="B93" s="8" t="s">
        <v>239</v>
      </c>
      <c r="C93" s="62" t="s">
        <v>240</v>
      </c>
      <c r="D93" s="83"/>
      <c r="E93" s="84"/>
      <c r="F93" s="8" t="s">
        <v>241</v>
      </c>
      <c r="G93" s="5" t="s">
        <v>42</v>
      </c>
      <c r="H93" s="17">
        <v>2.51328E-2</v>
      </c>
      <c r="I93" s="15"/>
      <c r="J93" s="11">
        <f t="shared" si="5"/>
        <v>0</v>
      </c>
      <c r="K93" s="4"/>
      <c r="L93" s="4"/>
    </row>
    <row r="94" spans="1:12" ht="14.25" customHeight="1">
      <c r="A94" s="5">
        <v>77</v>
      </c>
      <c r="B94" s="8" t="s">
        <v>242</v>
      </c>
      <c r="C94" s="62" t="s">
        <v>243</v>
      </c>
      <c r="D94" s="83"/>
      <c r="E94" s="84"/>
      <c r="F94" s="8" t="s">
        <v>244</v>
      </c>
      <c r="G94" s="5" t="s">
        <v>106</v>
      </c>
      <c r="H94" s="13">
        <v>4</v>
      </c>
      <c r="I94" s="15"/>
      <c r="J94" s="11">
        <f t="shared" si="5"/>
        <v>0</v>
      </c>
      <c r="K94" s="4"/>
      <c r="L94" s="4"/>
    </row>
    <row r="95" spans="1:12" ht="41.25" customHeight="1">
      <c r="A95" s="5">
        <v>78</v>
      </c>
      <c r="B95" s="8" t="s">
        <v>245</v>
      </c>
      <c r="C95" s="62" t="s">
        <v>246</v>
      </c>
      <c r="D95" s="83"/>
      <c r="E95" s="84"/>
      <c r="F95" s="8" t="s">
        <v>247</v>
      </c>
      <c r="G95" s="5" t="s">
        <v>198</v>
      </c>
      <c r="H95" s="16">
        <v>7.0300000000000001E-2</v>
      </c>
      <c r="I95" s="15"/>
      <c r="J95" s="11">
        <f t="shared" si="5"/>
        <v>0</v>
      </c>
      <c r="K95" s="4"/>
      <c r="L95" s="4"/>
    </row>
    <row r="96" spans="1:12" ht="41.25" customHeight="1">
      <c r="A96" s="5">
        <v>79</v>
      </c>
      <c r="B96" s="8" t="s">
        <v>199</v>
      </c>
      <c r="C96" s="62" t="s">
        <v>248</v>
      </c>
      <c r="D96" s="83"/>
      <c r="E96" s="84"/>
      <c r="F96" s="8" t="s">
        <v>249</v>
      </c>
      <c r="G96" s="5" t="s">
        <v>27</v>
      </c>
      <c r="H96" s="18">
        <v>0.19473099999999999</v>
      </c>
      <c r="I96" s="15"/>
      <c r="J96" s="11">
        <f t="shared" si="5"/>
        <v>0</v>
      </c>
      <c r="K96" s="4"/>
      <c r="L96" s="4"/>
    </row>
    <row r="97" spans="1:12" ht="41.25" customHeight="1">
      <c r="A97" s="5">
        <v>80</v>
      </c>
      <c r="B97" s="8" t="s">
        <v>202</v>
      </c>
      <c r="C97" s="62" t="s">
        <v>250</v>
      </c>
      <c r="D97" s="83"/>
      <c r="E97" s="84"/>
      <c r="F97" s="8" t="s">
        <v>251</v>
      </c>
      <c r="G97" s="5" t="s">
        <v>38</v>
      </c>
      <c r="H97" s="18">
        <v>0.106153</v>
      </c>
      <c r="I97" s="15"/>
      <c r="J97" s="11">
        <f t="shared" si="5"/>
        <v>0</v>
      </c>
      <c r="K97" s="4"/>
      <c r="L97" s="4"/>
    </row>
    <row r="98" spans="1:12" ht="27.75" customHeight="1">
      <c r="A98" s="5">
        <v>81</v>
      </c>
      <c r="B98" s="8" t="s">
        <v>205</v>
      </c>
      <c r="C98" s="62" t="s">
        <v>206</v>
      </c>
      <c r="D98" s="83"/>
      <c r="E98" s="84"/>
      <c r="F98" s="8" t="s">
        <v>207</v>
      </c>
      <c r="G98" s="5" t="s">
        <v>198</v>
      </c>
      <c r="H98" s="19">
        <v>8.2989999999999994E-2</v>
      </c>
      <c r="I98" s="15"/>
      <c r="J98" s="11">
        <f t="shared" si="5"/>
        <v>0</v>
      </c>
      <c r="K98" s="4"/>
      <c r="L98" s="4"/>
    </row>
    <row r="99" spans="1:12" ht="27.75" customHeight="1">
      <c r="A99" s="5">
        <v>82</v>
      </c>
      <c r="B99" s="8" t="s">
        <v>208</v>
      </c>
      <c r="C99" s="62" t="s">
        <v>252</v>
      </c>
      <c r="D99" s="83"/>
      <c r="E99" s="84"/>
      <c r="F99" s="8" t="s">
        <v>253</v>
      </c>
      <c r="G99" s="5" t="s">
        <v>42</v>
      </c>
      <c r="H99" s="28">
        <v>7.4691000000000004E-4</v>
      </c>
      <c r="I99" s="15"/>
      <c r="J99" s="11">
        <f t="shared" si="5"/>
        <v>0</v>
      </c>
      <c r="K99" s="4"/>
      <c r="L99" s="4"/>
    </row>
    <row r="100" spans="1:12" ht="14.25" customHeight="1">
      <c r="A100" s="5"/>
      <c r="B100" s="8"/>
      <c r="C100" s="64" t="s">
        <v>254</v>
      </c>
      <c r="D100" s="83"/>
      <c r="E100" s="84"/>
      <c r="F100" s="5" t="s">
        <v>255</v>
      </c>
      <c r="G100" s="6"/>
      <c r="H100" s="5"/>
      <c r="I100" s="27"/>
      <c r="J100" s="11"/>
      <c r="K100" s="4"/>
      <c r="L100" s="4"/>
    </row>
    <row r="101" spans="1:12" ht="41.25" customHeight="1">
      <c r="A101" s="5">
        <v>83</v>
      </c>
      <c r="B101" s="8" t="s">
        <v>232</v>
      </c>
      <c r="C101" s="62" t="s">
        <v>256</v>
      </c>
      <c r="D101" s="83"/>
      <c r="E101" s="84"/>
      <c r="F101" s="8" t="s">
        <v>257</v>
      </c>
      <c r="G101" s="5" t="s">
        <v>42</v>
      </c>
      <c r="H101" s="19">
        <v>0.78203999999999996</v>
      </c>
      <c r="I101" s="15"/>
      <c r="J101" s="11">
        <f t="shared" ref="J101:J110" si="6">H101*I101</f>
        <v>0</v>
      </c>
      <c r="K101" s="4"/>
      <c r="L101" s="4"/>
    </row>
    <row r="102" spans="1:12" ht="41.25" customHeight="1">
      <c r="A102" s="5">
        <v>84</v>
      </c>
      <c r="B102" s="8" t="s">
        <v>76</v>
      </c>
      <c r="C102" s="62" t="s">
        <v>258</v>
      </c>
      <c r="D102" s="83"/>
      <c r="E102" s="84"/>
      <c r="F102" s="8" t="s">
        <v>259</v>
      </c>
      <c r="G102" s="5" t="s">
        <v>42</v>
      </c>
      <c r="H102" s="18">
        <v>0.52356599999999998</v>
      </c>
      <c r="I102" s="15"/>
      <c r="J102" s="11">
        <f t="shared" si="6"/>
        <v>0</v>
      </c>
      <c r="K102" s="4"/>
      <c r="L102" s="4"/>
    </row>
    <row r="103" spans="1:12" ht="27.75" customHeight="1">
      <c r="A103" s="5">
        <v>85</v>
      </c>
      <c r="B103" s="8" t="s">
        <v>215</v>
      </c>
      <c r="C103" s="62" t="s">
        <v>260</v>
      </c>
      <c r="D103" s="83"/>
      <c r="E103" s="84"/>
      <c r="F103" s="8" t="s">
        <v>261</v>
      </c>
      <c r="G103" s="5" t="s">
        <v>42</v>
      </c>
      <c r="H103" s="17">
        <v>0.1507356</v>
      </c>
      <c r="I103" s="15"/>
      <c r="J103" s="11">
        <f t="shared" si="6"/>
        <v>0</v>
      </c>
      <c r="K103" s="4"/>
      <c r="L103" s="4"/>
    </row>
    <row r="104" spans="1:12" ht="41.25" customHeight="1">
      <c r="A104" s="5">
        <v>86</v>
      </c>
      <c r="B104" s="8" t="s">
        <v>239</v>
      </c>
      <c r="C104" s="62" t="s">
        <v>262</v>
      </c>
      <c r="D104" s="83"/>
      <c r="E104" s="84"/>
      <c r="F104" s="8" t="s">
        <v>263</v>
      </c>
      <c r="G104" s="5" t="s">
        <v>42</v>
      </c>
      <c r="H104" s="17">
        <v>0.12337919999999999</v>
      </c>
      <c r="I104" s="15"/>
      <c r="J104" s="11">
        <f t="shared" si="6"/>
        <v>0</v>
      </c>
      <c r="K104" s="4"/>
      <c r="L104" s="4"/>
    </row>
    <row r="105" spans="1:12" ht="27.75" customHeight="1">
      <c r="A105" s="5">
        <v>87</v>
      </c>
      <c r="B105" s="8" t="s">
        <v>242</v>
      </c>
      <c r="C105" s="62" t="s">
        <v>264</v>
      </c>
      <c r="D105" s="83"/>
      <c r="E105" s="84"/>
      <c r="F105" s="8" t="s">
        <v>265</v>
      </c>
      <c r="G105" s="5" t="s">
        <v>106</v>
      </c>
      <c r="H105" s="13">
        <v>24</v>
      </c>
      <c r="I105" s="15"/>
      <c r="J105" s="11">
        <f t="shared" si="6"/>
        <v>0</v>
      </c>
      <c r="K105" s="4"/>
      <c r="L105" s="4"/>
    </row>
    <row r="106" spans="1:12" ht="54" customHeight="1">
      <c r="A106" s="5">
        <v>88</v>
      </c>
      <c r="B106" s="8" t="s">
        <v>245</v>
      </c>
      <c r="C106" s="62" t="s">
        <v>266</v>
      </c>
      <c r="D106" s="83"/>
      <c r="E106" s="84"/>
      <c r="F106" s="8" t="s">
        <v>267</v>
      </c>
      <c r="G106" s="5" t="s">
        <v>198</v>
      </c>
      <c r="H106" s="16">
        <v>0.31619999999999998</v>
      </c>
      <c r="I106" s="15"/>
      <c r="J106" s="11">
        <f t="shared" si="6"/>
        <v>0</v>
      </c>
      <c r="K106" s="4"/>
      <c r="L106" s="4"/>
    </row>
    <row r="107" spans="1:12" ht="41.25" customHeight="1">
      <c r="A107" s="5">
        <v>89</v>
      </c>
      <c r="B107" s="8" t="s">
        <v>199</v>
      </c>
      <c r="C107" s="62" t="s">
        <v>268</v>
      </c>
      <c r="D107" s="83"/>
      <c r="E107" s="84"/>
      <c r="F107" s="8" t="s">
        <v>269</v>
      </c>
      <c r="G107" s="5" t="s">
        <v>27</v>
      </c>
      <c r="H107" s="18">
        <v>0.87587400000000004</v>
      </c>
      <c r="I107" s="15"/>
      <c r="J107" s="11">
        <f t="shared" si="6"/>
        <v>0</v>
      </c>
      <c r="K107" s="4"/>
      <c r="L107" s="4"/>
    </row>
    <row r="108" spans="1:12" ht="41.25" customHeight="1">
      <c r="A108" s="5">
        <v>90</v>
      </c>
      <c r="B108" s="8" t="s">
        <v>202</v>
      </c>
      <c r="C108" s="62" t="s">
        <v>270</v>
      </c>
      <c r="D108" s="83"/>
      <c r="E108" s="84"/>
      <c r="F108" s="8" t="s">
        <v>271</v>
      </c>
      <c r="G108" s="5" t="s">
        <v>38</v>
      </c>
      <c r="H108" s="18">
        <v>0.477462</v>
      </c>
      <c r="I108" s="15"/>
      <c r="J108" s="11">
        <f t="shared" si="6"/>
        <v>0</v>
      </c>
      <c r="K108" s="4"/>
      <c r="L108" s="4"/>
    </row>
    <row r="109" spans="1:12" ht="41.25" customHeight="1">
      <c r="A109" s="5">
        <v>91</v>
      </c>
      <c r="B109" s="8" t="s">
        <v>205</v>
      </c>
      <c r="C109" s="62" t="s">
        <v>272</v>
      </c>
      <c r="D109" s="83"/>
      <c r="E109" s="84"/>
      <c r="F109" s="8" t="s">
        <v>273</v>
      </c>
      <c r="G109" s="5" t="s">
        <v>198</v>
      </c>
      <c r="H109" s="19">
        <v>0.37746000000000002</v>
      </c>
      <c r="I109" s="15"/>
      <c r="J109" s="11">
        <f t="shared" si="6"/>
        <v>0</v>
      </c>
      <c r="K109" s="4"/>
      <c r="L109" s="4"/>
    </row>
    <row r="110" spans="1:12" ht="27.75" customHeight="1">
      <c r="A110" s="5">
        <v>92</v>
      </c>
      <c r="B110" s="8" t="s">
        <v>208</v>
      </c>
      <c r="C110" s="62" t="s">
        <v>274</v>
      </c>
      <c r="D110" s="83"/>
      <c r="E110" s="84"/>
      <c r="F110" s="8" t="s">
        <v>275</v>
      </c>
      <c r="G110" s="5" t="s">
        <v>42</v>
      </c>
      <c r="H110" s="28">
        <v>3.3971399999999999E-3</v>
      </c>
      <c r="I110" s="15"/>
      <c r="J110" s="11">
        <f t="shared" si="6"/>
        <v>0</v>
      </c>
      <c r="K110" s="4"/>
      <c r="L110" s="4"/>
    </row>
    <row r="111" spans="1:12" ht="14.25" customHeight="1">
      <c r="A111" s="5"/>
      <c r="B111" s="8"/>
      <c r="C111" s="64" t="s">
        <v>276</v>
      </c>
      <c r="D111" s="83"/>
      <c r="E111" s="84"/>
      <c r="F111" s="5" t="s">
        <v>277</v>
      </c>
      <c r="G111" s="6"/>
      <c r="H111" s="5"/>
      <c r="I111" s="27"/>
      <c r="J111" s="11"/>
      <c r="K111" s="4"/>
      <c r="L111" s="4"/>
    </row>
    <row r="112" spans="1:12" ht="41.25" customHeight="1">
      <c r="A112" s="5">
        <v>93</v>
      </c>
      <c r="B112" s="8" t="s">
        <v>232</v>
      </c>
      <c r="C112" s="62" t="s">
        <v>278</v>
      </c>
      <c r="D112" s="83"/>
      <c r="E112" s="84"/>
      <c r="F112" s="8" t="s">
        <v>279</v>
      </c>
      <c r="G112" s="5" t="s">
        <v>42</v>
      </c>
      <c r="H112" s="19">
        <v>0.70584000000000002</v>
      </c>
      <c r="I112" s="15"/>
      <c r="J112" s="11">
        <f t="shared" ref="J112:J121" si="7">H112*I112</f>
        <v>0</v>
      </c>
      <c r="K112" s="4"/>
      <c r="L112" s="4"/>
    </row>
    <row r="113" spans="1:12" ht="41.25" customHeight="1">
      <c r="A113" s="5">
        <v>94</v>
      </c>
      <c r="B113" s="8" t="s">
        <v>76</v>
      </c>
      <c r="C113" s="62" t="s">
        <v>280</v>
      </c>
      <c r="D113" s="83"/>
      <c r="E113" s="84"/>
      <c r="F113" s="8" t="s">
        <v>281</v>
      </c>
      <c r="G113" s="5" t="s">
        <v>42</v>
      </c>
      <c r="H113" s="17">
        <v>0.4977396</v>
      </c>
      <c r="I113" s="15"/>
      <c r="J113" s="11">
        <f t="shared" si="7"/>
        <v>0</v>
      </c>
      <c r="K113" s="4"/>
      <c r="L113" s="4"/>
    </row>
    <row r="114" spans="1:12" ht="27.75" customHeight="1">
      <c r="A114" s="5">
        <v>95</v>
      </c>
      <c r="B114" s="8" t="s">
        <v>215</v>
      </c>
      <c r="C114" s="62" t="s">
        <v>260</v>
      </c>
      <c r="D114" s="83"/>
      <c r="E114" s="84"/>
      <c r="F114" s="8" t="s">
        <v>282</v>
      </c>
      <c r="G114" s="5" t="s">
        <v>42</v>
      </c>
      <c r="H114" s="17">
        <v>0.1507356</v>
      </c>
      <c r="I114" s="15"/>
      <c r="J114" s="11">
        <f t="shared" si="7"/>
        <v>0</v>
      </c>
      <c r="K114" s="4"/>
      <c r="L114" s="4"/>
    </row>
    <row r="115" spans="1:12" ht="41.25" customHeight="1">
      <c r="A115" s="5">
        <v>96</v>
      </c>
      <c r="B115" s="8" t="s">
        <v>239</v>
      </c>
      <c r="C115" s="62" t="s">
        <v>283</v>
      </c>
      <c r="D115" s="83"/>
      <c r="E115" s="84"/>
      <c r="F115" s="8" t="s">
        <v>284</v>
      </c>
      <c r="G115" s="5" t="s">
        <v>42</v>
      </c>
      <c r="H115" s="17">
        <v>7.1481600000000006E-2</v>
      </c>
      <c r="I115" s="15"/>
      <c r="J115" s="11">
        <f t="shared" si="7"/>
        <v>0</v>
      </c>
      <c r="K115" s="4"/>
      <c r="L115" s="4"/>
    </row>
    <row r="116" spans="1:12" ht="27.75" customHeight="1">
      <c r="A116" s="5">
        <v>97</v>
      </c>
      <c r="B116" s="8" t="s">
        <v>242</v>
      </c>
      <c r="C116" s="62" t="s">
        <v>264</v>
      </c>
      <c r="D116" s="83"/>
      <c r="E116" s="84"/>
      <c r="F116" s="8" t="s">
        <v>265</v>
      </c>
      <c r="G116" s="5" t="s">
        <v>106</v>
      </c>
      <c r="H116" s="13">
        <v>24</v>
      </c>
      <c r="I116" s="15"/>
      <c r="J116" s="11">
        <f t="shared" si="7"/>
        <v>0</v>
      </c>
      <c r="K116" s="4"/>
      <c r="L116" s="4"/>
    </row>
    <row r="117" spans="1:12" ht="54" customHeight="1">
      <c r="A117" s="5">
        <v>98</v>
      </c>
      <c r="B117" s="8" t="s">
        <v>245</v>
      </c>
      <c r="C117" s="62" t="s">
        <v>285</v>
      </c>
      <c r="D117" s="83"/>
      <c r="E117" s="84"/>
      <c r="F117" s="8" t="s">
        <v>286</v>
      </c>
      <c r="G117" s="5" t="s">
        <v>198</v>
      </c>
      <c r="H117" s="16">
        <v>0.21540000000000001</v>
      </c>
      <c r="I117" s="15"/>
      <c r="J117" s="11">
        <f t="shared" si="7"/>
        <v>0</v>
      </c>
      <c r="K117" s="4"/>
      <c r="L117" s="4"/>
    </row>
    <row r="118" spans="1:12" ht="41.25" customHeight="1">
      <c r="A118" s="5">
        <v>99</v>
      </c>
      <c r="B118" s="8" t="s">
        <v>199</v>
      </c>
      <c r="C118" s="62" t="s">
        <v>287</v>
      </c>
      <c r="D118" s="83"/>
      <c r="E118" s="84"/>
      <c r="F118" s="8" t="s">
        <v>288</v>
      </c>
      <c r="G118" s="5" t="s">
        <v>27</v>
      </c>
      <c r="H118" s="18">
        <v>0.59665800000000002</v>
      </c>
      <c r="I118" s="15"/>
      <c r="J118" s="11">
        <f t="shared" si="7"/>
        <v>0</v>
      </c>
      <c r="K118" s="4"/>
      <c r="L118" s="4"/>
    </row>
    <row r="119" spans="1:12" ht="41.25" customHeight="1">
      <c r="A119" s="5">
        <v>100</v>
      </c>
      <c r="B119" s="8" t="s">
        <v>202</v>
      </c>
      <c r="C119" s="62" t="s">
        <v>289</v>
      </c>
      <c r="D119" s="83"/>
      <c r="E119" s="84"/>
      <c r="F119" s="8" t="s">
        <v>290</v>
      </c>
      <c r="G119" s="5" t="s">
        <v>38</v>
      </c>
      <c r="H119" s="18">
        <v>0.32525399999999999</v>
      </c>
      <c r="I119" s="15"/>
      <c r="J119" s="11">
        <f t="shared" si="7"/>
        <v>0</v>
      </c>
      <c r="K119" s="4"/>
      <c r="L119" s="4"/>
    </row>
    <row r="120" spans="1:12" ht="41.25" customHeight="1">
      <c r="A120" s="5">
        <v>101</v>
      </c>
      <c r="B120" s="8" t="s">
        <v>205</v>
      </c>
      <c r="C120" s="62" t="s">
        <v>291</v>
      </c>
      <c r="D120" s="83"/>
      <c r="E120" s="84"/>
      <c r="F120" s="8" t="s">
        <v>292</v>
      </c>
      <c r="G120" s="5" t="s">
        <v>198</v>
      </c>
      <c r="H120" s="19">
        <v>0.33833999999999997</v>
      </c>
      <c r="I120" s="15"/>
      <c r="J120" s="11">
        <f t="shared" si="7"/>
        <v>0</v>
      </c>
      <c r="K120" s="4"/>
      <c r="L120" s="4"/>
    </row>
    <row r="121" spans="1:12" ht="27.75" customHeight="1">
      <c r="A121" s="5">
        <v>102</v>
      </c>
      <c r="B121" s="8" t="s">
        <v>208</v>
      </c>
      <c r="C121" s="62" t="s">
        <v>293</v>
      </c>
      <c r="D121" s="83"/>
      <c r="E121" s="84"/>
      <c r="F121" s="8" t="s">
        <v>294</v>
      </c>
      <c r="G121" s="5" t="s">
        <v>42</v>
      </c>
      <c r="H121" s="28">
        <v>3.04506E-3</v>
      </c>
      <c r="I121" s="15"/>
      <c r="J121" s="11">
        <f t="shared" si="7"/>
        <v>0</v>
      </c>
      <c r="K121" s="4"/>
      <c r="L121" s="4"/>
    </row>
    <row r="122" spans="1:12" ht="14.25" customHeight="1">
      <c r="A122" s="5"/>
      <c r="B122" s="8"/>
      <c r="C122" s="64" t="s">
        <v>295</v>
      </c>
      <c r="D122" s="83"/>
      <c r="E122" s="84"/>
      <c r="F122" s="5" t="s">
        <v>296</v>
      </c>
      <c r="G122" s="6"/>
      <c r="H122" s="5"/>
      <c r="I122" s="27"/>
      <c r="J122" s="11"/>
      <c r="K122" s="4"/>
      <c r="L122" s="4"/>
    </row>
    <row r="123" spans="1:12" ht="41.25" customHeight="1">
      <c r="A123" s="5">
        <v>103</v>
      </c>
      <c r="B123" s="8" t="s">
        <v>232</v>
      </c>
      <c r="C123" s="62" t="s">
        <v>297</v>
      </c>
      <c r="D123" s="83"/>
      <c r="E123" s="84"/>
      <c r="F123" s="8" t="s">
        <v>298</v>
      </c>
      <c r="G123" s="5" t="s">
        <v>42</v>
      </c>
      <c r="H123" s="19">
        <v>0.21052000000000001</v>
      </c>
      <c r="I123" s="15"/>
      <c r="J123" s="11">
        <f t="shared" ref="J123:J135" si="8">H123*I123</f>
        <v>0</v>
      </c>
      <c r="K123" s="4"/>
      <c r="L123" s="4"/>
    </row>
    <row r="124" spans="1:12" ht="41.25" customHeight="1">
      <c r="A124" s="5">
        <v>104</v>
      </c>
      <c r="B124" s="8" t="s">
        <v>76</v>
      </c>
      <c r="C124" s="62" t="s">
        <v>299</v>
      </c>
      <c r="D124" s="83"/>
      <c r="E124" s="84"/>
      <c r="F124" s="8" t="s">
        <v>300</v>
      </c>
      <c r="G124" s="5" t="s">
        <v>42</v>
      </c>
      <c r="H124" s="18">
        <v>0.15565200000000001</v>
      </c>
      <c r="I124" s="15"/>
      <c r="J124" s="11">
        <f t="shared" si="8"/>
        <v>0</v>
      </c>
      <c r="K124" s="4"/>
      <c r="L124" s="4"/>
    </row>
    <row r="125" spans="1:12" ht="27.75" customHeight="1">
      <c r="A125" s="5">
        <v>105</v>
      </c>
      <c r="B125" s="8" t="s">
        <v>215</v>
      </c>
      <c r="C125" s="62" t="s">
        <v>301</v>
      </c>
      <c r="D125" s="83"/>
      <c r="E125" s="84"/>
      <c r="F125" s="8" t="s">
        <v>302</v>
      </c>
      <c r="G125" s="5" t="s">
        <v>42</v>
      </c>
      <c r="H125" s="18">
        <v>3.3762E-2</v>
      </c>
      <c r="I125" s="15"/>
      <c r="J125" s="11">
        <f t="shared" si="8"/>
        <v>0</v>
      </c>
      <c r="K125" s="4"/>
      <c r="L125" s="4"/>
    </row>
    <row r="126" spans="1:12" ht="41.25" customHeight="1">
      <c r="A126" s="5">
        <v>106</v>
      </c>
      <c r="B126" s="8" t="s">
        <v>239</v>
      </c>
      <c r="C126" s="62" t="s">
        <v>303</v>
      </c>
      <c r="D126" s="83"/>
      <c r="E126" s="84"/>
      <c r="F126" s="8" t="s">
        <v>304</v>
      </c>
      <c r="G126" s="5" t="s">
        <v>42</v>
      </c>
      <c r="H126" s="17">
        <v>2.5316399999999999E-2</v>
      </c>
      <c r="I126" s="15"/>
      <c r="J126" s="11">
        <f t="shared" si="8"/>
        <v>0</v>
      </c>
      <c r="K126" s="4"/>
      <c r="L126" s="4"/>
    </row>
    <row r="127" spans="1:12" ht="27.75" customHeight="1">
      <c r="A127" s="5">
        <v>107</v>
      </c>
      <c r="B127" s="8" t="s">
        <v>242</v>
      </c>
      <c r="C127" s="62" t="s">
        <v>305</v>
      </c>
      <c r="D127" s="83"/>
      <c r="E127" s="84"/>
      <c r="F127" s="8" t="s">
        <v>306</v>
      </c>
      <c r="G127" s="5" t="s">
        <v>106</v>
      </c>
      <c r="H127" s="13">
        <v>12</v>
      </c>
      <c r="I127" s="15"/>
      <c r="J127" s="11">
        <f t="shared" si="8"/>
        <v>0</v>
      </c>
      <c r="K127" s="4"/>
      <c r="L127" s="4"/>
    </row>
    <row r="128" spans="1:12" ht="54" customHeight="1">
      <c r="A128" s="5">
        <v>108</v>
      </c>
      <c r="B128" s="8" t="s">
        <v>245</v>
      </c>
      <c r="C128" s="62" t="s">
        <v>307</v>
      </c>
      <c r="D128" s="83"/>
      <c r="E128" s="84"/>
      <c r="F128" s="8" t="s">
        <v>308</v>
      </c>
      <c r="G128" s="5" t="s">
        <v>198</v>
      </c>
      <c r="H128" s="16">
        <v>6.5799999999999997E-2</v>
      </c>
      <c r="I128" s="15"/>
      <c r="J128" s="11">
        <f t="shared" si="8"/>
        <v>0</v>
      </c>
      <c r="K128" s="4"/>
      <c r="L128" s="4"/>
    </row>
    <row r="129" spans="1:12" ht="41.25" customHeight="1">
      <c r="A129" s="5">
        <v>109</v>
      </c>
      <c r="B129" s="8" t="s">
        <v>199</v>
      </c>
      <c r="C129" s="62" t="s">
        <v>309</v>
      </c>
      <c r="D129" s="83"/>
      <c r="E129" s="84"/>
      <c r="F129" s="8" t="s">
        <v>310</v>
      </c>
      <c r="G129" s="5" t="s">
        <v>27</v>
      </c>
      <c r="H129" s="18">
        <v>0.18226600000000001</v>
      </c>
      <c r="I129" s="15"/>
      <c r="J129" s="11">
        <f t="shared" si="8"/>
        <v>0</v>
      </c>
      <c r="K129" s="4"/>
      <c r="L129" s="4"/>
    </row>
    <row r="130" spans="1:12" ht="41.25" customHeight="1">
      <c r="A130" s="5">
        <v>110</v>
      </c>
      <c r="B130" s="8" t="s">
        <v>202</v>
      </c>
      <c r="C130" s="62" t="s">
        <v>311</v>
      </c>
      <c r="D130" s="83"/>
      <c r="E130" s="84"/>
      <c r="F130" s="8" t="s">
        <v>312</v>
      </c>
      <c r="G130" s="5" t="s">
        <v>38</v>
      </c>
      <c r="H130" s="18">
        <v>9.9358000000000002E-2</v>
      </c>
      <c r="I130" s="15"/>
      <c r="J130" s="11">
        <f t="shared" si="8"/>
        <v>0</v>
      </c>
      <c r="K130" s="4"/>
      <c r="L130" s="4"/>
    </row>
    <row r="131" spans="1:12" ht="41.25" customHeight="1">
      <c r="A131" s="5">
        <v>111</v>
      </c>
      <c r="B131" s="8" t="s">
        <v>205</v>
      </c>
      <c r="C131" s="62" t="s">
        <v>313</v>
      </c>
      <c r="D131" s="83"/>
      <c r="E131" s="84"/>
      <c r="F131" s="8" t="s">
        <v>314</v>
      </c>
      <c r="G131" s="5" t="s">
        <v>198</v>
      </c>
      <c r="H131" s="19">
        <v>0.10296</v>
      </c>
      <c r="I131" s="15"/>
      <c r="J131" s="11">
        <f t="shared" si="8"/>
        <v>0</v>
      </c>
      <c r="K131" s="4"/>
      <c r="L131" s="4"/>
    </row>
    <row r="132" spans="1:12" ht="27.75" customHeight="1">
      <c r="A132" s="5">
        <v>112</v>
      </c>
      <c r="B132" s="8" t="s">
        <v>208</v>
      </c>
      <c r="C132" s="62" t="s">
        <v>315</v>
      </c>
      <c r="D132" s="83"/>
      <c r="E132" s="84"/>
      <c r="F132" s="8" t="s">
        <v>316</v>
      </c>
      <c r="G132" s="5" t="s">
        <v>42</v>
      </c>
      <c r="H132" s="28">
        <v>9.2663999999999995E-4</v>
      </c>
      <c r="I132" s="15"/>
      <c r="J132" s="11">
        <f t="shared" si="8"/>
        <v>0</v>
      </c>
      <c r="K132" s="4"/>
      <c r="L132" s="4"/>
    </row>
    <row r="133" spans="1:12" ht="67.5" customHeight="1">
      <c r="A133" s="5">
        <v>113</v>
      </c>
      <c r="B133" s="8" t="s">
        <v>317</v>
      </c>
      <c r="C133" s="62" t="s">
        <v>318</v>
      </c>
      <c r="D133" s="83"/>
      <c r="E133" s="84"/>
      <c r="F133" s="8" t="s">
        <v>319</v>
      </c>
      <c r="G133" s="5" t="s">
        <v>198</v>
      </c>
      <c r="H133" s="19">
        <v>0.90175000000000005</v>
      </c>
      <c r="I133" s="15"/>
      <c r="J133" s="11">
        <f t="shared" si="8"/>
        <v>0</v>
      </c>
      <c r="K133" s="4"/>
      <c r="L133" s="4"/>
    </row>
    <row r="134" spans="1:12" ht="41.25" customHeight="1">
      <c r="A134" s="5">
        <v>114</v>
      </c>
      <c r="B134" s="8" t="s">
        <v>320</v>
      </c>
      <c r="C134" s="62" t="s">
        <v>321</v>
      </c>
      <c r="D134" s="83"/>
      <c r="E134" s="84"/>
      <c r="F134" s="8" t="s">
        <v>322</v>
      </c>
      <c r="G134" s="5" t="s">
        <v>198</v>
      </c>
      <c r="H134" s="19">
        <v>0.90175000000000005</v>
      </c>
      <c r="I134" s="15"/>
      <c r="J134" s="11">
        <f t="shared" si="8"/>
        <v>0</v>
      </c>
      <c r="K134" s="4"/>
      <c r="L134" s="4"/>
    </row>
    <row r="135" spans="1:12" ht="27.75" customHeight="1">
      <c r="A135" s="5">
        <v>115</v>
      </c>
      <c r="B135" s="8" t="s">
        <v>323</v>
      </c>
      <c r="C135" s="62" t="s">
        <v>324</v>
      </c>
      <c r="D135" s="83"/>
      <c r="E135" s="84"/>
      <c r="F135" s="8" t="s">
        <v>324</v>
      </c>
      <c r="G135" s="5" t="s">
        <v>123</v>
      </c>
      <c r="H135" s="12">
        <v>338.37</v>
      </c>
      <c r="I135" s="15"/>
      <c r="J135" s="11">
        <f t="shared" si="8"/>
        <v>0</v>
      </c>
      <c r="K135" s="4"/>
      <c r="L135" s="4"/>
    </row>
    <row r="136" spans="1:12" ht="15" customHeight="1">
      <c r="A136" s="20"/>
      <c r="B136" s="21"/>
      <c r="C136" s="63" t="s">
        <v>325</v>
      </c>
      <c r="D136" s="83"/>
      <c r="E136" s="84"/>
      <c r="F136" s="21" t="s">
        <v>326</v>
      </c>
      <c r="G136" s="21"/>
      <c r="H136" s="22"/>
      <c r="I136" s="23"/>
      <c r="J136" s="24">
        <f>SUM(J59:J135)</f>
        <v>0</v>
      </c>
      <c r="K136" s="4"/>
      <c r="L136" s="4"/>
    </row>
    <row r="137" spans="1:12" ht="27.75" customHeight="1">
      <c r="A137" s="20"/>
      <c r="B137" s="21"/>
      <c r="C137" s="61" t="s">
        <v>327</v>
      </c>
      <c r="D137" s="83"/>
      <c r="E137" s="84"/>
      <c r="F137" s="85" t="s">
        <v>328</v>
      </c>
      <c r="G137" s="85"/>
      <c r="H137" s="90"/>
      <c r="I137" s="91"/>
      <c r="J137" s="25"/>
      <c r="K137" s="4"/>
      <c r="L137" s="4"/>
    </row>
    <row r="138" spans="1:12" ht="54" customHeight="1">
      <c r="A138" s="5">
        <v>116</v>
      </c>
      <c r="B138" s="8" t="s">
        <v>171</v>
      </c>
      <c r="C138" s="62" t="s">
        <v>329</v>
      </c>
      <c r="D138" s="83"/>
      <c r="E138" s="84"/>
      <c r="F138" s="8" t="s">
        <v>330</v>
      </c>
      <c r="G138" s="5" t="s">
        <v>174</v>
      </c>
      <c r="H138" s="12">
        <v>5.76</v>
      </c>
      <c r="I138" s="15"/>
      <c r="J138" s="11">
        <f t="shared" ref="J138:J142" si="9">H138*I138</f>
        <v>0</v>
      </c>
      <c r="K138" s="4"/>
      <c r="L138" s="4"/>
    </row>
    <row r="139" spans="1:12" ht="27.75" customHeight="1">
      <c r="A139" s="5">
        <v>117</v>
      </c>
      <c r="B139" s="8" t="s">
        <v>175</v>
      </c>
      <c r="C139" s="62" t="s">
        <v>176</v>
      </c>
      <c r="D139" s="83"/>
      <c r="E139" s="84"/>
      <c r="F139" s="8" t="s">
        <v>177</v>
      </c>
      <c r="G139" s="5" t="s">
        <v>174</v>
      </c>
      <c r="H139" s="12">
        <v>5.76</v>
      </c>
      <c r="I139" s="15"/>
      <c r="J139" s="11">
        <f t="shared" si="9"/>
        <v>0</v>
      </c>
      <c r="K139" s="4"/>
      <c r="L139" s="4"/>
    </row>
    <row r="140" spans="1:12" ht="27.75" customHeight="1">
      <c r="A140" s="5">
        <v>118</v>
      </c>
      <c r="B140" s="8" t="s">
        <v>331</v>
      </c>
      <c r="C140" s="62" t="s">
        <v>332</v>
      </c>
      <c r="D140" s="83"/>
      <c r="E140" s="84"/>
      <c r="F140" s="8" t="s">
        <v>333</v>
      </c>
      <c r="G140" s="5" t="s">
        <v>174</v>
      </c>
      <c r="H140" s="12">
        <v>5.76</v>
      </c>
      <c r="I140" s="15"/>
      <c r="J140" s="11">
        <f t="shared" si="9"/>
        <v>0</v>
      </c>
      <c r="K140" s="4"/>
      <c r="L140" s="4"/>
    </row>
    <row r="141" spans="1:12" ht="54" customHeight="1">
      <c r="A141" s="5">
        <v>119</v>
      </c>
      <c r="B141" s="8" t="s">
        <v>334</v>
      </c>
      <c r="C141" s="62" t="s">
        <v>335</v>
      </c>
      <c r="D141" s="83"/>
      <c r="E141" s="84"/>
      <c r="F141" s="8" t="s">
        <v>336</v>
      </c>
      <c r="G141" s="5" t="s">
        <v>189</v>
      </c>
      <c r="H141" s="19">
        <v>0.17856</v>
      </c>
      <c r="I141" s="15"/>
      <c r="J141" s="11">
        <f t="shared" si="9"/>
        <v>0</v>
      </c>
      <c r="K141" s="4"/>
      <c r="L141" s="4"/>
    </row>
    <row r="142" spans="1:12" ht="54" customHeight="1">
      <c r="A142" s="5">
        <v>120</v>
      </c>
      <c r="B142" s="8" t="s">
        <v>43</v>
      </c>
      <c r="C142" s="62" t="s">
        <v>337</v>
      </c>
      <c r="D142" s="83"/>
      <c r="E142" s="84"/>
      <c r="F142" s="8" t="s">
        <v>338</v>
      </c>
      <c r="G142" s="5" t="s">
        <v>42</v>
      </c>
      <c r="H142" s="17">
        <v>0.18570239999999999</v>
      </c>
      <c r="I142" s="15"/>
      <c r="J142" s="11">
        <f t="shared" si="9"/>
        <v>0</v>
      </c>
      <c r="K142" s="4"/>
      <c r="L142" s="4"/>
    </row>
    <row r="143" spans="1:12" ht="15" customHeight="1">
      <c r="A143" s="20"/>
      <c r="B143" s="21"/>
      <c r="C143" s="63" t="s">
        <v>339</v>
      </c>
      <c r="D143" s="83"/>
      <c r="E143" s="84"/>
      <c r="F143" s="21" t="s">
        <v>340</v>
      </c>
      <c r="G143" s="21"/>
      <c r="H143" s="22"/>
      <c r="I143" s="23"/>
      <c r="J143" s="24">
        <f>SUM(J138:J142)</f>
        <v>0</v>
      </c>
      <c r="K143" s="4"/>
      <c r="L143" s="4"/>
    </row>
    <row r="144" spans="1:12" ht="27.75" customHeight="1">
      <c r="A144" s="20"/>
      <c r="B144" s="21"/>
      <c r="C144" s="61" t="s">
        <v>341</v>
      </c>
      <c r="D144" s="83"/>
      <c r="E144" s="84"/>
      <c r="F144" s="85" t="s">
        <v>342</v>
      </c>
      <c r="G144" s="85"/>
      <c r="H144" s="90"/>
      <c r="I144" s="91"/>
      <c r="J144" s="25"/>
      <c r="K144" s="4"/>
      <c r="L144" s="4"/>
    </row>
    <row r="145" spans="1:12" ht="54" customHeight="1">
      <c r="A145" s="5">
        <v>121</v>
      </c>
      <c r="B145" s="8" t="s">
        <v>343</v>
      </c>
      <c r="C145" s="62" t="s">
        <v>344</v>
      </c>
      <c r="D145" s="83"/>
      <c r="E145" s="84"/>
      <c r="F145" s="8" t="s">
        <v>345</v>
      </c>
      <c r="G145" s="5" t="s">
        <v>19</v>
      </c>
      <c r="H145" s="9">
        <v>32.799999999999997</v>
      </c>
      <c r="I145" s="15"/>
      <c r="J145" s="11">
        <f t="shared" ref="J145:J152" si="10">H145*I145</f>
        <v>0</v>
      </c>
      <c r="K145" s="4"/>
      <c r="L145" s="4"/>
    </row>
    <row r="146" spans="1:12" ht="41.25" customHeight="1">
      <c r="A146" s="5">
        <v>122</v>
      </c>
      <c r="B146" s="8" t="s">
        <v>127</v>
      </c>
      <c r="C146" s="62" t="s">
        <v>346</v>
      </c>
      <c r="D146" s="83"/>
      <c r="E146" s="84"/>
      <c r="F146" s="8" t="s">
        <v>347</v>
      </c>
      <c r="G146" s="5" t="s">
        <v>38</v>
      </c>
      <c r="H146" s="14">
        <v>7.8719999999999999</v>
      </c>
      <c r="I146" s="15"/>
      <c r="J146" s="11">
        <f t="shared" si="10"/>
        <v>0</v>
      </c>
      <c r="K146" s="4"/>
      <c r="L146" s="4"/>
    </row>
    <row r="147" spans="1:12" ht="41.25" customHeight="1">
      <c r="A147" s="5">
        <v>123</v>
      </c>
      <c r="B147" s="8" t="s">
        <v>130</v>
      </c>
      <c r="C147" s="62" t="s">
        <v>348</v>
      </c>
      <c r="D147" s="83"/>
      <c r="E147" s="84"/>
      <c r="F147" s="8" t="s">
        <v>349</v>
      </c>
      <c r="G147" s="5" t="s">
        <v>133</v>
      </c>
      <c r="H147" s="14">
        <v>12.464</v>
      </c>
      <c r="I147" s="15"/>
      <c r="J147" s="11">
        <f t="shared" si="10"/>
        <v>0</v>
      </c>
      <c r="K147" s="4"/>
      <c r="L147" s="4"/>
    </row>
    <row r="148" spans="1:12" ht="27.75" customHeight="1">
      <c r="A148" s="5">
        <v>125</v>
      </c>
      <c r="B148" s="8" t="s">
        <v>169</v>
      </c>
      <c r="C148" s="62" t="s">
        <v>170</v>
      </c>
      <c r="D148" s="83"/>
      <c r="E148" s="84"/>
      <c r="F148" s="8" t="s">
        <v>350</v>
      </c>
      <c r="G148" s="5" t="s">
        <v>168</v>
      </c>
      <c r="H148" s="16">
        <v>0.18629999999999999</v>
      </c>
      <c r="I148" s="15"/>
      <c r="J148" s="11">
        <f t="shared" si="10"/>
        <v>0</v>
      </c>
      <c r="K148" s="4"/>
      <c r="L148" s="4"/>
    </row>
    <row r="149" spans="1:12" ht="41.25" customHeight="1">
      <c r="A149" s="5">
        <v>126</v>
      </c>
      <c r="B149" s="8" t="s">
        <v>351</v>
      </c>
      <c r="C149" s="62" t="s">
        <v>352</v>
      </c>
      <c r="D149" s="83"/>
      <c r="E149" s="84"/>
      <c r="F149" s="8" t="s">
        <v>353</v>
      </c>
      <c r="G149" s="5" t="s">
        <v>354</v>
      </c>
      <c r="H149" s="12">
        <v>0.36</v>
      </c>
      <c r="I149" s="15"/>
      <c r="J149" s="11">
        <f t="shared" si="10"/>
        <v>0</v>
      </c>
      <c r="K149" s="4"/>
      <c r="L149" s="4"/>
    </row>
    <row r="150" spans="1:12" ht="41.25" customHeight="1">
      <c r="A150" s="5">
        <v>127</v>
      </c>
      <c r="B150" s="8" t="s">
        <v>355</v>
      </c>
      <c r="C150" s="62" t="s">
        <v>356</v>
      </c>
      <c r="D150" s="83"/>
      <c r="E150" s="84"/>
      <c r="F150" s="8" t="s">
        <v>357</v>
      </c>
      <c r="G150" s="5" t="s">
        <v>358</v>
      </c>
      <c r="H150" s="13">
        <v>36</v>
      </c>
      <c r="I150" s="15"/>
      <c r="J150" s="11">
        <f t="shared" si="10"/>
        <v>0</v>
      </c>
      <c r="K150" s="4"/>
      <c r="L150" s="4"/>
    </row>
    <row r="151" spans="1:12" ht="41.25" customHeight="1">
      <c r="A151" s="5">
        <v>128</v>
      </c>
      <c r="B151" s="8" t="s">
        <v>359</v>
      </c>
      <c r="C151" s="62" t="s">
        <v>360</v>
      </c>
      <c r="D151" s="83"/>
      <c r="E151" s="84"/>
      <c r="F151" s="8" t="s">
        <v>361</v>
      </c>
      <c r="G151" s="5" t="s">
        <v>38</v>
      </c>
      <c r="H151" s="14">
        <v>0.755</v>
      </c>
      <c r="I151" s="15"/>
      <c r="J151" s="11">
        <f t="shared" si="10"/>
        <v>0</v>
      </c>
      <c r="K151" s="4"/>
      <c r="L151" s="4"/>
    </row>
    <row r="152" spans="1:12" ht="27.75" customHeight="1">
      <c r="A152" s="5">
        <v>129</v>
      </c>
      <c r="B152" s="8" t="s">
        <v>362</v>
      </c>
      <c r="C152" s="62" t="s">
        <v>363</v>
      </c>
      <c r="D152" s="83"/>
      <c r="E152" s="84"/>
      <c r="F152" s="8" t="s">
        <v>364</v>
      </c>
      <c r="G152" s="5" t="s">
        <v>38</v>
      </c>
      <c r="H152" s="14">
        <v>0.126</v>
      </c>
      <c r="I152" s="15"/>
      <c r="J152" s="11">
        <f t="shared" si="10"/>
        <v>0</v>
      </c>
      <c r="K152" s="4"/>
      <c r="L152" s="4"/>
    </row>
    <row r="153" spans="1:12" ht="15" customHeight="1">
      <c r="A153" s="20"/>
      <c r="B153" s="21"/>
      <c r="C153" s="63" t="s">
        <v>365</v>
      </c>
      <c r="D153" s="83"/>
      <c r="E153" s="84"/>
      <c r="F153" s="21" t="s">
        <v>366</v>
      </c>
      <c r="G153" s="21"/>
      <c r="H153" s="22"/>
      <c r="I153" s="23"/>
      <c r="J153" s="24">
        <f>SUM(J145:J152)</f>
        <v>0</v>
      </c>
      <c r="K153" s="4"/>
      <c r="L153" s="4"/>
    </row>
    <row r="154" spans="1:12" ht="27.75" customHeight="1">
      <c r="A154" s="20"/>
      <c r="B154" s="21"/>
      <c r="C154" s="61" t="s">
        <v>367</v>
      </c>
      <c r="D154" s="83"/>
      <c r="E154" s="84"/>
      <c r="F154" s="20" t="s">
        <v>368</v>
      </c>
      <c r="G154" s="85"/>
      <c r="H154" s="90"/>
      <c r="I154" s="91"/>
      <c r="J154" s="25"/>
      <c r="K154" s="4"/>
      <c r="L154" s="4"/>
    </row>
    <row r="155" spans="1:12" ht="14.25" customHeight="1">
      <c r="A155" s="5">
        <v>130</v>
      </c>
      <c r="B155" s="8" t="s">
        <v>369</v>
      </c>
      <c r="C155" s="62" t="s">
        <v>370</v>
      </c>
      <c r="D155" s="83"/>
      <c r="E155" s="84"/>
      <c r="F155" s="8" t="s">
        <v>371</v>
      </c>
      <c r="G155" s="5" t="s">
        <v>198</v>
      </c>
      <c r="H155" s="14">
        <v>1.446</v>
      </c>
      <c r="I155" s="15"/>
      <c r="J155" s="11">
        <f t="shared" ref="J155:J188" si="11">H155*I155</f>
        <v>0</v>
      </c>
      <c r="K155" s="4"/>
      <c r="L155" s="4"/>
    </row>
    <row r="156" spans="1:12" ht="14.25" customHeight="1">
      <c r="A156" s="5">
        <v>131</v>
      </c>
      <c r="B156" s="8" t="s">
        <v>372</v>
      </c>
      <c r="C156" s="62" t="s">
        <v>373</v>
      </c>
      <c r="D156" s="83"/>
      <c r="E156" s="84"/>
      <c r="F156" s="8" t="s">
        <v>374</v>
      </c>
      <c r="G156" s="5" t="s">
        <v>198</v>
      </c>
      <c r="H156" s="14">
        <v>1.446</v>
      </c>
      <c r="I156" s="15"/>
      <c r="J156" s="11">
        <f t="shared" si="11"/>
        <v>0</v>
      </c>
      <c r="K156" s="4"/>
      <c r="L156" s="4"/>
    </row>
    <row r="157" spans="1:12" ht="14.25" customHeight="1">
      <c r="A157" s="5">
        <v>132</v>
      </c>
      <c r="B157" s="8" t="s">
        <v>375</v>
      </c>
      <c r="C157" s="62" t="s">
        <v>376</v>
      </c>
      <c r="D157" s="83"/>
      <c r="E157" s="84"/>
      <c r="F157" s="8" t="s">
        <v>377</v>
      </c>
      <c r="G157" s="5" t="s">
        <v>198</v>
      </c>
      <c r="H157" s="14">
        <v>1.446</v>
      </c>
      <c r="I157" s="15"/>
      <c r="J157" s="11">
        <f t="shared" si="11"/>
        <v>0</v>
      </c>
      <c r="K157" s="4"/>
      <c r="L157" s="4"/>
    </row>
    <row r="158" spans="1:12" ht="27.75" customHeight="1">
      <c r="A158" s="5">
        <v>133</v>
      </c>
      <c r="B158" s="8" t="s">
        <v>378</v>
      </c>
      <c r="C158" s="62" t="s">
        <v>379</v>
      </c>
      <c r="D158" s="83"/>
      <c r="E158" s="84"/>
      <c r="F158" s="8" t="s">
        <v>380</v>
      </c>
      <c r="G158" s="5" t="s">
        <v>198</v>
      </c>
      <c r="H158" s="14">
        <v>1.446</v>
      </c>
      <c r="I158" s="15"/>
      <c r="J158" s="11">
        <f t="shared" si="11"/>
        <v>0</v>
      </c>
      <c r="K158" s="4"/>
      <c r="L158" s="4"/>
    </row>
    <row r="159" spans="1:12" ht="27.75" customHeight="1">
      <c r="A159" s="5">
        <v>134</v>
      </c>
      <c r="B159" s="8" t="s">
        <v>381</v>
      </c>
      <c r="C159" s="62" t="s">
        <v>382</v>
      </c>
      <c r="D159" s="83"/>
      <c r="E159" s="84"/>
      <c r="F159" s="8" t="s">
        <v>383</v>
      </c>
      <c r="G159" s="5" t="s">
        <v>116</v>
      </c>
      <c r="H159" s="14">
        <v>1.446</v>
      </c>
      <c r="I159" s="15"/>
      <c r="J159" s="11">
        <f t="shared" si="11"/>
        <v>0</v>
      </c>
      <c r="K159" s="4"/>
      <c r="L159" s="4"/>
    </row>
    <row r="160" spans="1:12" ht="54" customHeight="1">
      <c r="A160" s="5">
        <v>135</v>
      </c>
      <c r="B160" s="8" t="s">
        <v>384</v>
      </c>
      <c r="C160" s="62" t="s">
        <v>385</v>
      </c>
      <c r="D160" s="83"/>
      <c r="E160" s="84"/>
      <c r="F160" s="8" t="s">
        <v>386</v>
      </c>
      <c r="G160" s="5" t="s">
        <v>174</v>
      </c>
      <c r="H160" s="9">
        <v>0.4</v>
      </c>
      <c r="I160" s="15"/>
      <c r="J160" s="11">
        <f t="shared" si="11"/>
        <v>0</v>
      </c>
      <c r="K160" s="4"/>
      <c r="L160" s="4"/>
    </row>
    <row r="161" spans="1:12" ht="54" customHeight="1">
      <c r="A161" s="5">
        <v>136</v>
      </c>
      <c r="B161" s="8" t="s">
        <v>387</v>
      </c>
      <c r="C161" s="62" t="s">
        <v>388</v>
      </c>
      <c r="D161" s="83"/>
      <c r="E161" s="84"/>
      <c r="F161" s="8" t="s">
        <v>389</v>
      </c>
      <c r="G161" s="5" t="s">
        <v>42</v>
      </c>
      <c r="H161" s="19">
        <v>5.4350100000000001</v>
      </c>
      <c r="I161" s="15"/>
      <c r="J161" s="11">
        <f t="shared" si="11"/>
        <v>0</v>
      </c>
      <c r="K161" s="4"/>
      <c r="L161" s="4"/>
    </row>
    <row r="162" spans="1:12" ht="41.25" customHeight="1">
      <c r="A162" s="5">
        <v>137</v>
      </c>
      <c r="B162" s="8" t="s">
        <v>390</v>
      </c>
      <c r="C162" s="62" t="s">
        <v>391</v>
      </c>
      <c r="D162" s="83"/>
      <c r="E162" s="84"/>
      <c r="F162" s="8" t="s">
        <v>392</v>
      </c>
      <c r="G162" s="5" t="s">
        <v>42</v>
      </c>
      <c r="H162" s="17">
        <v>2.6263367999999998</v>
      </c>
      <c r="I162" s="15"/>
      <c r="J162" s="11">
        <f t="shared" si="11"/>
        <v>0</v>
      </c>
      <c r="K162" s="4"/>
      <c r="L162" s="4"/>
    </row>
    <row r="163" spans="1:12" ht="41.25" customHeight="1">
      <c r="A163" s="5">
        <v>138</v>
      </c>
      <c r="B163" s="8" t="s">
        <v>393</v>
      </c>
      <c r="C163" s="62" t="s">
        <v>394</v>
      </c>
      <c r="D163" s="83"/>
      <c r="E163" s="84"/>
      <c r="F163" s="8" t="s">
        <v>395</v>
      </c>
      <c r="G163" s="5" t="s">
        <v>42</v>
      </c>
      <c r="H163" s="17">
        <v>1.9312271999999999</v>
      </c>
      <c r="I163" s="15"/>
      <c r="J163" s="11">
        <f t="shared" si="11"/>
        <v>0</v>
      </c>
      <c r="K163" s="4"/>
      <c r="L163" s="4"/>
    </row>
    <row r="164" spans="1:12" ht="41.25" customHeight="1">
      <c r="A164" s="5">
        <v>139</v>
      </c>
      <c r="B164" s="8" t="s">
        <v>396</v>
      </c>
      <c r="C164" s="62" t="s">
        <v>397</v>
      </c>
      <c r="D164" s="83"/>
      <c r="E164" s="84"/>
      <c r="F164" s="8" t="s">
        <v>398</v>
      </c>
      <c r="G164" s="5" t="s">
        <v>42</v>
      </c>
      <c r="H164" s="17">
        <v>0.74440620000000002</v>
      </c>
      <c r="I164" s="15"/>
      <c r="J164" s="11">
        <f t="shared" si="11"/>
        <v>0</v>
      </c>
      <c r="K164" s="4"/>
      <c r="L164" s="4"/>
    </row>
    <row r="165" spans="1:12" ht="27.75" customHeight="1">
      <c r="A165" s="5">
        <v>140</v>
      </c>
      <c r="B165" s="8" t="s">
        <v>399</v>
      </c>
      <c r="C165" s="62" t="s">
        <v>400</v>
      </c>
      <c r="D165" s="83"/>
      <c r="E165" s="84"/>
      <c r="F165" s="8" t="s">
        <v>401</v>
      </c>
      <c r="G165" s="5" t="s">
        <v>42</v>
      </c>
      <c r="H165" s="18">
        <v>6.0588000000000003E-2</v>
      </c>
      <c r="I165" s="15"/>
      <c r="J165" s="11">
        <f t="shared" si="11"/>
        <v>0</v>
      </c>
      <c r="K165" s="4"/>
      <c r="L165" s="4"/>
    </row>
    <row r="166" spans="1:12" ht="41.25" customHeight="1">
      <c r="A166" s="5">
        <v>141</v>
      </c>
      <c r="B166" s="8" t="s">
        <v>402</v>
      </c>
      <c r="C166" s="62" t="s">
        <v>403</v>
      </c>
      <c r="D166" s="83"/>
      <c r="E166" s="84"/>
      <c r="F166" s="8" t="s">
        <v>404</v>
      </c>
      <c r="G166" s="5" t="s">
        <v>42</v>
      </c>
      <c r="H166" s="17">
        <v>0.1377408</v>
      </c>
      <c r="I166" s="15"/>
      <c r="J166" s="11">
        <f t="shared" si="11"/>
        <v>0</v>
      </c>
      <c r="K166" s="4"/>
      <c r="L166" s="4"/>
    </row>
    <row r="167" spans="1:12" ht="27.75" customHeight="1">
      <c r="A167" s="5">
        <v>142</v>
      </c>
      <c r="B167" s="8" t="s">
        <v>405</v>
      </c>
      <c r="C167" s="62" t="s">
        <v>406</v>
      </c>
      <c r="D167" s="83"/>
      <c r="E167" s="84"/>
      <c r="F167" s="8" t="s">
        <v>407</v>
      </c>
      <c r="G167" s="5" t="s">
        <v>42</v>
      </c>
      <c r="H167" s="19">
        <v>2.4479999999999998E-2</v>
      </c>
      <c r="I167" s="15"/>
      <c r="J167" s="11">
        <f t="shared" si="11"/>
        <v>0</v>
      </c>
      <c r="K167" s="4"/>
      <c r="L167" s="4"/>
    </row>
    <row r="168" spans="1:12" ht="27.75" customHeight="1">
      <c r="A168" s="5">
        <v>143</v>
      </c>
      <c r="B168" s="8" t="s">
        <v>408</v>
      </c>
      <c r="C168" s="62" t="s">
        <v>409</v>
      </c>
      <c r="D168" s="83"/>
      <c r="E168" s="84"/>
      <c r="F168" s="8" t="s">
        <v>410</v>
      </c>
      <c r="G168" s="5" t="s">
        <v>42</v>
      </c>
      <c r="H168" s="17">
        <v>1.8931199999999999E-2</v>
      </c>
      <c r="I168" s="15"/>
      <c r="J168" s="11">
        <f t="shared" si="11"/>
        <v>0</v>
      </c>
      <c r="K168" s="4"/>
      <c r="L168" s="4"/>
    </row>
    <row r="169" spans="1:12" ht="27.75" customHeight="1">
      <c r="A169" s="5">
        <v>144</v>
      </c>
      <c r="B169" s="8" t="s">
        <v>411</v>
      </c>
      <c r="C169" s="62" t="s">
        <v>412</v>
      </c>
      <c r="D169" s="83"/>
      <c r="E169" s="84"/>
      <c r="F169" s="8" t="s">
        <v>413</v>
      </c>
      <c r="G169" s="5" t="s">
        <v>189</v>
      </c>
      <c r="H169" s="19">
        <v>5.5081300000000004</v>
      </c>
      <c r="I169" s="15"/>
      <c r="J169" s="11">
        <f t="shared" si="11"/>
        <v>0</v>
      </c>
      <c r="K169" s="4"/>
      <c r="L169" s="4"/>
    </row>
    <row r="170" spans="1:12" ht="54" customHeight="1">
      <c r="A170" s="5">
        <v>145</v>
      </c>
      <c r="B170" s="8" t="s">
        <v>414</v>
      </c>
      <c r="C170" s="62" t="s">
        <v>415</v>
      </c>
      <c r="D170" s="83"/>
      <c r="E170" s="84"/>
      <c r="F170" s="8" t="s">
        <v>416</v>
      </c>
      <c r="G170" s="5" t="s">
        <v>38</v>
      </c>
      <c r="H170" s="28">
        <v>1.4596544499999999</v>
      </c>
      <c r="I170" s="15"/>
      <c r="J170" s="11">
        <f t="shared" si="11"/>
        <v>0</v>
      </c>
      <c r="K170" s="4"/>
      <c r="L170" s="4"/>
    </row>
    <row r="171" spans="1:12" ht="41.25" customHeight="1">
      <c r="A171" s="5">
        <v>146</v>
      </c>
      <c r="B171" s="8" t="s">
        <v>417</v>
      </c>
      <c r="C171" s="62" t="s">
        <v>418</v>
      </c>
      <c r="D171" s="83"/>
      <c r="E171" s="84"/>
      <c r="F171" s="8" t="s">
        <v>419</v>
      </c>
      <c r="G171" s="5" t="s">
        <v>38</v>
      </c>
      <c r="H171" s="17">
        <v>1.2117886</v>
      </c>
      <c r="I171" s="15"/>
      <c r="J171" s="11">
        <f t="shared" si="11"/>
        <v>0</v>
      </c>
      <c r="K171" s="4"/>
      <c r="L171" s="4"/>
    </row>
    <row r="172" spans="1:12" ht="41.25" customHeight="1">
      <c r="A172" s="5">
        <v>147</v>
      </c>
      <c r="B172" s="8" t="s">
        <v>420</v>
      </c>
      <c r="C172" s="62" t="s">
        <v>421</v>
      </c>
      <c r="D172" s="83"/>
      <c r="E172" s="84"/>
      <c r="F172" s="8" t="s">
        <v>422</v>
      </c>
      <c r="G172" s="5" t="s">
        <v>42</v>
      </c>
      <c r="H172" s="19">
        <v>9.9900000000000006E-3</v>
      </c>
      <c r="I172" s="15"/>
      <c r="J172" s="11">
        <f t="shared" si="11"/>
        <v>0</v>
      </c>
      <c r="K172" s="4"/>
      <c r="L172" s="4"/>
    </row>
    <row r="173" spans="1:12" ht="27.75" customHeight="1">
      <c r="A173" s="5">
        <v>148</v>
      </c>
      <c r="B173" s="8" t="s">
        <v>423</v>
      </c>
      <c r="C173" s="62" t="s">
        <v>424</v>
      </c>
      <c r="D173" s="83"/>
      <c r="E173" s="84"/>
      <c r="F173" s="8" t="s">
        <v>425</v>
      </c>
      <c r="G173" s="5" t="s">
        <v>19</v>
      </c>
      <c r="H173" s="14">
        <v>0.46400000000000002</v>
      </c>
      <c r="I173" s="15"/>
      <c r="J173" s="11">
        <f t="shared" si="11"/>
        <v>0</v>
      </c>
      <c r="K173" s="4"/>
      <c r="L173" s="4"/>
    </row>
    <row r="174" spans="1:12" ht="54" customHeight="1">
      <c r="A174" s="5">
        <v>149</v>
      </c>
      <c r="B174" s="8" t="s">
        <v>426</v>
      </c>
      <c r="C174" s="62" t="s">
        <v>427</v>
      </c>
      <c r="D174" s="83"/>
      <c r="E174" s="84"/>
      <c r="F174" s="8" t="s">
        <v>428</v>
      </c>
      <c r="G174" s="5" t="s">
        <v>38</v>
      </c>
      <c r="H174" s="19">
        <v>0.47327999999999998</v>
      </c>
      <c r="I174" s="15"/>
      <c r="J174" s="11">
        <f t="shared" si="11"/>
        <v>0</v>
      </c>
      <c r="K174" s="4"/>
      <c r="L174" s="4"/>
    </row>
    <row r="175" spans="1:12" ht="54" customHeight="1">
      <c r="A175" s="5">
        <v>150</v>
      </c>
      <c r="B175" s="8" t="s">
        <v>429</v>
      </c>
      <c r="C175" s="62" t="s">
        <v>430</v>
      </c>
      <c r="D175" s="83"/>
      <c r="E175" s="84"/>
      <c r="F175" s="8" t="s">
        <v>431</v>
      </c>
      <c r="G175" s="5" t="s">
        <v>42</v>
      </c>
      <c r="H175" s="17">
        <v>9.7260799999999994E-2</v>
      </c>
      <c r="I175" s="15"/>
      <c r="J175" s="11">
        <f t="shared" si="11"/>
        <v>0</v>
      </c>
      <c r="K175" s="4"/>
      <c r="L175" s="4"/>
    </row>
    <row r="176" spans="1:12" ht="54" customHeight="1">
      <c r="A176" s="5">
        <v>151</v>
      </c>
      <c r="B176" s="8" t="s">
        <v>432</v>
      </c>
      <c r="C176" s="62" t="s">
        <v>433</v>
      </c>
      <c r="D176" s="83"/>
      <c r="E176" s="84"/>
      <c r="F176" s="8" t="s">
        <v>434</v>
      </c>
      <c r="G176" s="5" t="s">
        <v>42</v>
      </c>
      <c r="H176" s="17">
        <v>0.23662079999999999</v>
      </c>
      <c r="I176" s="15"/>
      <c r="J176" s="11">
        <f t="shared" si="11"/>
        <v>0</v>
      </c>
      <c r="K176" s="4"/>
      <c r="L176" s="4"/>
    </row>
    <row r="177" spans="1:12" ht="54" customHeight="1">
      <c r="A177" s="5">
        <v>152</v>
      </c>
      <c r="B177" s="8" t="s">
        <v>205</v>
      </c>
      <c r="C177" s="62" t="s">
        <v>435</v>
      </c>
      <c r="D177" s="83"/>
      <c r="E177" s="84"/>
      <c r="F177" s="8" t="s">
        <v>436</v>
      </c>
      <c r="G177" s="5" t="s">
        <v>198</v>
      </c>
      <c r="H177" s="19">
        <v>1.80142</v>
      </c>
      <c r="I177" s="15"/>
      <c r="J177" s="11">
        <f t="shared" si="11"/>
        <v>0</v>
      </c>
      <c r="K177" s="4"/>
      <c r="L177" s="4"/>
    </row>
    <row r="178" spans="1:12" ht="27.75" customHeight="1">
      <c r="A178" s="5">
        <v>153</v>
      </c>
      <c r="B178" s="8" t="s">
        <v>208</v>
      </c>
      <c r="C178" s="62" t="s">
        <v>437</v>
      </c>
      <c r="D178" s="83"/>
      <c r="E178" s="84"/>
      <c r="F178" s="8" t="s">
        <v>438</v>
      </c>
      <c r="G178" s="5" t="s">
        <v>42</v>
      </c>
      <c r="H178" s="28">
        <v>1.621278E-2</v>
      </c>
      <c r="I178" s="15"/>
      <c r="J178" s="11">
        <f t="shared" si="11"/>
        <v>0</v>
      </c>
      <c r="K178" s="4"/>
      <c r="L178" s="4"/>
    </row>
    <row r="179" spans="1:12" ht="80.25" customHeight="1">
      <c r="A179" s="5">
        <v>154</v>
      </c>
      <c r="B179" s="8" t="s">
        <v>317</v>
      </c>
      <c r="C179" s="62" t="s">
        <v>439</v>
      </c>
      <c r="D179" s="83"/>
      <c r="E179" s="84"/>
      <c r="F179" s="8" t="s">
        <v>440</v>
      </c>
      <c r="G179" s="5" t="s">
        <v>198</v>
      </c>
      <c r="H179" s="19">
        <v>1.80142</v>
      </c>
      <c r="I179" s="15"/>
      <c r="J179" s="11">
        <f t="shared" si="11"/>
        <v>0</v>
      </c>
      <c r="K179" s="4"/>
      <c r="L179" s="4"/>
    </row>
    <row r="180" spans="1:12" ht="41.25" customHeight="1">
      <c r="A180" s="5">
        <v>155</v>
      </c>
      <c r="B180" s="8" t="s">
        <v>320</v>
      </c>
      <c r="C180" s="62" t="s">
        <v>321</v>
      </c>
      <c r="D180" s="83"/>
      <c r="E180" s="84"/>
      <c r="F180" s="8" t="s">
        <v>322</v>
      </c>
      <c r="G180" s="5" t="s">
        <v>198</v>
      </c>
      <c r="H180" s="19">
        <v>1.80142</v>
      </c>
      <c r="I180" s="15"/>
      <c r="J180" s="11">
        <f t="shared" si="11"/>
        <v>0</v>
      </c>
      <c r="K180" s="4"/>
      <c r="L180" s="4"/>
    </row>
    <row r="181" spans="1:12" ht="27.75" customHeight="1">
      <c r="A181" s="5">
        <v>156</v>
      </c>
      <c r="B181" s="8" t="s">
        <v>323</v>
      </c>
      <c r="C181" s="62" t="s">
        <v>324</v>
      </c>
      <c r="D181" s="83"/>
      <c r="E181" s="84"/>
      <c r="F181" s="8" t="s">
        <v>324</v>
      </c>
      <c r="G181" s="5" t="s">
        <v>123</v>
      </c>
      <c r="H181" s="12">
        <v>576.33000000000004</v>
      </c>
      <c r="I181" s="15"/>
      <c r="J181" s="11">
        <f t="shared" si="11"/>
        <v>0</v>
      </c>
      <c r="K181" s="4"/>
      <c r="L181" s="4"/>
    </row>
    <row r="182" spans="1:12" ht="93.75" customHeight="1">
      <c r="A182" s="5">
        <v>157</v>
      </c>
      <c r="B182" s="8" t="s">
        <v>441</v>
      </c>
      <c r="C182" s="62" t="s">
        <v>442</v>
      </c>
      <c r="D182" s="83"/>
      <c r="E182" s="84"/>
      <c r="F182" s="8" t="s">
        <v>443</v>
      </c>
      <c r="G182" s="5" t="s">
        <v>31</v>
      </c>
      <c r="H182" s="14">
        <v>0.16900000000000001</v>
      </c>
      <c r="I182" s="15"/>
      <c r="J182" s="11">
        <f t="shared" si="11"/>
        <v>0</v>
      </c>
      <c r="K182" s="4"/>
      <c r="L182" s="4"/>
    </row>
    <row r="183" spans="1:12" ht="41.25" customHeight="1">
      <c r="A183" s="5">
        <v>158</v>
      </c>
      <c r="B183" s="8" t="s">
        <v>32</v>
      </c>
      <c r="C183" s="62" t="s">
        <v>444</v>
      </c>
      <c r="D183" s="83"/>
      <c r="E183" s="84"/>
      <c r="F183" s="8" t="s">
        <v>445</v>
      </c>
      <c r="G183" s="5" t="s">
        <v>27</v>
      </c>
      <c r="H183" s="16">
        <v>23.423400000000001</v>
      </c>
      <c r="I183" s="15"/>
      <c r="J183" s="11">
        <f t="shared" si="11"/>
        <v>0</v>
      </c>
      <c r="K183" s="4"/>
      <c r="L183" s="4"/>
    </row>
    <row r="184" spans="1:12" ht="54" customHeight="1">
      <c r="A184" s="5">
        <v>159</v>
      </c>
      <c r="B184" s="8" t="s">
        <v>446</v>
      </c>
      <c r="C184" s="62" t="s">
        <v>447</v>
      </c>
      <c r="D184" s="83"/>
      <c r="E184" s="84"/>
      <c r="F184" s="8" t="s">
        <v>448</v>
      </c>
      <c r="G184" s="5" t="s">
        <v>38</v>
      </c>
      <c r="H184" s="16">
        <v>17.153500000000001</v>
      </c>
      <c r="I184" s="15"/>
      <c r="J184" s="11">
        <f t="shared" si="11"/>
        <v>0</v>
      </c>
      <c r="K184" s="4"/>
      <c r="L184" s="4"/>
    </row>
    <row r="185" spans="1:12" ht="54" customHeight="1">
      <c r="A185" s="5">
        <v>160</v>
      </c>
      <c r="B185" s="8" t="s">
        <v>429</v>
      </c>
      <c r="C185" s="62" t="s">
        <v>449</v>
      </c>
      <c r="D185" s="83"/>
      <c r="E185" s="84"/>
      <c r="F185" s="8" t="s">
        <v>450</v>
      </c>
      <c r="G185" s="5" t="s">
        <v>42</v>
      </c>
      <c r="H185" s="17">
        <v>1.0759631999999999</v>
      </c>
      <c r="I185" s="15"/>
      <c r="J185" s="11">
        <f t="shared" si="11"/>
        <v>0</v>
      </c>
      <c r="K185" s="4"/>
      <c r="L185" s="4"/>
    </row>
    <row r="186" spans="1:12" ht="41.25" customHeight="1">
      <c r="A186" s="5">
        <v>161</v>
      </c>
      <c r="B186" s="8" t="s">
        <v>451</v>
      </c>
      <c r="C186" s="62" t="s">
        <v>452</v>
      </c>
      <c r="D186" s="83"/>
      <c r="E186" s="84"/>
      <c r="F186" s="8" t="s">
        <v>453</v>
      </c>
      <c r="G186" s="5" t="s">
        <v>42</v>
      </c>
      <c r="H186" s="17">
        <v>8.8327199999999995E-2</v>
      </c>
      <c r="I186" s="15"/>
      <c r="J186" s="11">
        <f t="shared" si="11"/>
        <v>0</v>
      </c>
      <c r="K186" s="4"/>
      <c r="L186" s="4"/>
    </row>
    <row r="187" spans="1:12" ht="41.25" customHeight="1">
      <c r="A187" s="5">
        <v>162</v>
      </c>
      <c r="B187" s="8" t="s">
        <v>454</v>
      </c>
      <c r="C187" s="62" t="s">
        <v>455</v>
      </c>
      <c r="D187" s="83"/>
      <c r="E187" s="84"/>
      <c r="F187" s="8" t="s">
        <v>456</v>
      </c>
      <c r="G187" s="5" t="s">
        <v>198</v>
      </c>
      <c r="H187" s="14">
        <v>1.5249999999999999</v>
      </c>
      <c r="I187" s="15"/>
      <c r="J187" s="11">
        <f t="shared" si="11"/>
        <v>0</v>
      </c>
      <c r="K187" s="4"/>
      <c r="L187" s="4"/>
    </row>
    <row r="188" spans="1:12" ht="41.25" customHeight="1">
      <c r="A188" s="5">
        <v>163</v>
      </c>
      <c r="B188" s="8" t="s">
        <v>457</v>
      </c>
      <c r="C188" s="62" t="s">
        <v>458</v>
      </c>
      <c r="D188" s="83"/>
      <c r="E188" s="84"/>
      <c r="F188" s="8" t="s">
        <v>459</v>
      </c>
      <c r="G188" s="5" t="s">
        <v>27</v>
      </c>
      <c r="H188" s="12">
        <v>167.75</v>
      </c>
      <c r="I188" s="15"/>
      <c r="J188" s="11">
        <f t="shared" si="11"/>
        <v>0</v>
      </c>
      <c r="K188" s="4"/>
      <c r="L188" s="4"/>
    </row>
    <row r="189" spans="1:12" ht="15" customHeight="1">
      <c r="A189" s="20"/>
      <c r="B189" s="21"/>
      <c r="C189" s="63" t="s">
        <v>460</v>
      </c>
      <c r="D189" s="83"/>
      <c r="E189" s="84"/>
      <c r="F189" s="21" t="s">
        <v>461</v>
      </c>
      <c r="G189" s="21"/>
      <c r="H189" s="22"/>
      <c r="I189" s="23"/>
      <c r="J189" s="24">
        <f>SUM(J155:J188)</f>
        <v>0</v>
      </c>
      <c r="K189" s="4"/>
      <c r="L189" s="4"/>
    </row>
    <row r="190" spans="1:12" ht="27.75" customHeight="1">
      <c r="A190" s="20"/>
      <c r="B190" s="21"/>
      <c r="C190" s="61" t="s">
        <v>462</v>
      </c>
      <c r="D190" s="83"/>
      <c r="E190" s="84"/>
      <c r="F190" s="85" t="s">
        <v>463</v>
      </c>
      <c r="G190" s="85"/>
      <c r="H190" s="90"/>
      <c r="I190" s="91"/>
      <c r="J190" s="25"/>
      <c r="K190" s="4"/>
      <c r="L190" s="4"/>
    </row>
    <row r="191" spans="1:12" ht="27.75" customHeight="1">
      <c r="A191" s="5">
        <v>164</v>
      </c>
      <c r="B191" s="8" t="s">
        <v>464</v>
      </c>
      <c r="C191" s="62" t="s">
        <v>465</v>
      </c>
      <c r="D191" s="83"/>
      <c r="E191" s="84"/>
      <c r="F191" s="8" t="s">
        <v>466</v>
      </c>
      <c r="G191" s="5" t="s">
        <v>116</v>
      </c>
      <c r="H191" s="14">
        <v>1.147</v>
      </c>
      <c r="I191" s="15"/>
      <c r="J191" s="11">
        <f t="shared" ref="J191:J216" si="12">H191*I191</f>
        <v>0</v>
      </c>
      <c r="K191" s="4"/>
      <c r="L191" s="4"/>
    </row>
    <row r="192" spans="1:12" ht="27.75" customHeight="1">
      <c r="A192" s="5">
        <v>165</v>
      </c>
      <c r="B192" s="8" t="s">
        <v>384</v>
      </c>
      <c r="C192" s="62" t="s">
        <v>467</v>
      </c>
      <c r="D192" s="83"/>
      <c r="E192" s="84"/>
      <c r="F192" s="8" t="s">
        <v>468</v>
      </c>
      <c r="G192" s="5" t="s">
        <v>174</v>
      </c>
      <c r="H192" s="12">
        <v>0.12</v>
      </c>
      <c r="I192" s="15"/>
      <c r="J192" s="11">
        <f t="shared" si="12"/>
        <v>0</v>
      </c>
      <c r="K192" s="4"/>
      <c r="L192" s="4"/>
    </row>
    <row r="193" spans="1:12" ht="54" customHeight="1">
      <c r="A193" s="5">
        <v>166</v>
      </c>
      <c r="B193" s="8" t="s">
        <v>387</v>
      </c>
      <c r="C193" s="62" t="s">
        <v>469</v>
      </c>
      <c r="D193" s="83"/>
      <c r="E193" s="84"/>
      <c r="F193" s="8" t="s">
        <v>470</v>
      </c>
      <c r="G193" s="5" t="s">
        <v>42</v>
      </c>
      <c r="H193" s="14">
        <v>3.8540000000000001</v>
      </c>
      <c r="I193" s="15"/>
      <c r="J193" s="11">
        <f t="shared" si="12"/>
        <v>0</v>
      </c>
      <c r="K193" s="4"/>
      <c r="L193" s="4"/>
    </row>
    <row r="194" spans="1:12" ht="41.25" customHeight="1">
      <c r="A194" s="5">
        <v>167</v>
      </c>
      <c r="B194" s="8" t="s">
        <v>390</v>
      </c>
      <c r="C194" s="62" t="s">
        <v>471</v>
      </c>
      <c r="D194" s="83"/>
      <c r="E194" s="84"/>
      <c r="F194" s="8" t="s">
        <v>472</v>
      </c>
      <c r="G194" s="5" t="s">
        <v>42</v>
      </c>
      <c r="H194" s="17">
        <v>2.5043652000000001</v>
      </c>
      <c r="I194" s="15"/>
      <c r="J194" s="11">
        <f t="shared" si="12"/>
        <v>0</v>
      </c>
      <c r="K194" s="4"/>
      <c r="L194" s="4"/>
    </row>
    <row r="195" spans="1:12" ht="41.25" customHeight="1">
      <c r="A195" s="5">
        <v>168</v>
      </c>
      <c r="B195" s="8" t="s">
        <v>396</v>
      </c>
      <c r="C195" s="62" t="s">
        <v>473</v>
      </c>
      <c r="D195" s="83"/>
      <c r="E195" s="84"/>
      <c r="F195" s="8" t="s">
        <v>474</v>
      </c>
      <c r="G195" s="5" t="s">
        <v>42</v>
      </c>
      <c r="H195" s="18">
        <v>1.2623519999999999</v>
      </c>
      <c r="I195" s="15"/>
      <c r="J195" s="11">
        <f t="shared" si="12"/>
        <v>0</v>
      </c>
      <c r="K195" s="4"/>
      <c r="L195" s="4"/>
    </row>
    <row r="196" spans="1:12" ht="41.25" customHeight="1">
      <c r="A196" s="5">
        <v>169</v>
      </c>
      <c r="B196" s="8" t="s">
        <v>399</v>
      </c>
      <c r="C196" s="62" t="s">
        <v>475</v>
      </c>
      <c r="D196" s="83"/>
      <c r="E196" s="84"/>
      <c r="F196" s="8" t="s">
        <v>476</v>
      </c>
      <c r="G196" s="5" t="s">
        <v>42</v>
      </c>
      <c r="H196" s="19">
        <v>8.9760000000000006E-2</v>
      </c>
      <c r="I196" s="15"/>
      <c r="J196" s="11">
        <f t="shared" si="12"/>
        <v>0</v>
      </c>
      <c r="K196" s="4"/>
      <c r="L196" s="4"/>
    </row>
    <row r="197" spans="1:12" ht="27.75" customHeight="1">
      <c r="A197" s="5">
        <v>170</v>
      </c>
      <c r="B197" s="8" t="s">
        <v>402</v>
      </c>
      <c r="C197" s="62" t="s">
        <v>477</v>
      </c>
      <c r="D197" s="83"/>
      <c r="E197" s="84"/>
      <c r="F197" s="8" t="s">
        <v>478</v>
      </c>
      <c r="G197" s="5" t="s">
        <v>42</v>
      </c>
      <c r="H197" s="17">
        <v>3.8433599999999998E-2</v>
      </c>
      <c r="I197" s="15"/>
      <c r="J197" s="11">
        <f t="shared" si="12"/>
        <v>0</v>
      </c>
      <c r="K197" s="4"/>
      <c r="L197" s="4"/>
    </row>
    <row r="198" spans="1:12" ht="27.75" customHeight="1">
      <c r="A198" s="5">
        <v>171</v>
      </c>
      <c r="B198" s="8" t="s">
        <v>405</v>
      </c>
      <c r="C198" s="62" t="s">
        <v>479</v>
      </c>
      <c r="D198" s="83"/>
      <c r="E198" s="84"/>
      <c r="F198" s="8" t="s">
        <v>480</v>
      </c>
      <c r="G198" s="5" t="s">
        <v>42</v>
      </c>
      <c r="H198" s="19">
        <v>3.6720000000000003E-2</v>
      </c>
      <c r="I198" s="15"/>
      <c r="J198" s="11">
        <f t="shared" si="12"/>
        <v>0</v>
      </c>
      <c r="K198" s="4"/>
      <c r="L198" s="4"/>
    </row>
    <row r="199" spans="1:12" ht="27.75" customHeight="1">
      <c r="A199" s="5">
        <v>172</v>
      </c>
      <c r="B199" s="8" t="s">
        <v>481</v>
      </c>
      <c r="C199" s="62" t="s">
        <v>482</v>
      </c>
      <c r="D199" s="83"/>
      <c r="E199" s="84"/>
      <c r="F199" s="8" t="s">
        <v>483</v>
      </c>
      <c r="G199" s="5" t="s">
        <v>189</v>
      </c>
      <c r="H199" s="14">
        <v>3.8540000000000001</v>
      </c>
      <c r="I199" s="15"/>
      <c r="J199" s="11">
        <f t="shared" si="12"/>
        <v>0</v>
      </c>
      <c r="K199" s="4"/>
      <c r="L199" s="4"/>
    </row>
    <row r="200" spans="1:12" ht="54" customHeight="1">
      <c r="A200" s="5">
        <v>173</v>
      </c>
      <c r="B200" s="8" t="s">
        <v>414</v>
      </c>
      <c r="C200" s="62" t="s">
        <v>484</v>
      </c>
      <c r="D200" s="83"/>
      <c r="E200" s="84"/>
      <c r="F200" s="8" t="s">
        <v>485</v>
      </c>
      <c r="G200" s="5" t="s">
        <v>38</v>
      </c>
      <c r="H200" s="19">
        <v>1.0213099999999999</v>
      </c>
      <c r="I200" s="15"/>
      <c r="J200" s="11">
        <f t="shared" si="12"/>
        <v>0</v>
      </c>
      <c r="K200" s="4"/>
      <c r="L200" s="4"/>
    </row>
    <row r="201" spans="1:12" ht="41.25" customHeight="1">
      <c r="A201" s="5">
        <v>174</v>
      </c>
      <c r="B201" s="8" t="s">
        <v>417</v>
      </c>
      <c r="C201" s="62" t="s">
        <v>486</v>
      </c>
      <c r="D201" s="83"/>
      <c r="E201" s="84"/>
      <c r="F201" s="8" t="s">
        <v>487</v>
      </c>
      <c r="G201" s="5" t="s">
        <v>38</v>
      </c>
      <c r="H201" s="19">
        <v>0.84787999999999997</v>
      </c>
      <c r="I201" s="15"/>
      <c r="J201" s="11">
        <f t="shared" si="12"/>
        <v>0</v>
      </c>
      <c r="K201" s="4"/>
      <c r="L201" s="4"/>
    </row>
    <row r="202" spans="1:12" ht="41.25" customHeight="1">
      <c r="A202" s="5">
        <v>175</v>
      </c>
      <c r="B202" s="8" t="s">
        <v>420</v>
      </c>
      <c r="C202" s="62" t="s">
        <v>488</v>
      </c>
      <c r="D202" s="83"/>
      <c r="E202" s="84"/>
      <c r="F202" s="8" t="s">
        <v>489</v>
      </c>
      <c r="G202" s="5" t="s">
        <v>42</v>
      </c>
      <c r="H202" s="16">
        <v>1.4800000000000001E-2</v>
      </c>
      <c r="I202" s="15"/>
      <c r="J202" s="11">
        <f t="shared" si="12"/>
        <v>0</v>
      </c>
      <c r="K202" s="4"/>
      <c r="L202" s="4"/>
    </row>
    <row r="203" spans="1:12" ht="14.25" customHeight="1">
      <c r="A203" s="5">
        <v>176</v>
      </c>
      <c r="B203" s="8" t="s">
        <v>423</v>
      </c>
      <c r="C203" s="62" t="s">
        <v>490</v>
      </c>
      <c r="D203" s="83"/>
      <c r="E203" s="84"/>
      <c r="F203" s="8" t="s">
        <v>491</v>
      </c>
      <c r="G203" s="5" t="s">
        <v>19</v>
      </c>
      <c r="H203" s="12">
        <v>0.18</v>
      </c>
      <c r="I203" s="15"/>
      <c r="J203" s="11">
        <f t="shared" si="12"/>
        <v>0</v>
      </c>
      <c r="K203" s="4"/>
      <c r="L203" s="4"/>
    </row>
    <row r="204" spans="1:12" ht="54" customHeight="1">
      <c r="A204" s="5">
        <v>177</v>
      </c>
      <c r="B204" s="8" t="s">
        <v>429</v>
      </c>
      <c r="C204" s="62" t="s">
        <v>492</v>
      </c>
      <c r="D204" s="83"/>
      <c r="E204" s="84"/>
      <c r="F204" s="8" t="s">
        <v>493</v>
      </c>
      <c r="G204" s="5" t="s">
        <v>42</v>
      </c>
      <c r="H204" s="17">
        <v>3.3446400000000001E-2</v>
      </c>
      <c r="I204" s="15"/>
      <c r="J204" s="11">
        <f t="shared" si="12"/>
        <v>0</v>
      </c>
      <c r="K204" s="4"/>
      <c r="L204" s="4"/>
    </row>
    <row r="205" spans="1:12" ht="54" customHeight="1">
      <c r="A205" s="5">
        <v>178</v>
      </c>
      <c r="B205" s="8" t="s">
        <v>205</v>
      </c>
      <c r="C205" s="62" t="s">
        <v>494</v>
      </c>
      <c r="D205" s="83"/>
      <c r="E205" s="84"/>
      <c r="F205" s="8" t="s">
        <v>495</v>
      </c>
      <c r="G205" s="5" t="s">
        <v>198</v>
      </c>
      <c r="H205" s="19">
        <v>1.24892</v>
      </c>
      <c r="I205" s="15"/>
      <c r="J205" s="11">
        <f t="shared" si="12"/>
        <v>0</v>
      </c>
      <c r="K205" s="4"/>
      <c r="L205" s="4"/>
    </row>
    <row r="206" spans="1:12" ht="27.75" customHeight="1">
      <c r="A206" s="5">
        <v>179</v>
      </c>
      <c r="B206" s="8" t="s">
        <v>208</v>
      </c>
      <c r="C206" s="62" t="s">
        <v>496</v>
      </c>
      <c r="D206" s="83"/>
      <c r="E206" s="84"/>
      <c r="F206" s="8" t="s">
        <v>497</v>
      </c>
      <c r="G206" s="5" t="s">
        <v>42</v>
      </c>
      <c r="H206" s="28">
        <v>1.124028E-2</v>
      </c>
      <c r="I206" s="15"/>
      <c r="J206" s="11">
        <f t="shared" si="12"/>
        <v>0</v>
      </c>
      <c r="K206" s="4"/>
      <c r="L206" s="4"/>
    </row>
    <row r="207" spans="1:12" ht="80.25" customHeight="1">
      <c r="A207" s="5">
        <v>180</v>
      </c>
      <c r="B207" s="8" t="s">
        <v>317</v>
      </c>
      <c r="C207" s="62" t="s">
        <v>498</v>
      </c>
      <c r="D207" s="83"/>
      <c r="E207" s="84"/>
      <c r="F207" s="8" t="s">
        <v>499</v>
      </c>
      <c r="G207" s="5" t="s">
        <v>198</v>
      </c>
      <c r="H207" s="19">
        <v>1.24892</v>
      </c>
      <c r="I207" s="15"/>
      <c r="J207" s="11">
        <f t="shared" si="12"/>
        <v>0</v>
      </c>
      <c r="K207" s="4"/>
      <c r="L207" s="4"/>
    </row>
    <row r="208" spans="1:12" ht="41.25" customHeight="1">
      <c r="A208" s="5">
        <v>181</v>
      </c>
      <c r="B208" s="8" t="s">
        <v>320</v>
      </c>
      <c r="C208" s="62" t="s">
        <v>321</v>
      </c>
      <c r="D208" s="83"/>
      <c r="E208" s="84"/>
      <c r="F208" s="8" t="s">
        <v>322</v>
      </c>
      <c r="G208" s="5" t="s">
        <v>198</v>
      </c>
      <c r="H208" s="19">
        <v>1.24892</v>
      </c>
      <c r="I208" s="15"/>
      <c r="J208" s="11">
        <f t="shared" si="12"/>
        <v>0</v>
      </c>
      <c r="K208" s="4"/>
      <c r="L208" s="4"/>
    </row>
    <row r="209" spans="1:12" ht="27.75" customHeight="1">
      <c r="A209" s="5">
        <v>182</v>
      </c>
      <c r="B209" s="8" t="s">
        <v>323</v>
      </c>
      <c r="C209" s="62" t="s">
        <v>324</v>
      </c>
      <c r="D209" s="83"/>
      <c r="E209" s="84"/>
      <c r="F209" s="8" t="s">
        <v>324</v>
      </c>
      <c r="G209" s="5" t="s">
        <v>123</v>
      </c>
      <c r="H209" s="9">
        <v>416.2</v>
      </c>
      <c r="I209" s="15"/>
      <c r="J209" s="11">
        <f t="shared" si="12"/>
        <v>0</v>
      </c>
      <c r="K209" s="4"/>
      <c r="L209" s="4"/>
    </row>
    <row r="210" spans="1:12" ht="96.75" customHeight="1">
      <c r="A210" s="5">
        <v>183</v>
      </c>
      <c r="B210" s="8" t="s">
        <v>441</v>
      </c>
      <c r="C210" s="62" t="s">
        <v>442</v>
      </c>
      <c r="D210" s="83"/>
      <c r="E210" s="84"/>
      <c r="F210" s="8" t="s">
        <v>443</v>
      </c>
      <c r="G210" s="5" t="s">
        <v>31</v>
      </c>
      <c r="H210" s="12">
        <v>0.14000000000000001</v>
      </c>
      <c r="I210" s="15"/>
      <c r="J210" s="11">
        <f t="shared" si="12"/>
        <v>0</v>
      </c>
      <c r="K210" s="4"/>
      <c r="L210" s="4"/>
    </row>
    <row r="211" spans="1:12" ht="41.25" customHeight="1">
      <c r="A211" s="5">
        <v>184</v>
      </c>
      <c r="B211" s="8" t="s">
        <v>32</v>
      </c>
      <c r="C211" s="62" t="s">
        <v>500</v>
      </c>
      <c r="D211" s="83"/>
      <c r="E211" s="84"/>
      <c r="F211" s="8" t="s">
        <v>501</v>
      </c>
      <c r="G211" s="5" t="s">
        <v>27</v>
      </c>
      <c r="H211" s="14">
        <v>19.404</v>
      </c>
      <c r="I211" s="15"/>
      <c r="J211" s="11">
        <f t="shared" si="12"/>
        <v>0</v>
      </c>
      <c r="K211" s="4"/>
      <c r="L211" s="4"/>
    </row>
    <row r="212" spans="1:12" ht="54" customHeight="1">
      <c r="A212" s="5">
        <v>185</v>
      </c>
      <c r="B212" s="8" t="s">
        <v>446</v>
      </c>
      <c r="C212" s="62" t="s">
        <v>502</v>
      </c>
      <c r="D212" s="83"/>
      <c r="E212" s="84"/>
      <c r="F212" s="8" t="s">
        <v>503</v>
      </c>
      <c r="G212" s="5" t="s">
        <v>38</v>
      </c>
      <c r="H212" s="12">
        <v>14.21</v>
      </c>
      <c r="I212" s="15"/>
      <c r="J212" s="11">
        <f t="shared" si="12"/>
        <v>0</v>
      </c>
      <c r="K212" s="4"/>
      <c r="L212" s="4"/>
    </row>
    <row r="213" spans="1:12" ht="54" customHeight="1">
      <c r="A213" s="5">
        <v>186</v>
      </c>
      <c r="B213" s="8" t="s">
        <v>429</v>
      </c>
      <c r="C213" s="62" t="s">
        <v>504</v>
      </c>
      <c r="D213" s="83"/>
      <c r="E213" s="84"/>
      <c r="F213" s="8" t="s">
        <v>505</v>
      </c>
      <c r="G213" s="5" t="s">
        <v>42</v>
      </c>
      <c r="H213" s="17">
        <v>0.87083359999999999</v>
      </c>
      <c r="I213" s="15"/>
      <c r="J213" s="11">
        <f t="shared" si="12"/>
        <v>0</v>
      </c>
      <c r="K213" s="4"/>
      <c r="L213" s="4"/>
    </row>
    <row r="214" spans="1:12" ht="41.25" customHeight="1">
      <c r="A214" s="5">
        <v>187</v>
      </c>
      <c r="B214" s="8" t="s">
        <v>451</v>
      </c>
      <c r="C214" s="62" t="s">
        <v>506</v>
      </c>
      <c r="D214" s="83"/>
      <c r="E214" s="84"/>
      <c r="F214" s="8" t="s">
        <v>507</v>
      </c>
      <c r="G214" s="5" t="s">
        <v>42</v>
      </c>
      <c r="H214" s="18">
        <v>6.8015999999999993E-2</v>
      </c>
      <c r="I214" s="15"/>
      <c r="J214" s="11">
        <f t="shared" si="12"/>
        <v>0</v>
      </c>
      <c r="K214" s="4"/>
      <c r="L214" s="4"/>
    </row>
    <row r="215" spans="1:12" ht="41.25" customHeight="1">
      <c r="A215" s="5">
        <v>188</v>
      </c>
      <c r="B215" s="8" t="s">
        <v>454</v>
      </c>
      <c r="C215" s="62" t="s">
        <v>455</v>
      </c>
      <c r="D215" s="83"/>
      <c r="E215" s="84"/>
      <c r="F215" s="8" t="s">
        <v>456</v>
      </c>
      <c r="G215" s="5" t="s">
        <v>198</v>
      </c>
      <c r="H215" s="14">
        <v>1.262</v>
      </c>
      <c r="I215" s="15"/>
      <c r="J215" s="11">
        <f t="shared" si="12"/>
        <v>0</v>
      </c>
      <c r="K215" s="4"/>
      <c r="L215" s="4"/>
    </row>
    <row r="216" spans="1:12" ht="41.25" customHeight="1">
      <c r="A216" s="5">
        <v>189</v>
      </c>
      <c r="B216" s="8" t="s">
        <v>457</v>
      </c>
      <c r="C216" s="62" t="s">
        <v>508</v>
      </c>
      <c r="D216" s="83"/>
      <c r="E216" s="84"/>
      <c r="F216" s="8" t="s">
        <v>509</v>
      </c>
      <c r="G216" s="5" t="s">
        <v>27</v>
      </c>
      <c r="H216" s="12">
        <v>138.82</v>
      </c>
      <c r="I216" s="15"/>
      <c r="J216" s="11">
        <f t="shared" si="12"/>
        <v>0</v>
      </c>
      <c r="K216" s="4"/>
      <c r="L216" s="4"/>
    </row>
    <row r="217" spans="1:12" ht="15" customHeight="1">
      <c r="A217" s="20"/>
      <c r="B217" s="21"/>
      <c r="C217" s="63" t="s">
        <v>510</v>
      </c>
      <c r="D217" s="83"/>
      <c r="E217" s="84"/>
      <c r="F217" s="21" t="s">
        <v>511</v>
      </c>
      <c r="G217" s="21"/>
      <c r="H217" s="22"/>
      <c r="I217" s="23"/>
      <c r="J217" s="24">
        <f>SUM(J191:J216)</f>
        <v>0</v>
      </c>
      <c r="K217" s="4"/>
      <c r="L217" s="4"/>
    </row>
    <row r="218" spans="1:12" ht="14.25" customHeight="1">
      <c r="A218" s="20"/>
      <c r="B218" s="21"/>
      <c r="C218" s="61" t="s">
        <v>512</v>
      </c>
      <c r="D218" s="83"/>
      <c r="E218" s="84"/>
      <c r="F218" s="85" t="s">
        <v>513</v>
      </c>
      <c r="G218" s="85"/>
      <c r="H218" s="90"/>
      <c r="I218" s="91"/>
      <c r="J218" s="25"/>
      <c r="K218" s="4"/>
      <c r="L218" s="4"/>
    </row>
    <row r="219" spans="1:12" ht="40.5" customHeight="1">
      <c r="A219" s="5">
        <v>190</v>
      </c>
      <c r="B219" s="8" t="s">
        <v>514</v>
      </c>
      <c r="C219" s="62" t="s">
        <v>515</v>
      </c>
      <c r="D219" s="83"/>
      <c r="E219" s="84"/>
      <c r="F219" s="8" t="s">
        <v>516</v>
      </c>
      <c r="G219" s="5" t="s">
        <v>23</v>
      </c>
      <c r="H219" s="12">
        <v>0.18</v>
      </c>
      <c r="I219" s="15"/>
      <c r="J219" s="11">
        <f t="shared" ref="J219:J266" si="13">H219*I219</f>
        <v>0</v>
      </c>
      <c r="K219" s="4"/>
      <c r="L219" s="4"/>
    </row>
    <row r="220" spans="1:12" ht="67.5" customHeight="1">
      <c r="A220" s="5">
        <v>191</v>
      </c>
      <c r="B220" s="8" t="s">
        <v>20</v>
      </c>
      <c r="C220" s="62" t="s">
        <v>517</v>
      </c>
      <c r="D220" s="83"/>
      <c r="E220" s="84"/>
      <c r="F220" s="8" t="s">
        <v>518</v>
      </c>
      <c r="G220" s="5" t="s">
        <v>23</v>
      </c>
      <c r="H220" s="14">
        <v>2.1999999999999999E-2</v>
      </c>
      <c r="I220" s="15"/>
      <c r="J220" s="11">
        <f t="shared" si="13"/>
        <v>0</v>
      </c>
      <c r="K220" s="4"/>
      <c r="L220" s="4"/>
    </row>
    <row r="221" spans="1:12" ht="41.25" customHeight="1">
      <c r="A221" s="5">
        <v>192</v>
      </c>
      <c r="B221" s="8" t="s">
        <v>519</v>
      </c>
      <c r="C221" s="62" t="s">
        <v>520</v>
      </c>
      <c r="D221" s="83"/>
      <c r="E221" s="84"/>
      <c r="F221" s="8" t="s">
        <v>521</v>
      </c>
      <c r="G221" s="5" t="s">
        <v>116</v>
      </c>
      <c r="H221" s="14">
        <v>0.46500000000000002</v>
      </c>
      <c r="I221" s="15"/>
      <c r="J221" s="11">
        <f t="shared" si="13"/>
        <v>0</v>
      </c>
      <c r="K221" s="4"/>
      <c r="L221" s="4"/>
    </row>
    <row r="222" spans="1:12" ht="27.75" customHeight="1">
      <c r="A222" s="5">
        <v>193</v>
      </c>
      <c r="B222" s="8" t="s">
        <v>522</v>
      </c>
      <c r="C222" s="62" t="s">
        <v>523</v>
      </c>
      <c r="D222" s="83"/>
      <c r="E222" s="84"/>
      <c r="F222" s="8" t="s">
        <v>524</v>
      </c>
      <c r="G222" s="5" t="s">
        <v>123</v>
      </c>
      <c r="H222" s="9">
        <v>37.200000000000003</v>
      </c>
      <c r="I222" s="15"/>
      <c r="J222" s="11">
        <f t="shared" si="13"/>
        <v>0</v>
      </c>
      <c r="K222" s="4"/>
      <c r="L222" s="4"/>
    </row>
    <row r="223" spans="1:12" ht="27.75" customHeight="1">
      <c r="A223" s="5">
        <v>194</v>
      </c>
      <c r="B223" s="8" t="s">
        <v>525</v>
      </c>
      <c r="C223" s="62" t="s">
        <v>526</v>
      </c>
      <c r="D223" s="83"/>
      <c r="E223" s="84"/>
      <c r="F223" s="8" t="s">
        <v>527</v>
      </c>
      <c r="G223" s="5" t="s">
        <v>27</v>
      </c>
      <c r="H223" s="12">
        <v>51.15</v>
      </c>
      <c r="I223" s="15"/>
      <c r="J223" s="11">
        <f t="shared" si="13"/>
        <v>0</v>
      </c>
      <c r="K223" s="4"/>
      <c r="L223" s="4"/>
    </row>
    <row r="224" spans="1:12" ht="27.75" customHeight="1">
      <c r="A224" s="5">
        <v>195</v>
      </c>
      <c r="B224" s="8" t="s">
        <v>528</v>
      </c>
      <c r="C224" s="62" t="s">
        <v>529</v>
      </c>
      <c r="D224" s="83"/>
      <c r="E224" s="84"/>
      <c r="F224" s="8" t="s">
        <v>530</v>
      </c>
      <c r="G224" s="5" t="s">
        <v>116</v>
      </c>
      <c r="H224" s="9">
        <v>0.1</v>
      </c>
      <c r="I224" s="15"/>
      <c r="J224" s="11">
        <f t="shared" si="13"/>
        <v>0</v>
      </c>
      <c r="K224" s="4"/>
      <c r="L224" s="4"/>
    </row>
    <row r="225" spans="1:12" ht="54" customHeight="1">
      <c r="A225" s="5">
        <v>196</v>
      </c>
      <c r="B225" s="8" t="s">
        <v>531</v>
      </c>
      <c r="C225" s="62" t="s">
        <v>532</v>
      </c>
      <c r="D225" s="83"/>
      <c r="E225" s="84"/>
      <c r="F225" s="8" t="s">
        <v>533</v>
      </c>
      <c r="G225" s="5" t="s">
        <v>38</v>
      </c>
      <c r="H225" s="14">
        <v>0.315</v>
      </c>
      <c r="I225" s="15"/>
      <c r="J225" s="11">
        <f t="shared" si="13"/>
        <v>0</v>
      </c>
      <c r="K225" s="4"/>
      <c r="L225" s="4"/>
    </row>
    <row r="226" spans="1:12" ht="41.25" customHeight="1">
      <c r="A226" s="5">
        <v>197</v>
      </c>
      <c r="B226" s="8" t="s">
        <v>534</v>
      </c>
      <c r="C226" s="62" t="s">
        <v>535</v>
      </c>
      <c r="D226" s="83"/>
      <c r="E226" s="84"/>
      <c r="F226" s="8" t="s">
        <v>536</v>
      </c>
      <c r="G226" s="5" t="s">
        <v>27</v>
      </c>
      <c r="H226" s="9">
        <v>25.2</v>
      </c>
      <c r="I226" s="15"/>
      <c r="J226" s="11">
        <f t="shared" si="13"/>
        <v>0</v>
      </c>
      <c r="K226" s="4"/>
      <c r="L226" s="4"/>
    </row>
    <row r="227" spans="1:12" ht="54" customHeight="1">
      <c r="A227" s="5">
        <v>198</v>
      </c>
      <c r="B227" s="8" t="s">
        <v>537</v>
      </c>
      <c r="C227" s="62" t="s">
        <v>538</v>
      </c>
      <c r="D227" s="83"/>
      <c r="E227" s="84"/>
      <c r="F227" s="8" t="s">
        <v>539</v>
      </c>
      <c r="G227" s="5" t="s">
        <v>354</v>
      </c>
      <c r="H227" s="12">
        <v>0.06</v>
      </c>
      <c r="I227" s="15"/>
      <c r="J227" s="11">
        <f t="shared" si="13"/>
        <v>0</v>
      </c>
      <c r="K227" s="4"/>
      <c r="L227" s="4"/>
    </row>
    <row r="228" spans="1:12" ht="41.25" customHeight="1">
      <c r="A228" s="5">
        <v>199</v>
      </c>
      <c r="B228" s="8" t="s">
        <v>540</v>
      </c>
      <c r="C228" s="62" t="s">
        <v>541</v>
      </c>
      <c r="D228" s="83"/>
      <c r="E228" s="84"/>
      <c r="F228" s="8" t="s">
        <v>542</v>
      </c>
      <c r="G228" s="5" t="s">
        <v>358</v>
      </c>
      <c r="H228" s="12">
        <v>6.12</v>
      </c>
      <c r="I228" s="15"/>
      <c r="J228" s="11">
        <f t="shared" si="13"/>
        <v>0</v>
      </c>
      <c r="K228" s="4"/>
      <c r="L228" s="4"/>
    </row>
    <row r="229" spans="1:12" ht="48" customHeight="1">
      <c r="A229" s="5">
        <v>200</v>
      </c>
      <c r="B229" s="8" t="s">
        <v>543</v>
      </c>
      <c r="C229" s="62" t="s">
        <v>544</v>
      </c>
      <c r="D229" s="83"/>
      <c r="E229" s="84"/>
      <c r="F229" s="8" t="s">
        <v>545</v>
      </c>
      <c r="G229" s="5" t="s">
        <v>31</v>
      </c>
      <c r="H229" s="14">
        <v>7.4999999999999997E-2</v>
      </c>
      <c r="I229" s="15"/>
      <c r="J229" s="11">
        <f t="shared" si="13"/>
        <v>0</v>
      </c>
      <c r="K229" s="4"/>
      <c r="L229" s="4"/>
    </row>
    <row r="230" spans="1:12" ht="54" customHeight="1">
      <c r="A230" s="5">
        <v>201</v>
      </c>
      <c r="B230" s="8" t="s">
        <v>546</v>
      </c>
      <c r="C230" s="62" t="s">
        <v>547</v>
      </c>
      <c r="D230" s="83"/>
      <c r="E230" s="84"/>
      <c r="F230" s="8" t="s">
        <v>548</v>
      </c>
      <c r="G230" s="5" t="s">
        <v>38</v>
      </c>
      <c r="H230" s="16">
        <v>7.6124999999999998</v>
      </c>
      <c r="I230" s="15"/>
      <c r="J230" s="11">
        <f t="shared" si="13"/>
        <v>0</v>
      </c>
      <c r="K230" s="4"/>
      <c r="L230" s="4"/>
    </row>
    <row r="231" spans="1:12" ht="41.25" customHeight="1">
      <c r="A231" s="5">
        <v>202</v>
      </c>
      <c r="B231" s="8" t="s">
        <v>549</v>
      </c>
      <c r="C231" s="62" t="s">
        <v>550</v>
      </c>
      <c r="D231" s="83"/>
      <c r="E231" s="84"/>
      <c r="F231" s="8" t="s">
        <v>551</v>
      </c>
      <c r="G231" s="5" t="s">
        <v>27</v>
      </c>
      <c r="H231" s="12">
        <v>0.27</v>
      </c>
      <c r="I231" s="15"/>
      <c r="J231" s="11">
        <f t="shared" si="13"/>
        <v>0</v>
      </c>
      <c r="K231" s="4"/>
      <c r="L231" s="4"/>
    </row>
    <row r="232" spans="1:12" ht="41.25" customHeight="1">
      <c r="A232" s="5">
        <v>203</v>
      </c>
      <c r="B232" s="8" t="s">
        <v>39</v>
      </c>
      <c r="C232" s="62" t="s">
        <v>552</v>
      </c>
      <c r="D232" s="83"/>
      <c r="E232" s="84"/>
      <c r="F232" s="8" t="s">
        <v>553</v>
      </c>
      <c r="G232" s="5" t="s">
        <v>42</v>
      </c>
      <c r="H232" s="18">
        <v>4.5656000000000002E-2</v>
      </c>
      <c r="I232" s="15"/>
      <c r="J232" s="11">
        <f t="shared" si="13"/>
        <v>0</v>
      </c>
      <c r="K232" s="4"/>
      <c r="L232" s="4"/>
    </row>
    <row r="233" spans="1:12" ht="67.5" customHeight="1">
      <c r="A233" s="5">
        <v>204</v>
      </c>
      <c r="B233" s="8" t="s">
        <v>46</v>
      </c>
      <c r="C233" s="62" t="s">
        <v>554</v>
      </c>
      <c r="D233" s="83"/>
      <c r="E233" s="84"/>
      <c r="F233" s="8" t="s">
        <v>555</v>
      </c>
      <c r="G233" s="5" t="s">
        <v>42</v>
      </c>
      <c r="H233" s="17">
        <v>0.7224256</v>
      </c>
      <c r="I233" s="15"/>
      <c r="J233" s="11">
        <f t="shared" si="13"/>
        <v>0</v>
      </c>
      <c r="K233" s="4"/>
      <c r="L233" s="4"/>
    </row>
    <row r="234" spans="1:12" ht="54" customHeight="1">
      <c r="A234" s="5">
        <v>205</v>
      </c>
      <c r="B234" s="8" t="s">
        <v>49</v>
      </c>
      <c r="C234" s="62" t="s">
        <v>556</v>
      </c>
      <c r="D234" s="83"/>
      <c r="E234" s="84"/>
      <c r="F234" s="8" t="s">
        <v>557</v>
      </c>
      <c r="G234" s="5" t="s">
        <v>42</v>
      </c>
      <c r="H234" s="17">
        <v>0.18932160000000001</v>
      </c>
      <c r="I234" s="15"/>
      <c r="J234" s="11">
        <f t="shared" si="13"/>
        <v>0</v>
      </c>
      <c r="K234" s="4"/>
      <c r="L234" s="4"/>
    </row>
    <row r="235" spans="1:12" ht="54" customHeight="1">
      <c r="A235" s="5">
        <v>206</v>
      </c>
      <c r="B235" s="8" t="s">
        <v>558</v>
      </c>
      <c r="C235" s="62" t="s">
        <v>559</v>
      </c>
      <c r="D235" s="83"/>
      <c r="E235" s="84"/>
      <c r="F235" s="8" t="s">
        <v>560</v>
      </c>
      <c r="G235" s="5" t="s">
        <v>42</v>
      </c>
      <c r="H235" s="17">
        <v>0.18932160000000001</v>
      </c>
      <c r="I235" s="15"/>
      <c r="J235" s="11">
        <f t="shared" si="13"/>
        <v>0</v>
      </c>
      <c r="K235" s="4"/>
      <c r="L235" s="4"/>
    </row>
    <row r="236" spans="1:12" ht="41.25" customHeight="1">
      <c r="A236" s="5">
        <v>207</v>
      </c>
      <c r="B236" s="8" t="s">
        <v>561</v>
      </c>
      <c r="C236" s="62" t="s">
        <v>562</v>
      </c>
      <c r="D236" s="83"/>
      <c r="E236" s="84"/>
      <c r="F236" s="8" t="s">
        <v>563</v>
      </c>
      <c r="G236" s="5" t="s">
        <v>42</v>
      </c>
      <c r="H236" s="19">
        <v>0.25481999999999999</v>
      </c>
      <c r="I236" s="15"/>
      <c r="J236" s="11">
        <f t="shared" si="13"/>
        <v>0</v>
      </c>
      <c r="K236" s="4"/>
      <c r="L236" s="4"/>
    </row>
    <row r="237" spans="1:12" ht="54" customHeight="1">
      <c r="A237" s="5">
        <v>208</v>
      </c>
      <c r="B237" s="8" t="s">
        <v>46</v>
      </c>
      <c r="C237" s="62" t="s">
        <v>564</v>
      </c>
      <c r="D237" s="83"/>
      <c r="E237" s="84"/>
      <c r="F237" s="8" t="s">
        <v>565</v>
      </c>
      <c r="G237" s="5" t="s">
        <v>42</v>
      </c>
      <c r="H237" s="17">
        <v>0.26501279999999999</v>
      </c>
      <c r="I237" s="15"/>
      <c r="J237" s="11">
        <f t="shared" si="13"/>
        <v>0</v>
      </c>
      <c r="K237" s="4"/>
      <c r="L237" s="4"/>
    </row>
    <row r="238" spans="1:12" ht="84.75" customHeight="1">
      <c r="A238" s="5">
        <v>209</v>
      </c>
      <c r="B238" s="8" t="s">
        <v>566</v>
      </c>
      <c r="C238" s="62" t="s">
        <v>567</v>
      </c>
      <c r="D238" s="83"/>
      <c r="E238" s="84"/>
      <c r="F238" s="8" t="s">
        <v>568</v>
      </c>
      <c r="G238" s="5" t="s">
        <v>23</v>
      </c>
      <c r="H238" s="14">
        <v>0.245</v>
      </c>
      <c r="I238" s="15"/>
      <c r="J238" s="11">
        <f t="shared" si="13"/>
        <v>0</v>
      </c>
      <c r="K238" s="4"/>
      <c r="L238" s="4"/>
    </row>
    <row r="239" spans="1:12" ht="54" customHeight="1">
      <c r="A239" s="5">
        <v>210</v>
      </c>
      <c r="B239" s="8" t="s">
        <v>546</v>
      </c>
      <c r="C239" s="62" t="s">
        <v>569</v>
      </c>
      <c r="D239" s="83"/>
      <c r="E239" s="84"/>
      <c r="F239" s="8" t="s">
        <v>570</v>
      </c>
      <c r="G239" s="5" t="s">
        <v>38</v>
      </c>
      <c r="H239" s="12">
        <v>24.99</v>
      </c>
      <c r="I239" s="15"/>
      <c r="J239" s="11">
        <f t="shared" si="13"/>
        <v>0</v>
      </c>
      <c r="K239" s="4"/>
      <c r="L239" s="4"/>
    </row>
    <row r="240" spans="1:12" ht="41.25" customHeight="1">
      <c r="A240" s="5">
        <v>211</v>
      </c>
      <c r="B240" s="8" t="s">
        <v>32</v>
      </c>
      <c r="C240" s="62" t="s">
        <v>571</v>
      </c>
      <c r="D240" s="83"/>
      <c r="E240" s="84"/>
      <c r="F240" s="8" t="s">
        <v>572</v>
      </c>
      <c r="G240" s="5" t="s">
        <v>27</v>
      </c>
      <c r="H240" s="14">
        <v>18.375</v>
      </c>
      <c r="I240" s="15"/>
      <c r="J240" s="11">
        <f t="shared" si="13"/>
        <v>0</v>
      </c>
      <c r="K240" s="4"/>
      <c r="L240" s="4"/>
    </row>
    <row r="241" spans="1:12" ht="41.25" customHeight="1">
      <c r="A241" s="5">
        <v>212</v>
      </c>
      <c r="B241" s="8" t="s">
        <v>39</v>
      </c>
      <c r="C241" s="62" t="s">
        <v>573</v>
      </c>
      <c r="D241" s="83"/>
      <c r="E241" s="84"/>
      <c r="F241" s="8" t="s">
        <v>574</v>
      </c>
      <c r="G241" s="5" t="s">
        <v>42</v>
      </c>
      <c r="H241" s="17">
        <v>0.1511536</v>
      </c>
      <c r="I241" s="15"/>
      <c r="J241" s="11">
        <f t="shared" si="13"/>
        <v>0</v>
      </c>
      <c r="K241" s="4"/>
      <c r="L241" s="4"/>
    </row>
    <row r="242" spans="1:12" ht="54" customHeight="1">
      <c r="A242" s="5">
        <v>213</v>
      </c>
      <c r="B242" s="8" t="s">
        <v>46</v>
      </c>
      <c r="C242" s="62" t="s">
        <v>575</v>
      </c>
      <c r="D242" s="83"/>
      <c r="E242" s="84"/>
      <c r="F242" s="8" t="s">
        <v>576</v>
      </c>
      <c r="G242" s="5" t="s">
        <v>42</v>
      </c>
      <c r="H242" s="17">
        <v>0.75520640000000006</v>
      </c>
      <c r="I242" s="15"/>
      <c r="J242" s="11">
        <f t="shared" si="13"/>
        <v>0</v>
      </c>
      <c r="K242" s="4"/>
      <c r="L242" s="4"/>
    </row>
    <row r="243" spans="1:12" ht="54" customHeight="1">
      <c r="A243" s="5">
        <v>214</v>
      </c>
      <c r="B243" s="8" t="s">
        <v>49</v>
      </c>
      <c r="C243" s="62" t="s">
        <v>577</v>
      </c>
      <c r="D243" s="83"/>
      <c r="E243" s="84"/>
      <c r="F243" s="8" t="s">
        <v>578</v>
      </c>
      <c r="G243" s="5" t="s">
        <v>42</v>
      </c>
      <c r="H243" s="17">
        <v>0.98812480000000003</v>
      </c>
      <c r="I243" s="15"/>
      <c r="J243" s="11">
        <f t="shared" si="13"/>
        <v>0</v>
      </c>
      <c r="K243" s="4"/>
      <c r="L243" s="4"/>
    </row>
    <row r="244" spans="1:12" ht="54" customHeight="1">
      <c r="A244" s="5">
        <v>215</v>
      </c>
      <c r="B244" s="8" t="s">
        <v>579</v>
      </c>
      <c r="C244" s="62" t="s">
        <v>580</v>
      </c>
      <c r="D244" s="83"/>
      <c r="E244" s="84"/>
      <c r="F244" s="8" t="s">
        <v>581</v>
      </c>
      <c r="G244" s="5" t="s">
        <v>31</v>
      </c>
      <c r="H244" s="16">
        <v>3.8800000000000001E-2</v>
      </c>
      <c r="I244" s="15"/>
      <c r="J244" s="11">
        <f t="shared" si="13"/>
        <v>0</v>
      </c>
      <c r="K244" s="4"/>
      <c r="L244" s="4"/>
    </row>
    <row r="245" spans="1:12" ht="54" customHeight="1">
      <c r="A245" s="5">
        <v>216</v>
      </c>
      <c r="B245" s="8" t="s">
        <v>546</v>
      </c>
      <c r="C245" s="62" t="s">
        <v>582</v>
      </c>
      <c r="D245" s="83"/>
      <c r="E245" s="84"/>
      <c r="F245" s="8" t="s">
        <v>583</v>
      </c>
      <c r="G245" s="5" t="s">
        <v>38</v>
      </c>
      <c r="H245" s="16">
        <v>3.9382000000000001</v>
      </c>
      <c r="I245" s="15"/>
      <c r="J245" s="11">
        <f t="shared" si="13"/>
        <v>0</v>
      </c>
      <c r="K245" s="4"/>
      <c r="L245" s="4"/>
    </row>
    <row r="246" spans="1:12" ht="41.25" customHeight="1">
      <c r="A246" s="5">
        <v>217</v>
      </c>
      <c r="B246" s="8" t="s">
        <v>549</v>
      </c>
      <c r="C246" s="62" t="s">
        <v>584</v>
      </c>
      <c r="D246" s="83"/>
      <c r="E246" s="84"/>
      <c r="F246" s="8" t="s">
        <v>585</v>
      </c>
      <c r="G246" s="5" t="s">
        <v>27</v>
      </c>
      <c r="H246" s="18">
        <v>0.43999199999999999</v>
      </c>
      <c r="I246" s="15"/>
      <c r="J246" s="11">
        <f t="shared" si="13"/>
        <v>0</v>
      </c>
      <c r="K246" s="4"/>
      <c r="L246" s="4"/>
    </row>
    <row r="247" spans="1:12" ht="54" customHeight="1">
      <c r="A247" s="5">
        <v>218</v>
      </c>
      <c r="B247" s="8" t="s">
        <v>429</v>
      </c>
      <c r="C247" s="62" t="s">
        <v>586</v>
      </c>
      <c r="D247" s="83"/>
      <c r="E247" s="84"/>
      <c r="F247" s="8" t="s">
        <v>587</v>
      </c>
      <c r="G247" s="5" t="s">
        <v>42</v>
      </c>
      <c r="H247" s="17">
        <v>0.21716240000000001</v>
      </c>
      <c r="I247" s="15"/>
      <c r="J247" s="11">
        <f t="shared" si="13"/>
        <v>0</v>
      </c>
      <c r="K247" s="4"/>
      <c r="L247" s="4"/>
    </row>
    <row r="248" spans="1:12" ht="54" customHeight="1">
      <c r="A248" s="5">
        <v>219</v>
      </c>
      <c r="B248" s="8" t="s">
        <v>46</v>
      </c>
      <c r="C248" s="62" t="s">
        <v>588</v>
      </c>
      <c r="D248" s="83"/>
      <c r="E248" s="84"/>
      <c r="F248" s="8" t="s">
        <v>589</v>
      </c>
      <c r="G248" s="5" t="s">
        <v>42</v>
      </c>
      <c r="H248" s="17">
        <v>0.47831679999999999</v>
      </c>
      <c r="I248" s="15"/>
      <c r="J248" s="11">
        <f t="shared" si="13"/>
        <v>0</v>
      </c>
      <c r="K248" s="4"/>
      <c r="L248" s="4"/>
    </row>
    <row r="249" spans="1:12" ht="72" customHeight="1">
      <c r="A249" s="5">
        <v>220</v>
      </c>
      <c r="B249" s="8" t="s">
        <v>590</v>
      </c>
      <c r="C249" s="62" t="s">
        <v>591</v>
      </c>
      <c r="D249" s="83"/>
      <c r="E249" s="84"/>
      <c r="F249" s="8" t="s">
        <v>592</v>
      </c>
      <c r="G249" s="5" t="s">
        <v>31</v>
      </c>
      <c r="H249" s="16">
        <v>4.4699999999999997E-2</v>
      </c>
      <c r="I249" s="15"/>
      <c r="J249" s="11">
        <f t="shared" si="13"/>
        <v>0</v>
      </c>
      <c r="K249" s="4"/>
      <c r="L249" s="4"/>
    </row>
    <row r="250" spans="1:12" ht="54" customHeight="1">
      <c r="A250" s="5">
        <v>221</v>
      </c>
      <c r="B250" s="8" t="s">
        <v>546</v>
      </c>
      <c r="C250" s="62" t="s">
        <v>593</v>
      </c>
      <c r="D250" s="83"/>
      <c r="E250" s="84"/>
      <c r="F250" s="8" t="s">
        <v>594</v>
      </c>
      <c r="G250" s="5" t="s">
        <v>38</v>
      </c>
      <c r="H250" s="19">
        <v>4.5370499999999998</v>
      </c>
      <c r="I250" s="15"/>
      <c r="J250" s="11">
        <f t="shared" si="13"/>
        <v>0</v>
      </c>
      <c r="K250" s="4"/>
      <c r="L250" s="4"/>
    </row>
    <row r="251" spans="1:12" ht="41.25" customHeight="1">
      <c r="A251" s="5">
        <v>222</v>
      </c>
      <c r="B251" s="8" t="s">
        <v>32</v>
      </c>
      <c r="C251" s="62" t="s">
        <v>595</v>
      </c>
      <c r="D251" s="83"/>
      <c r="E251" s="84"/>
      <c r="F251" s="8" t="s">
        <v>596</v>
      </c>
      <c r="G251" s="5" t="s">
        <v>27</v>
      </c>
      <c r="H251" s="14">
        <v>2.6819999999999999</v>
      </c>
      <c r="I251" s="15"/>
      <c r="J251" s="11">
        <f t="shared" si="13"/>
        <v>0</v>
      </c>
      <c r="K251" s="4"/>
      <c r="L251" s="4"/>
    </row>
    <row r="252" spans="1:12" ht="41.25" customHeight="1">
      <c r="A252" s="5">
        <v>223</v>
      </c>
      <c r="B252" s="8" t="s">
        <v>597</v>
      </c>
      <c r="C252" s="62" t="s">
        <v>598</v>
      </c>
      <c r="D252" s="83"/>
      <c r="E252" s="84"/>
      <c r="F252" s="8" t="s">
        <v>599</v>
      </c>
      <c r="G252" s="5" t="s">
        <v>42</v>
      </c>
      <c r="H252" s="18">
        <v>0.11471199999999999</v>
      </c>
      <c r="I252" s="15"/>
      <c r="J252" s="11">
        <f t="shared" si="13"/>
        <v>0</v>
      </c>
      <c r="K252" s="4"/>
      <c r="L252" s="4"/>
    </row>
    <row r="253" spans="1:12" ht="54" customHeight="1">
      <c r="A253" s="5">
        <v>224</v>
      </c>
      <c r="B253" s="8" t="s">
        <v>46</v>
      </c>
      <c r="C253" s="62" t="s">
        <v>600</v>
      </c>
      <c r="D253" s="83"/>
      <c r="E253" s="84"/>
      <c r="F253" s="8" t="s">
        <v>601</v>
      </c>
      <c r="G253" s="5" t="s">
        <v>42</v>
      </c>
      <c r="H253" s="17">
        <v>0.1274208</v>
      </c>
      <c r="I253" s="15"/>
      <c r="J253" s="11">
        <f t="shared" si="13"/>
        <v>0</v>
      </c>
      <c r="K253" s="4"/>
      <c r="L253" s="4"/>
    </row>
    <row r="254" spans="1:12" ht="54" customHeight="1">
      <c r="A254" s="5">
        <v>225</v>
      </c>
      <c r="B254" s="8" t="s">
        <v>602</v>
      </c>
      <c r="C254" s="62" t="s">
        <v>603</v>
      </c>
      <c r="D254" s="83"/>
      <c r="E254" s="84"/>
      <c r="F254" s="8" t="s">
        <v>604</v>
      </c>
      <c r="G254" s="5" t="s">
        <v>42</v>
      </c>
      <c r="H254" s="17">
        <v>0.29531839999999998</v>
      </c>
      <c r="I254" s="15"/>
      <c r="J254" s="11">
        <f t="shared" si="13"/>
        <v>0</v>
      </c>
      <c r="K254" s="4"/>
      <c r="L254" s="4"/>
    </row>
    <row r="255" spans="1:12" ht="50.25" customHeight="1">
      <c r="A255" s="5">
        <v>226</v>
      </c>
      <c r="B255" s="8" t="s">
        <v>605</v>
      </c>
      <c r="C255" s="62" t="s">
        <v>606</v>
      </c>
      <c r="D255" s="83"/>
      <c r="E255" s="84"/>
      <c r="F255" s="8" t="s">
        <v>607</v>
      </c>
      <c r="G255" s="5" t="s">
        <v>31</v>
      </c>
      <c r="H255" s="16">
        <v>5.8999999999999999E-3</v>
      </c>
      <c r="I255" s="15"/>
      <c r="J255" s="11">
        <f t="shared" si="13"/>
        <v>0</v>
      </c>
      <c r="K255" s="4"/>
      <c r="L255" s="4"/>
    </row>
    <row r="256" spans="1:12" ht="54" customHeight="1">
      <c r="A256" s="5">
        <v>227</v>
      </c>
      <c r="B256" s="8" t="s">
        <v>546</v>
      </c>
      <c r="C256" s="62" t="s">
        <v>608</v>
      </c>
      <c r="D256" s="83"/>
      <c r="E256" s="84"/>
      <c r="F256" s="8" t="s">
        <v>609</v>
      </c>
      <c r="G256" s="5" t="s">
        <v>38</v>
      </c>
      <c r="H256" s="16">
        <v>0.6018</v>
      </c>
      <c r="I256" s="15"/>
      <c r="J256" s="11">
        <f t="shared" si="13"/>
        <v>0</v>
      </c>
      <c r="K256" s="4"/>
      <c r="L256" s="4"/>
    </row>
    <row r="257" spans="1:12" ht="41.25" customHeight="1">
      <c r="A257" s="5">
        <v>228</v>
      </c>
      <c r="B257" s="8" t="s">
        <v>549</v>
      </c>
      <c r="C257" s="62" t="s">
        <v>610</v>
      </c>
      <c r="D257" s="83"/>
      <c r="E257" s="84"/>
      <c r="F257" s="8" t="s">
        <v>611</v>
      </c>
      <c r="G257" s="5" t="s">
        <v>27</v>
      </c>
      <c r="H257" s="19">
        <v>2.1239999999999998E-2</v>
      </c>
      <c r="I257" s="15"/>
      <c r="J257" s="11">
        <f t="shared" si="13"/>
        <v>0</v>
      </c>
      <c r="K257" s="4"/>
      <c r="L257" s="4"/>
    </row>
    <row r="258" spans="1:12" ht="27.75" customHeight="1">
      <c r="A258" s="5">
        <v>229</v>
      </c>
      <c r="B258" s="8" t="s">
        <v>612</v>
      </c>
      <c r="C258" s="62" t="s">
        <v>613</v>
      </c>
      <c r="D258" s="83"/>
      <c r="E258" s="84"/>
      <c r="F258" s="8" t="s">
        <v>614</v>
      </c>
      <c r="G258" s="5" t="s">
        <v>116</v>
      </c>
      <c r="H258" s="12">
        <v>0.25</v>
      </c>
      <c r="I258" s="15"/>
      <c r="J258" s="11">
        <f t="shared" si="13"/>
        <v>0</v>
      </c>
      <c r="K258" s="4"/>
      <c r="L258" s="4"/>
    </row>
    <row r="259" spans="1:12" ht="41.25" customHeight="1">
      <c r="A259" s="5">
        <v>230</v>
      </c>
      <c r="B259" s="8" t="s">
        <v>615</v>
      </c>
      <c r="C259" s="62" t="s">
        <v>616</v>
      </c>
      <c r="D259" s="83"/>
      <c r="E259" s="84"/>
      <c r="F259" s="8" t="s">
        <v>617</v>
      </c>
      <c r="G259" s="5" t="s">
        <v>123</v>
      </c>
      <c r="H259" s="13">
        <v>7</v>
      </c>
      <c r="I259" s="15"/>
      <c r="J259" s="11">
        <f t="shared" si="13"/>
        <v>0</v>
      </c>
      <c r="K259" s="4"/>
      <c r="L259" s="4"/>
    </row>
    <row r="260" spans="1:12" ht="14.25" customHeight="1">
      <c r="A260" s="5">
        <v>231</v>
      </c>
      <c r="B260" s="8" t="s">
        <v>618</v>
      </c>
      <c r="C260" s="62" t="s">
        <v>619</v>
      </c>
      <c r="D260" s="83"/>
      <c r="E260" s="84"/>
      <c r="F260" s="8" t="s">
        <v>620</v>
      </c>
      <c r="G260" s="5" t="s">
        <v>38</v>
      </c>
      <c r="H260" s="9">
        <v>8.5</v>
      </c>
      <c r="I260" s="15"/>
      <c r="J260" s="11">
        <f t="shared" si="13"/>
        <v>0</v>
      </c>
      <c r="K260" s="4"/>
      <c r="L260" s="4"/>
    </row>
    <row r="261" spans="1:12" ht="27.75" customHeight="1">
      <c r="A261" s="5">
        <v>232</v>
      </c>
      <c r="B261" s="8" t="s">
        <v>621</v>
      </c>
      <c r="C261" s="62" t="s">
        <v>622</v>
      </c>
      <c r="D261" s="83"/>
      <c r="E261" s="84"/>
      <c r="F261" s="8" t="s">
        <v>623</v>
      </c>
      <c r="G261" s="5" t="s">
        <v>38</v>
      </c>
      <c r="H261" s="12">
        <v>9.52</v>
      </c>
      <c r="I261" s="15"/>
      <c r="J261" s="11">
        <f t="shared" si="13"/>
        <v>0</v>
      </c>
      <c r="K261" s="4"/>
      <c r="L261" s="4"/>
    </row>
    <row r="262" spans="1:12" ht="27.75" customHeight="1">
      <c r="A262" s="5">
        <v>233</v>
      </c>
      <c r="B262" s="8" t="s">
        <v>624</v>
      </c>
      <c r="C262" s="62" t="s">
        <v>625</v>
      </c>
      <c r="D262" s="83"/>
      <c r="E262" s="84"/>
      <c r="F262" s="8" t="s">
        <v>626</v>
      </c>
      <c r="G262" s="5" t="s">
        <v>23</v>
      </c>
      <c r="H262" s="14">
        <v>0.125</v>
      </c>
      <c r="I262" s="15"/>
      <c r="J262" s="11">
        <f t="shared" si="13"/>
        <v>0</v>
      </c>
      <c r="K262" s="4"/>
      <c r="L262" s="4"/>
    </row>
    <row r="263" spans="1:12" ht="27.75" customHeight="1">
      <c r="A263" s="5">
        <v>234</v>
      </c>
      <c r="B263" s="8" t="s">
        <v>627</v>
      </c>
      <c r="C263" s="62" t="s">
        <v>628</v>
      </c>
      <c r="D263" s="83"/>
      <c r="E263" s="84"/>
      <c r="F263" s="8" t="s">
        <v>629</v>
      </c>
      <c r="G263" s="5" t="s">
        <v>23</v>
      </c>
      <c r="H263" s="14">
        <v>0.125</v>
      </c>
      <c r="I263" s="15"/>
      <c r="J263" s="11">
        <f t="shared" si="13"/>
        <v>0</v>
      </c>
      <c r="K263" s="4"/>
      <c r="L263" s="4"/>
    </row>
    <row r="264" spans="1:12" ht="27.75" customHeight="1">
      <c r="A264" s="5">
        <v>235</v>
      </c>
      <c r="B264" s="8" t="s">
        <v>630</v>
      </c>
      <c r="C264" s="62" t="s">
        <v>631</v>
      </c>
      <c r="D264" s="83"/>
      <c r="E264" s="84"/>
      <c r="F264" s="8" t="s">
        <v>632</v>
      </c>
      <c r="G264" s="5" t="s">
        <v>633</v>
      </c>
      <c r="H264" s="12">
        <v>0.04</v>
      </c>
      <c r="I264" s="15"/>
      <c r="J264" s="11">
        <f t="shared" si="13"/>
        <v>0</v>
      </c>
      <c r="K264" s="4"/>
      <c r="L264" s="4"/>
    </row>
    <row r="265" spans="1:12" ht="14.25" customHeight="1">
      <c r="A265" s="5">
        <v>236</v>
      </c>
      <c r="B265" s="8" t="s">
        <v>634</v>
      </c>
      <c r="C265" s="65" t="s">
        <v>635</v>
      </c>
      <c r="D265" s="83"/>
      <c r="E265" s="84"/>
      <c r="F265" s="29" t="s">
        <v>636</v>
      </c>
      <c r="G265" s="5" t="s">
        <v>198</v>
      </c>
      <c r="H265" s="14">
        <v>0.41499999999999998</v>
      </c>
      <c r="I265" s="15"/>
      <c r="J265" s="11">
        <f t="shared" si="13"/>
        <v>0</v>
      </c>
      <c r="K265" s="4"/>
      <c r="L265" s="4"/>
    </row>
    <row r="266" spans="1:12" ht="54" customHeight="1">
      <c r="A266" s="5">
        <v>237</v>
      </c>
      <c r="B266" s="8" t="s">
        <v>637</v>
      </c>
      <c r="C266" s="62" t="s">
        <v>638</v>
      </c>
      <c r="D266" s="83"/>
      <c r="E266" s="84"/>
      <c r="F266" s="8" t="s">
        <v>639</v>
      </c>
      <c r="G266" s="5" t="s">
        <v>38</v>
      </c>
      <c r="H266" s="16">
        <v>2.1164999999999998</v>
      </c>
      <c r="I266" s="15"/>
      <c r="J266" s="11">
        <f t="shared" si="13"/>
        <v>0</v>
      </c>
      <c r="K266" s="4"/>
      <c r="L266" s="4"/>
    </row>
    <row r="267" spans="1:12" ht="15" customHeight="1">
      <c r="A267" s="20"/>
      <c r="B267" s="21"/>
      <c r="C267" s="63" t="s">
        <v>640</v>
      </c>
      <c r="D267" s="83"/>
      <c r="E267" s="84"/>
      <c r="F267" s="21" t="s">
        <v>641</v>
      </c>
      <c r="G267" s="21"/>
      <c r="H267" s="22"/>
      <c r="I267" s="23"/>
      <c r="J267" s="24">
        <f>SUM(J219:J266)</f>
        <v>0</v>
      </c>
      <c r="K267" s="4"/>
      <c r="L267" s="4"/>
    </row>
    <row r="268" spans="1:12" ht="14.25" customHeight="1">
      <c r="A268" s="20"/>
      <c r="B268" s="21"/>
      <c r="C268" s="61" t="s">
        <v>642</v>
      </c>
      <c r="D268" s="83"/>
      <c r="E268" s="84"/>
      <c r="F268" s="85" t="s">
        <v>643</v>
      </c>
      <c r="G268" s="85"/>
      <c r="H268" s="90"/>
      <c r="I268" s="91"/>
      <c r="J268" s="25"/>
      <c r="K268" s="4"/>
      <c r="L268" s="4"/>
    </row>
    <row r="269" spans="1:12" ht="41.25" customHeight="1">
      <c r="A269" s="5">
        <v>238</v>
      </c>
      <c r="B269" s="8" t="s">
        <v>20</v>
      </c>
      <c r="C269" s="62" t="s">
        <v>21</v>
      </c>
      <c r="D269" s="83"/>
      <c r="E269" s="84"/>
      <c r="F269" s="8" t="s">
        <v>644</v>
      </c>
      <c r="G269" s="5" t="s">
        <v>23</v>
      </c>
      <c r="H269" s="12">
        <v>0.06</v>
      </c>
      <c r="I269" s="15"/>
      <c r="J269" s="11">
        <f t="shared" ref="J269:J283" si="14">H269*I269</f>
        <v>0</v>
      </c>
      <c r="K269" s="4"/>
      <c r="L269" s="4"/>
    </row>
    <row r="270" spans="1:12" ht="27.75" customHeight="1">
      <c r="A270" s="5">
        <v>239</v>
      </c>
      <c r="B270" s="8" t="s">
        <v>624</v>
      </c>
      <c r="C270" s="62" t="s">
        <v>625</v>
      </c>
      <c r="D270" s="83"/>
      <c r="E270" s="84"/>
      <c r="F270" s="8" t="s">
        <v>626</v>
      </c>
      <c r="G270" s="5" t="s">
        <v>23</v>
      </c>
      <c r="H270" s="14">
        <v>3.2000000000000001E-2</v>
      </c>
      <c r="I270" s="15"/>
      <c r="J270" s="11">
        <f t="shared" si="14"/>
        <v>0</v>
      </c>
      <c r="K270" s="4"/>
      <c r="L270" s="4"/>
    </row>
    <row r="271" spans="1:12" ht="27.75" customHeight="1">
      <c r="A271" s="5">
        <v>240</v>
      </c>
      <c r="B271" s="8" t="s">
        <v>627</v>
      </c>
      <c r="C271" s="62" t="s">
        <v>628</v>
      </c>
      <c r="D271" s="83"/>
      <c r="E271" s="84"/>
      <c r="F271" s="8" t="s">
        <v>629</v>
      </c>
      <c r="G271" s="5" t="s">
        <v>23</v>
      </c>
      <c r="H271" s="14">
        <v>3.2000000000000001E-2</v>
      </c>
      <c r="I271" s="15"/>
      <c r="J271" s="11">
        <f t="shared" si="14"/>
        <v>0</v>
      </c>
      <c r="K271" s="4"/>
      <c r="L271" s="4"/>
    </row>
    <row r="272" spans="1:12" ht="14.25" customHeight="1">
      <c r="A272" s="5">
        <v>241</v>
      </c>
      <c r="B272" s="8" t="s">
        <v>618</v>
      </c>
      <c r="C272" s="62" t="s">
        <v>619</v>
      </c>
      <c r="D272" s="83"/>
      <c r="E272" s="84"/>
      <c r="F272" s="8" t="s">
        <v>620</v>
      </c>
      <c r="G272" s="5" t="s">
        <v>38</v>
      </c>
      <c r="H272" s="12">
        <v>0.95</v>
      </c>
      <c r="I272" s="15"/>
      <c r="J272" s="11">
        <f t="shared" si="14"/>
        <v>0</v>
      </c>
      <c r="K272" s="4"/>
      <c r="L272" s="4"/>
    </row>
    <row r="273" spans="1:12" ht="27.75" customHeight="1">
      <c r="A273" s="5">
        <v>242</v>
      </c>
      <c r="B273" s="8" t="s">
        <v>621</v>
      </c>
      <c r="C273" s="62" t="s">
        <v>645</v>
      </c>
      <c r="D273" s="83"/>
      <c r="E273" s="84"/>
      <c r="F273" s="8" t="s">
        <v>646</v>
      </c>
      <c r="G273" s="5" t="s">
        <v>38</v>
      </c>
      <c r="H273" s="14">
        <v>1.0640000000000001</v>
      </c>
      <c r="I273" s="15"/>
      <c r="J273" s="11">
        <f t="shared" si="14"/>
        <v>0</v>
      </c>
      <c r="K273" s="4"/>
      <c r="L273" s="4"/>
    </row>
    <row r="274" spans="1:12" ht="43.5" customHeight="1">
      <c r="A274" s="5">
        <v>243</v>
      </c>
      <c r="B274" s="8" t="s">
        <v>647</v>
      </c>
      <c r="C274" s="62" t="s">
        <v>648</v>
      </c>
      <c r="D274" s="83"/>
      <c r="E274" s="84"/>
      <c r="F274" s="8" t="s">
        <v>649</v>
      </c>
      <c r="G274" s="5" t="s">
        <v>31</v>
      </c>
      <c r="H274" s="14">
        <v>8.0000000000000002E-3</v>
      </c>
      <c r="I274" s="15"/>
      <c r="J274" s="11">
        <f t="shared" si="14"/>
        <v>0</v>
      </c>
      <c r="K274" s="4"/>
      <c r="L274" s="4"/>
    </row>
    <row r="275" spans="1:12" ht="54" customHeight="1">
      <c r="A275" s="5">
        <v>244</v>
      </c>
      <c r="B275" s="8" t="s">
        <v>650</v>
      </c>
      <c r="C275" s="62" t="s">
        <v>651</v>
      </c>
      <c r="D275" s="83"/>
      <c r="E275" s="84"/>
      <c r="F275" s="8" t="s">
        <v>652</v>
      </c>
      <c r="G275" s="5" t="s">
        <v>38</v>
      </c>
      <c r="H275" s="14">
        <v>0.81599999999999995</v>
      </c>
      <c r="I275" s="15"/>
      <c r="J275" s="11">
        <f t="shared" si="14"/>
        <v>0</v>
      </c>
      <c r="K275" s="4"/>
      <c r="L275" s="4"/>
    </row>
    <row r="276" spans="1:12" ht="57" customHeight="1">
      <c r="A276" s="5">
        <v>245</v>
      </c>
      <c r="B276" s="8" t="s">
        <v>653</v>
      </c>
      <c r="C276" s="62" t="s">
        <v>654</v>
      </c>
      <c r="D276" s="83"/>
      <c r="E276" s="84"/>
      <c r="F276" s="8" t="s">
        <v>655</v>
      </c>
      <c r="G276" s="5" t="s">
        <v>23</v>
      </c>
      <c r="H276" s="14">
        <v>3.7999999999999999E-2</v>
      </c>
      <c r="I276" s="15"/>
      <c r="J276" s="11">
        <f t="shared" si="14"/>
        <v>0</v>
      </c>
      <c r="K276" s="4"/>
      <c r="L276" s="4"/>
    </row>
    <row r="277" spans="1:12" ht="41.25" customHeight="1">
      <c r="A277" s="5">
        <v>246</v>
      </c>
      <c r="B277" s="8" t="s">
        <v>32</v>
      </c>
      <c r="C277" s="62" t="s">
        <v>656</v>
      </c>
      <c r="D277" s="83"/>
      <c r="E277" s="84"/>
      <c r="F277" s="8" t="s">
        <v>657</v>
      </c>
      <c r="G277" s="5" t="s">
        <v>27</v>
      </c>
      <c r="H277" s="12">
        <v>1.52</v>
      </c>
      <c r="I277" s="15"/>
      <c r="J277" s="11">
        <f t="shared" si="14"/>
        <v>0</v>
      </c>
      <c r="K277" s="4"/>
      <c r="L277" s="4"/>
    </row>
    <row r="278" spans="1:12" ht="54" customHeight="1">
      <c r="A278" s="5">
        <v>247</v>
      </c>
      <c r="B278" s="8" t="s">
        <v>658</v>
      </c>
      <c r="C278" s="62" t="s">
        <v>659</v>
      </c>
      <c r="D278" s="83"/>
      <c r="E278" s="84"/>
      <c r="F278" s="8" t="s">
        <v>660</v>
      </c>
      <c r="G278" s="5" t="s">
        <v>38</v>
      </c>
      <c r="H278" s="14">
        <v>3.8759999999999999</v>
      </c>
      <c r="I278" s="15"/>
      <c r="J278" s="11">
        <f t="shared" si="14"/>
        <v>0</v>
      </c>
      <c r="K278" s="4"/>
      <c r="L278" s="4"/>
    </row>
    <row r="279" spans="1:12" ht="54" customHeight="1">
      <c r="A279" s="5">
        <v>248</v>
      </c>
      <c r="B279" s="8" t="s">
        <v>579</v>
      </c>
      <c r="C279" s="62" t="s">
        <v>661</v>
      </c>
      <c r="D279" s="83"/>
      <c r="E279" s="84"/>
      <c r="F279" s="8" t="s">
        <v>662</v>
      </c>
      <c r="G279" s="5" t="s">
        <v>31</v>
      </c>
      <c r="H279" s="14">
        <v>1.2E-2</v>
      </c>
      <c r="I279" s="15"/>
      <c r="J279" s="11">
        <f t="shared" si="14"/>
        <v>0</v>
      </c>
      <c r="K279" s="4"/>
      <c r="L279" s="4"/>
    </row>
    <row r="280" spans="1:12" ht="54" customHeight="1">
      <c r="A280" s="5">
        <v>249</v>
      </c>
      <c r="B280" s="8" t="s">
        <v>663</v>
      </c>
      <c r="C280" s="62" t="s">
        <v>664</v>
      </c>
      <c r="D280" s="83"/>
      <c r="E280" s="84"/>
      <c r="F280" s="8" t="s">
        <v>665</v>
      </c>
      <c r="G280" s="5" t="s">
        <v>38</v>
      </c>
      <c r="H280" s="14">
        <v>1.218</v>
      </c>
      <c r="I280" s="15"/>
      <c r="J280" s="11">
        <f t="shared" si="14"/>
        <v>0</v>
      </c>
      <c r="K280" s="4"/>
      <c r="L280" s="4"/>
    </row>
    <row r="281" spans="1:12" ht="41.25" customHeight="1">
      <c r="A281" s="5">
        <v>250</v>
      </c>
      <c r="B281" s="8" t="s">
        <v>549</v>
      </c>
      <c r="C281" s="62" t="s">
        <v>666</v>
      </c>
      <c r="D281" s="83"/>
      <c r="E281" s="84"/>
      <c r="F281" s="8" t="s">
        <v>667</v>
      </c>
      <c r="G281" s="5" t="s">
        <v>27</v>
      </c>
      <c r="H281" s="19">
        <v>0.13608000000000001</v>
      </c>
      <c r="I281" s="15"/>
      <c r="J281" s="11">
        <f t="shared" si="14"/>
        <v>0</v>
      </c>
      <c r="K281" s="4"/>
      <c r="L281" s="4"/>
    </row>
    <row r="282" spans="1:12" ht="54" customHeight="1">
      <c r="A282" s="5">
        <v>251</v>
      </c>
      <c r="B282" s="8" t="s">
        <v>429</v>
      </c>
      <c r="C282" s="62" t="s">
        <v>668</v>
      </c>
      <c r="D282" s="83"/>
      <c r="E282" s="84"/>
      <c r="F282" s="8" t="s">
        <v>669</v>
      </c>
      <c r="G282" s="5" t="s">
        <v>42</v>
      </c>
      <c r="H282" s="17">
        <v>5.20312E-2</v>
      </c>
      <c r="I282" s="15"/>
      <c r="J282" s="11">
        <f t="shared" si="14"/>
        <v>0</v>
      </c>
      <c r="K282" s="4"/>
      <c r="L282" s="4"/>
    </row>
    <row r="283" spans="1:12" ht="54" customHeight="1">
      <c r="A283" s="5">
        <v>252</v>
      </c>
      <c r="B283" s="8" t="s">
        <v>670</v>
      </c>
      <c r="C283" s="62" t="s">
        <v>671</v>
      </c>
      <c r="D283" s="83"/>
      <c r="E283" s="84"/>
      <c r="F283" s="8" t="s">
        <v>672</v>
      </c>
      <c r="G283" s="5" t="s">
        <v>42</v>
      </c>
      <c r="H283" s="17">
        <v>5.20312E-2</v>
      </c>
      <c r="I283" s="15"/>
      <c r="J283" s="11">
        <f t="shared" si="14"/>
        <v>0</v>
      </c>
      <c r="K283" s="4"/>
      <c r="L283" s="4"/>
    </row>
    <row r="284" spans="1:12" ht="15" customHeight="1">
      <c r="A284" s="20"/>
      <c r="B284" s="21"/>
      <c r="C284" s="63" t="s">
        <v>673</v>
      </c>
      <c r="D284" s="83"/>
      <c r="E284" s="84"/>
      <c r="F284" s="30" t="s">
        <v>674</v>
      </c>
      <c r="G284" s="21"/>
      <c r="H284" s="22"/>
      <c r="I284" s="23"/>
      <c r="J284" s="24">
        <f>SUM(J269:J283)</f>
        <v>0</v>
      </c>
      <c r="K284" s="4"/>
      <c r="L284" s="4"/>
    </row>
    <row r="285" spans="1:12" ht="27.75" customHeight="1">
      <c r="A285" s="20"/>
      <c r="B285" s="21"/>
      <c r="C285" s="61" t="s">
        <v>675</v>
      </c>
      <c r="D285" s="83"/>
      <c r="E285" s="84"/>
      <c r="F285" s="85" t="s">
        <v>676</v>
      </c>
      <c r="G285" s="85"/>
      <c r="H285" s="90"/>
      <c r="I285" s="91"/>
      <c r="J285" s="25"/>
      <c r="K285" s="4"/>
      <c r="L285" s="4"/>
    </row>
    <row r="286" spans="1:12" ht="14.25" customHeight="1">
      <c r="A286" s="26"/>
      <c r="B286" s="92"/>
      <c r="C286" s="64" t="s">
        <v>677</v>
      </c>
      <c r="D286" s="83"/>
      <c r="E286" s="84"/>
      <c r="F286" s="26" t="s">
        <v>678</v>
      </c>
      <c r="G286" s="6"/>
      <c r="H286" s="5"/>
      <c r="I286" s="27"/>
      <c r="J286" s="11"/>
      <c r="K286" s="4"/>
      <c r="L286" s="4"/>
    </row>
    <row r="287" spans="1:12" ht="41.25" customHeight="1">
      <c r="A287" s="5">
        <v>253</v>
      </c>
      <c r="B287" s="8" t="s">
        <v>679</v>
      </c>
      <c r="C287" s="62" t="s">
        <v>680</v>
      </c>
      <c r="D287" s="83"/>
      <c r="E287" s="84"/>
      <c r="F287" s="8" t="s">
        <v>681</v>
      </c>
      <c r="G287" s="5" t="s">
        <v>682</v>
      </c>
      <c r="H287" s="14">
        <v>0.252</v>
      </c>
      <c r="I287" s="15"/>
      <c r="J287" s="11">
        <f t="shared" ref="J287:J306" si="15">H287*I287</f>
        <v>0</v>
      </c>
      <c r="K287" s="4"/>
      <c r="L287" s="4"/>
    </row>
    <row r="288" spans="1:12" ht="27.75" customHeight="1">
      <c r="A288" s="5">
        <v>254</v>
      </c>
      <c r="B288" s="8" t="s">
        <v>683</v>
      </c>
      <c r="C288" s="62" t="s">
        <v>684</v>
      </c>
      <c r="D288" s="83"/>
      <c r="E288" s="84"/>
      <c r="F288" s="8" t="s">
        <v>685</v>
      </c>
      <c r="G288" s="5" t="s">
        <v>116</v>
      </c>
      <c r="H288" s="14">
        <v>6.9000000000000006E-2</v>
      </c>
      <c r="I288" s="15"/>
      <c r="J288" s="11">
        <f t="shared" si="15"/>
        <v>0</v>
      </c>
      <c r="K288" s="4"/>
      <c r="L288" s="4"/>
    </row>
    <row r="289" spans="1:12" ht="41.25" customHeight="1">
      <c r="A289" s="5">
        <v>255</v>
      </c>
      <c r="B289" s="8" t="s">
        <v>686</v>
      </c>
      <c r="C289" s="62" t="s">
        <v>687</v>
      </c>
      <c r="D289" s="83"/>
      <c r="E289" s="84"/>
      <c r="F289" s="8" t="s">
        <v>688</v>
      </c>
      <c r="G289" s="5" t="s">
        <v>689</v>
      </c>
      <c r="H289" s="12">
        <v>0.02</v>
      </c>
      <c r="I289" s="15"/>
      <c r="J289" s="11">
        <f t="shared" si="15"/>
        <v>0</v>
      </c>
      <c r="K289" s="4"/>
      <c r="L289" s="4"/>
    </row>
    <row r="290" spans="1:12" ht="27.75" customHeight="1">
      <c r="A290" s="5">
        <v>256</v>
      </c>
      <c r="B290" s="8" t="s">
        <v>369</v>
      </c>
      <c r="C290" s="62" t="s">
        <v>690</v>
      </c>
      <c r="D290" s="83"/>
      <c r="E290" s="84"/>
      <c r="F290" s="8" t="s">
        <v>691</v>
      </c>
      <c r="G290" s="5" t="s">
        <v>198</v>
      </c>
      <c r="H290" s="12">
        <v>0.02</v>
      </c>
      <c r="I290" s="15"/>
      <c r="J290" s="11">
        <f t="shared" si="15"/>
        <v>0</v>
      </c>
      <c r="K290" s="4"/>
      <c r="L290" s="4"/>
    </row>
    <row r="291" spans="1:12" ht="27.75" customHeight="1">
      <c r="A291" s="5">
        <v>257</v>
      </c>
      <c r="B291" s="8" t="s">
        <v>372</v>
      </c>
      <c r="C291" s="62" t="s">
        <v>692</v>
      </c>
      <c r="D291" s="83"/>
      <c r="E291" s="84"/>
      <c r="F291" s="8" t="s">
        <v>693</v>
      </c>
      <c r="G291" s="5" t="s">
        <v>198</v>
      </c>
      <c r="H291" s="12">
        <v>0.02</v>
      </c>
      <c r="I291" s="15"/>
      <c r="J291" s="11">
        <f t="shared" si="15"/>
        <v>0</v>
      </c>
      <c r="K291" s="4"/>
      <c r="L291" s="4"/>
    </row>
    <row r="292" spans="1:12" ht="27.75" customHeight="1">
      <c r="A292" s="5">
        <v>258</v>
      </c>
      <c r="B292" s="8" t="s">
        <v>375</v>
      </c>
      <c r="C292" s="62" t="s">
        <v>694</v>
      </c>
      <c r="D292" s="83"/>
      <c r="E292" s="84"/>
      <c r="F292" s="8" t="s">
        <v>695</v>
      </c>
      <c r="G292" s="5" t="s">
        <v>198</v>
      </c>
      <c r="H292" s="12">
        <v>0.02</v>
      </c>
      <c r="I292" s="15"/>
      <c r="J292" s="11">
        <f t="shared" si="15"/>
        <v>0</v>
      </c>
      <c r="K292" s="4"/>
      <c r="L292" s="4"/>
    </row>
    <row r="293" spans="1:12" ht="45.75" customHeight="1">
      <c r="A293" s="5">
        <v>259</v>
      </c>
      <c r="B293" s="8" t="s">
        <v>378</v>
      </c>
      <c r="C293" s="62" t="s">
        <v>696</v>
      </c>
      <c r="D293" s="83"/>
      <c r="E293" s="84"/>
      <c r="F293" s="8" t="s">
        <v>697</v>
      </c>
      <c r="G293" s="5" t="s">
        <v>198</v>
      </c>
      <c r="H293" s="12">
        <v>0.02</v>
      </c>
      <c r="I293" s="15"/>
      <c r="J293" s="11">
        <f t="shared" si="15"/>
        <v>0</v>
      </c>
      <c r="K293" s="4"/>
      <c r="L293" s="4"/>
    </row>
    <row r="294" spans="1:12" ht="54" customHeight="1">
      <c r="A294" s="5">
        <v>260</v>
      </c>
      <c r="B294" s="8" t="s">
        <v>698</v>
      </c>
      <c r="C294" s="62" t="s">
        <v>699</v>
      </c>
      <c r="D294" s="83"/>
      <c r="E294" s="84"/>
      <c r="F294" s="8" t="s">
        <v>700</v>
      </c>
      <c r="G294" s="5" t="s">
        <v>198</v>
      </c>
      <c r="H294" s="14">
        <v>9.4E-2</v>
      </c>
      <c r="I294" s="15"/>
      <c r="J294" s="11">
        <f t="shared" si="15"/>
        <v>0</v>
      </c>
      <c r="K294" s="4"/>
      <c r="L294" s="4"/>
    </row>
    <row r="295" spans="1:12" ht="41.25" customHeight="1">
      <c r="A295" s="5">
        <v>261</v>
      </c>
      <c r="B295" s="8" t="s">
        <v>232</v>
      </c>
      <c r="C295" s="62" t="s">
        <v>701</v>
      </c>
      <c r="D295" s="83"/>
      <c r="E295" s="84"/>
      <c r="F295" s="8" t="s">
        <v>702</v>
      </c>
      <c r="G295" s="5" t="s">
        <v>42</v>
      </c>
      <c r="H295" s="19">
        <v>0.21442</v>
      </c>
      <c r="I295" s="15"/>
      <c r="J295" s="11">
        <f t="shared" si="15"/>
        <v>0</v>
      </c>
      <c r="K295" s="4"/>
      <c r="L295" s="4"/>
    </row>
    <row r="296" spans="1:12" ht="41.25" customHeight="1">
      <c r="A296" s="5">
        <v>262</v>
      </c>
      <c r="B296" s="8" t="s">
        <v>76</v>
      </c>
      <c r="C296" s="62" t="s">
        <v>703</v>
      </c>
      <c r="D296" s="83"/>
      <c r="E296" s="84"/>
      <c r="F296" s="8" t="s">
        <v>704</v>
      </c>
      <c r="G296" s="5" t="s">
        <v>42</v>
      </c>
      <c r="H296" s="17">
        <v>0.1496952</v>
      </c>
      <c r="I296" s="15"/>
      <c r="J296" s="11">
        <f t="shared" si="15"/>
        <v>0</v>
      </c>
      <c r="K296" s="4"/>
      <c r="L296" s="4"/>
    </row>
    <row r="297" spans="1:12" ht="27.75" customHeight="1">
      <c r="A297" s="5">
        <v>263</v>
      </c>
      <c r="B297" s="8" t="s">
        <v>215</v>
      </c>
      <c r="C297" s="62" t="s">
        <v>705</v>
      </c>
      <c r="D297" s="83"/>
      <c r="E297" s="84"/>
      <c r="F297" s="8" t="s">
        <v>706</v>
      </c>
      <c r="G297" s="5" t="s">
        <v>42</v>
      </c>
      <c r="H297" s="17">
        <v>3.8984400000000002E-2</v>
      </c>
      <c r="I297" s="15"/>
      <c r="J297" s="11">
        <f t="shared" si="15"/>
        <v>0</v>
      </c>
      <c r="K297" s="4"/>
      <c r="L297" s="4"/>
    </row>
    <row r="298" spans="1:12" ht="41.25" customHeight="1">
      <c r="A298" s="5">
        <v>264</v>
      </c>
      <c r="B298" s="8" t="s">
        <v>239</v>
      </c>
      <c r="C298" s="62" t="s">
        <v>707</v>
      </c>
      <c r="D298" s="83"/>
      <c r="E298" s="84"/>
      <c r="F298" s="8" t="s">
        <v>708</v>
      </c>
      <c r="G298" s="5" t="s">
        <v>42</v>
      </c>
      <c r="H298" s="17">
        <v>3.0028800000000001E-2</v>
      </c>
      <c r="I298" s="15"/>
      <c r="J298" s="11">
        <f t="shared" si="15"/>
        <v>0</v>
      </c>
      <c r="K298" s="4"/>
      <c r="L298" s="4"/>
    </row>
    <row r="299" spans="1:12" ht="27.75" customHeight="1">
      <c r="A299" s="5">
        <v>265</v>
      </c>
      <c r="B299" s="8" t="s">
        <v>709</v>
      </c>
      <c r="C299" s="62" t="s">
        <v>710</v>
      </c>
      <c r="D299" s="83"/>
      <c r="E299" s="84"/>
      <c r="F299" s="8" t="s">
        <v>711</v>
      </c>
      <c r="G299" s="5" t="s">
        <v>106</v>
      </c>
      <c r="H299" s="13">
        <v>8</v>
      </c>
      <c r="I299" s="15"/>
      <c r="J299" s="11">
        <f t="shared" si="15"/>
        <v>0</v>
      </c>
      <c r="K299" s="4"/>
      <c r="L299" s="4"/>
    </row>
    <row r="300" spans="1:12" ht="54" customHeight="1">
      <c r="A300" s="5">
        <v>266</v>
      </c>
      <c r="B300" s="8" t="s">
        <v>245</v>
      </c>
      <c r="C300" s="62" t="s">
        <v>712</v>
      </c>
      <c r="D300" s="83"/>
      <c r="E300" s="84"/>
      <c r="F300" s="8" t="s">
        <v>713</v>
      </c>
      <c r="G300" s="5" t="s">
        <v>198</v>
      </c>
      <c r="H300" s="14">
        <v>9.4E-2</v>
      </c>
      <c r="I300" s="15"/>
      <c r="J300" s="11">
        <f t="shared" si="15"/>
        <v>0</v>
      </c>
      <c r="K300" s="4"/>
      <c r="L300" s="4"/>
    </row>
    <row r="301" spans="1:12" ht="41.25" customHeight="1">
      <c r="A301" s="5">
        <v>267</v>
      </c>
      <c r="B301" s="8" t="s">
        <v>202</v>
      </c>
      <c r="C301" s="62" t="s">
        <v>714</v>
      </c>
      <c r="D301" s="83"/>
      <c r="E301" s="84"/>
      <c r="F301" s="8" t="s">
        <v>715</v>
      </c>
      <c r="G301" s="5" t="s">
        <v>38</v>
      </c>
      <c r="H301" s="19">
        <v>0.14194000000000001</v>
      </c>
      <c r="I301" s="15"/>
      <c r="J301" s="11">
        <f t="shared" si="15"/>
        <v>0</v>
      </c>
      <c r="K301" s="4"/>
      <c r="L301" s="4"/>
    </row>
    <row r="302" spans="1:12" ht="41.25" customHeight="1">
      <c r="A302" s="5">
        <v>268</v>
      </c>
      <c r="B302" s="8" t="s">
        <v>199</v>
      </c>
      <c r="C302" s="62" t="s">
        <v>716</v>
      </c>
      <c r="D302" s="83"/>
      <c r="E302" s="84"/>
      <c r="F302" s="8" t="s">
        <v>717</v>
      </c>
      <c r="G302" s="5" t="s">
        <v>27</v>
      </c>
      <c r="H302" s="19">
        <v>0.26038</v>
      </c>
      <c r="I302" s="15"/>
      <c r="J302" s="11">
        <f t="shared" si="15"/>
        <v>0</v>
      </c>
      <c r="K302" s="4"/>
      <c r="L302" s="4"/>
    </row>
    <row r="303" spans="1:12" ht="41.25" customHeight="1">
      <c r="A303" s="5">
        <v>269</v>
      </c>
      <c r="B303" s="8" t="s">
        <v>205</v>
      </c>
      <c r="C303" s="62" t="s">
        <v>718</v>
      </c>
      <c r="D303" s="83"/>
      <c r="E303" s="84"/>
      <c r="F303" s="8" t="s">
        <v>719</v>
      </c>
      <c r="G303" s="5" t="s">
        <v>198</v>
      </c>
      <c r="H303" s="14">
        <v>0.11700000000000001</v>
      </c>
      <c r="I303" s="15"/>
      <c r="J303" s="11">
        <f t="shared" si="15"/>
        <v>0</v>
      </c>
      <c r="K303" s="4"/>
      <c r="L303" s="4"/>
    </row>
    <row r="304" spans="1:12" ht="27.75" customHeight="1">
      <c r="A304" s="5">
        <v>270</v>
      </c>
      <c r="B304" s="8" t="s">
        <v>208</v>
      </c>
      <c r="C304" s="62" t="s">
        <v>720</v>
      </c>
      <c r="D304" s="83"/>
      <c r="E304" s="84"/>
      <c r="F304" s="8" t="s">
        <v>721</v>
      </c>
      <c r="G304" s="5" t="s">
        <v>42</v>
      </c>
      <c r="H304" s="18">
        <v>1.0529999999999999E-3</v>
      </c>
      <c r="I304" s="15"/>
      <c r="J304" s="11">
        <f t="shared" si="15"/>
        <v>0</v>
      </c>
      <c r="K304" s="4"/>
      <c r="L304" s="4"/>
    </row>
    <row r="305" spans="1:12" ht="57" customHeight="1">
      <c r="A305" s="5">
        <v>271</v>
      </c>
      <c r="B305" s="8" t="s">
        <v>647</v>
      </c>
      <c r="C305" s="62" t="s">
        <v>722</v>
      </c>
      <c r="D305" s="83"/>
      <c r="E305" s="84"/>
      <c r="F305" s="8" t="s">
        <v>723</v>
      </c>
      <c r="G305" s="5" t="s">
        <v>31</v>
      </c>
      <c r="H305" s="16">
        <v>8.3999999999999995E-3</v>
      </c>
      <c r="I305" s="15"/>
      <c r="J305" s="11">
        <f t="shared" si="15"/>
        <v>0</v>
      </c>
      <c r="K305" s="4"/>
      <c r="L305" s="4"/>
    </row>
    <row r="306" spans="1:12" ht="54" customHeight="1">
      <c r="A306" s="5">
        <v>272</v>
      </c>
      <c r="B306" s="8" t="s">
        <v>446</v>
      </c>
      <c r="C306" s="62" t="s">
        <v>724</v>
      </c>
      <c r="D306" s="83"/>
      <c r="E306" s="84"/>
      <c r="F306" s="8" t="s">
        <v>725</v>
      </c>
      <c r="G306" s="5" t="s">
        <v>38</v>
      </c>
      <c r="H306" s="16">
        <v>0.85680000000000001</v>
      </c>
      <c r="I306" s="15"/>
      <c r="J306" s="11">
        <f t="shared" si="15"/>
        <v>0</v>
      </c>
      <c r="K306" s="4"/>
      <c r="L306" s="4"/>
    </row>
    <row r="307" spans="1:12" ht="14.25" customHeight="1">
      <c r="A307" s="5"/>
      <c r="B307" s="8"/>
      <c r="C307" s="64" t="s">
        <v>726</v>
      </c>
      <c r="D307" s="83"/>
      <c r="E307" s="84"/>
      <c r="F307" s="26" t="s">
        <v>727</v>
      </c>
      <c r="G307" s="6"/>
      <c r="H307" s="5"/>
      <c r="I307" s="27"/>
      <c r="J307" s="11"/>
      <c r="K307" s="4"/>
      <c r="L307" s="4"/>
    </row>
    <row r="308" spans="1:12" ht="41.25" customHeight="1">
      <c r="A308" s="5">
        <v>273</v>
      </c>
      <c r="B308" s="8" t="s">
        <v>679</v>
      </c>
      <c r="C308" s="62" t="s">
        <v>728</v>
      </c>
      <c r="D308" s="83"/>
      <c r="E308" s="84"/>
      <c r="F308" s="8" t="s">
        <v>729</v>
      </c>
      <c r="G308" s="5" t="s">
        <v>682</v>
      </c>
      <c r="H308" s="12">
        <v>0.04</v>
      </c>
      <c r="I308" s="15"/>
      <c r="J308" s="11">
        <f t="shared" ref="J308:J328" si="16">H308*I308</f>
        <v>0</v>
      </c>
      <c r="K308" s="4"/>
      <c r="L308" s="4"/>
    </row>
    <row r="309" spans="1:12" ht="27.75" customHeight="1">
      <c r="A309" s="5">
        <v>274</v>
      </c>
      <c r="B309" s="8" t="s">
        <v>730</v>
      </c>
      <c r="C309" s="62" t="s">
        <v>731</v>
      </c>
      <c r="D309" s="83"/>
      <c r="E309" s="84"/>
      <c r="F309" s="8" t="s">
        <v>732</v>
      </c>
      <c r="G309" s="5" t="s">
        <v>116</v>
      </c>
      <c r="H309" s="14">
        <v>8.0000000000000002E-3</v>
      </c>
      <c r="I309" s="15"/>
      <c r="J309" s="11">
        <f t="shared" si="16"/>
        <v>0</v>
      </c>
      <c r="K309" s="4"/>
      <c r="L309" s="4"/>
    </row>
    <row r="310" spans="1:12" ht="14.25" customHeight="1">
      <c r="A310" s="5">
        <v>275</v>
      </c>
      <c r="B310" s="8" t="s">
        <v>683</v>
      </c>
      <c r="C310" s="62" t="s">
        <v>733</v>
      </c>
      <c r="D310" s="83"/>
      <c r="E310" s="84"/>
      <c r="F310" s="8" t="s">
        <v>734</v>
      </c>
      <c r="G310" s="5" t="s">
        <v>116</v>
      </c>
      <c r="H310" s="16">
        <v>4.3900000000000002E-2</v>
      </c>
      <c r="I310" s="15"/>
      <c r="J310" s="11">
        <f t="shared" si="16"/>
        <v>0</v>
      </c>
      <c r="K310" s="4"/>
      <c r="L310" s="4"/>
    </row>
    <row r="311" spans="1:12" ht="27.75" customHeight="1">
      <c r="A311" s="5">
        <v>276</v>
      </c>
      <c r="B311" s="8" t="s">
        <v>686</v>
      </c>
      <c r="C311" s="62" t="s">
        <v>735</v>
      </c>
      <c r="D311" s="83"/>
      <c r="E311" s="84"/>
      <c r="F311" s="8" t="s">
        <v>736</v>
      </c>
      <c r="G311" s="5" t="s">
        <v>689</v>
      </c>
      <c r="H311" s="12">
        <v>0.01</v>
      </c>
      <c r="I311" s="15"/>
      <c r="J311" s="11">
        <f t="shared" si="16"/>
        <v>0</v>
      </c>
      <c r="K311" s="4"/>
      <c r="L311" s="4"/>
    </row>
    <row r="312" spans="1:12" ht="14.25" customHeight="1">
      <c r="A312" s="5">
        <v>277</v>
      </c>
      <c r="B312" s="8" t="s">
        <v>369</v>
      </c>
      <c r="C312" s="62" t="s">
        <v>370</v>
      </c>
      <c r="D312" s="83"/>
      <c r="E312" s="84"/>
      <c r="F312" s="8" t="s">
        <v>371</v>
      </c>
      <c r="G312" s="5" t="s">
        <v>198</v>
      </c>
      <c r="H312" s="16">
        <v>1.35E-2</v>
      </c>
      <c r="I312" s="15"/>
      <c r="J312" s="11">
        <f t="shared" si="16"/>
        <v>0</v>
      </c>
      <c r="K312" s="4"/>
      <c r="L312" s="4"/>
    </row>
    <row r="313" spans="1:12" ht="14.25" customHeight="1">
      <c r="A313" s="5">
        <v>278</v>
      </c>
      <c r="B313" s="8" t="s">
        <v>372</v>
      </c>
      <c r="C313" s="62" t="s">
        <v>373</v>
      </c>
      <c r="D313" s="83"/>
      <c r="E313" s="84"/>
      <c r="F313" s="8" t="s">
        <v>374</v>
      </c>
      <c r="G313" s="5" t="s">
        <v>198</v>
      </c>
      <c r="H313" s="16">
        <v>1.35E-2</v>
      </c>
      <c r="I313" s="15"/>
      <c r="J313" s="11">
        <f t="shared" si="16"/>
        <v>0</v>
      </c>
      <c r="K313" s="4"/>
      <c r="L313" s="4"/>
    </row>
    <row r="314" spans="1:12" ht="14.25" customHeight="1">
      <c r="A314" s="5">
        <v>279</v>
      </c>
      <c r="B314" s="8" t="s">
        <v>375</v>
      </c>
      <c r="C314" s="62" t="s">
        <v>376</v>
      </c>
      <c r="D314" s="83"/>
      <c r="E314" s="84"/>
      <c r="F314" s="8" t="s">
        <v>737</v>
      </c>
      <c r="G314" s="5" t="s">
        <v>198</v>
      </c>
      <c r="H314" s="16">
        <v>1.35E-2</v>
      </c>
      <c r="I314" s="15"/>
      <c r="J314" s="11">
        <f t="shared" si="16"/>
        <v>0</v>
      </c>
      <c r="K314" s="4"/>
      <c r="L314" s="4"/>
    </row>
    <row r="315" spans="1:12" ht="27.75" customHeight="1">
      <c r="A315" s="5">
        <v>280</v>
      </c>
      <c r="B315" s="8" t="s">
        <v>378</v>
      </c>
      <c r="C315" s="62" t="s">
        <v>379</v>
      </c>
      <c r="D315" s="83"/>
      <c r="E315" s="84"/>
      <c r="F315" s="8" t="s">
        <v>380</v>
      </c>
      <c r="G315" s="5" t="s">
        <v>198</v>
      </c>
      <c r="H315" s="16">
        <v>1.35E-2</v>
      </c>
      <c r="I315" s="15"/>
      <c r="J315" s="11">
        <f t="shared" si="16"/>
        <v>0</v>
      </c>
      <c r="K315" s="4"/>
      <c r="L315" s="4"/>
    </row>
    <row r="316" spans="1:12" ht="41.25" customHeight="1">
      <c r="A316" s="5">
        <v>281</v>
      </c>
      <c r="B316" s="8" t="s">
        <v>698</v>
      </c>
      <c r="C316" s="62" t="s">
        <v>738</v>
      </c>
      <c r="D316" s="83"/>
      <c r="E316" s="84"/>
      <c r="F316" s="8" t="s">
        <v>739</v>
      </c>
      <c r="G316" s="5" t="s">
        <v>198</v>
      </c>
      <c r="H316" s="14">
        <v>8.4000000000000005E-2</v>
      </c>
      <c r="I316" s="15"/>
      <c r="J316" s="11">
        <f t="shared" si="16"/>
        <v>0</v>
      </c>
      <c r="K316" s="4"/>
      <c r="L316" s="4"/>
    </row>
    <row r="317" spans="1:12" ht="41.25" customHeight="1">
      <c r="A317" s="5">
        <v>282</v>
      </c>
      <c r="B317" s="8" t="s">
        <v>232</v>
      </c>
      <c r="C317" s="62" t="s">
        <v>740</v>
      </c>
      <c r="D317" s="83"/>
      <c r="E317" s="84"/>
      <c r="F317" s="8" t="s">
        <v>741</v>
      </c>
      <c r="G317" s="5" t="s">
        <v>42</v>
      </c>
      <c r="H317" s="19">
        <v>0.12995999999999999</v>
      </c>
      <c r="I317" s="15"/>
      <c r="J317" s="11">
        <f t="shared" si="16"/>
        <v>0</v>
      </c>
      <c r="K317" s="4"/>
      <c r="L317" s="4"/>
    </row>
    <row r="318" spans="1:12" ht="41.25" customHeight="1">
      <c r="A318" s="5">
        <v>283</v>
      </c>
      <c r="B318" s="8" t="s">
        <v>76</v>
      </c>
      <c r="C318" s="62" t="s">
        <v>742</v>
      </c>
      <c r="D318" s="83"/>
      <c r="E318" s="84"/>
      <c r="F318" s="8" t="s">
        <v>743</v>
      </c>
      <c r="G318" s="5" t="s">
        <v>42</v>
      </c>
      <c r="H318" s="18">
        <v>9.2922000000000005E-2</v>
      </c>
      <c r="I318" s="15"/>
      <c r="J318" s="11">
        <f t="shared" si="16"/>
        <v>0</v>
      </c>
      <c r="K318" s="4"/>
      <c r="L318" s="4"/>
    </row>
    <row r="319" spans="1:12" ht="27.75" customHeight="1">
      <c r="A319" s="5">
        <v>284</v>
      </c>
      <c r="B319" s="8" t="s">
        <v>215</v>
      </c>
      <c r="C319" s="62" t="s">
        <v>744</v>
      </c>
      <c r="D319" s="83"/>
      <c r="E319" s="84"/>
      <c r="F319" s="8" t="s">
        <v>745</v>
      </c>
      <c r="G319" s="5" t="s">
        <v>42</v>
      </c>
      <c r="H319" s="17">
        <v>1.4667599999999999E-2</v>
      </c>
      <c r="I319" s="15"/>
      <c r="J319" s="11">
        <f t="shared" si="16"/>
        <v>0</v>
      </c>
      <c r="K319" s="4"/>
      <c r="L319" s="4"/>
    </row>
    <row r="320" spans="1:12" ht="41.25" customHeight="1">
      <c r="A320" s="5">
        <v>285</v>
      </c>
      <c r="B320" s="8" t="s">
        <v>239</v>
      </c>
      <c r="C320" s="62" t="s">
        <v>746</v>
      </c>
      <c r="D320" s="83"/>
      <c r="E320" s="84"/>
      <c r="F320" s="8" t="s">
        <v>747</v>
      </c>
      <c r="G320" s="5" t="s">
        <v>42</v>
      </c>
      <c r="H320" s="17">
        <v>2.4969600000000002E-2</v>
      </c>
      <c r="I320" s="15"/>
      <c r="J320" s="11">
        <f t="shared" si="16"/>
        <v>0</v>
      </c>
      <c r="K320" s="4"/>
      <c r="L320" s="4"/>
    </row>
    <row r="321" spans="1:12" ht="27.75" customHeight="1">
      <c r="A321" s="5">
        <v>286</v>
      </c>
      <c r="B321" s="8" t="s">
        <v>709</v>
      </c>
      <c r="C321" s="62" t="s">
        <v>243</v>
      </c>
      <c r="D321" s="83"/>
      <c r="E321" s="84"/>
      <c r="F321" s="8" t="s">
        <v>244</v>
      </c>
      <c r="G321" s="5" t="s">
        <v>106</v>
      </c>
      <c r="H321" s="13">
        <v>4</v>
      </c>
      <c r="I321" s="15"/>
      <c r="J321" s="11">
        <f t="shared" si="16"/>
        <v>0</v>
      </c>
      <c r="K321" s="4"/>
      <c r="L321" s="4"/>
    </row>
    <row r="322" spans="1:12" ht="41.25" customHeight="1">
      <c r="A322" s="5">
        <v>287</v>
      </c>
      <c r="B322" s="8" t="s">
        <v>245</v>
      </c>
      <c r="C322" s="62" t="s">
        <v>246</v>
      </c>
      <c r="D322" s="83"/>
      <c r="E322" s="84"/>
      <c r="F322" s="8" t="s">
        <v>247</v>
      </c>
      <c r="G322" s="5" t="s">
        <v>198</v>
      </c>
      <c r="H322" s="14">
        <v>8.4000000000000005E-2</v>
      </c>
      <c r="I322" s="15"/>
      <c r="J322" s="11">
        <f t="shared" si="16"/>
        <v>0</v>
      </c>
      <c r="K322" s="4"/>
      <c r="L322" s="4"/>
    </row>
    <row r="323" spans="1:12" ht="41.25" customHeight="1">
      <c r="A323" s="5">
        <v>288</v>
      </c>
      <c r="B323" s="8" t="s">
        <v>202</v>
      </c>
      <c r="C323" s="62" t="s">
        <v>748</v>
      </c>
      <c r="D323" s="83"/>
      <c r="E323" s="84"/>
      <c r="F323" s="8" t="s">
        <v>749</v>
      </c>
      <c r="G323" s="5" t="s">
        <v>38</v>
      </c>
      <c r="H323" s="19">
        <v>0.12684000000000001</v>
      </c>
      <c r="I323" s="15"/>
      <c r="J323" s="11">
        <f t="shared" si="16"/>
        <v>0</v>
      </c>
      <c r="K323" s="4"/>
      <c r="L323" s="4"/>
    </row>
    <row r="324" spans="1:12" ht="41.25" customHeight="1">
      <c r="A324" s="5">
        <v>289</v>
      </c>
      <c r="B324" s="8" t="s">
        <v>199</v>
      </c>
      <c r="C324" s="62" t="s">
        <v>750</v>
      </c>
      <c r="D324" s="83"/>
      <c r="E324" s="84"/>
      <c r="F324" s="8" t="s">
        <v>751</v>
      </c>
      <c r="G324" s="5" t="s">
        <v>27</v>
      </c>
      <c r="H324" s="19">
        <v>0.23268</v>
      </c>
      <c r="I324" s="15"/>
      <c r="J324" s="11">
        <f t="shared" si="16"/>
        <v>0</v>
      </c>
      <c r="K324" s="4"/>
      <c r="L324" s="4"/>
    </row>
    <row r="325" spans="1:12" ht="27.75" customHeight="1">
      <c r="A325" s="5">
        <v>290</v>
      </c>
      <c r="B325" s="8" t="s">
        <v>205</v>
      </c>
      <c r="C325" s="62" t="s">
        <v>206</v>
      </c>
      <c r="D325" s="83"/>
      <c r="E325" s="84"/>
      <c r="F325" s="8" t="s">
        <v>719</v>
      </c>
      <c r="G325" s="5" t="s">
        <v>198</v>
      </c>
      <c r="H325" s="14">
        <v>7.5999999999999998E-2</v>
      </c>
      <c r="I325" s="15"/>
      <c r="J325" s="11">
        <f t="shared" si="16"/>
        <v>0</v>
      </c>
      <c r="K325" s="4"/>
      <c r="L325" s="4"/>
    </row>
    <row r="326" spans="1:12" ht="27.75" customHeight="1">
      <c r="A326" s="5">
        <v>291</v>
      </c>
      <c r="B326" s="8" t="s">
        <v>208</v>
      </c>
      <c r="C326" s="62" t="s">
        <v>752</v>
      </c>
      <c r="D326" s="83"/>
      <c r="E326" s="84"/>
      <c r="F326" s="8" t="s">
        <v>753</v>
      </c>
      <c r="G326" s="5" t="s">
        <v>42</v>
      </c>
      <c r="H326" s="18">
        <v>6.8400000000000004E-4</v>
      </c>
      <c r="I326" s="15"/>
      <c r="J326" s="11">
        <f t="shared" si="16"/>
        <v>0</v>
      </c>
      <c r="K326" s="4"/>
      <c r="L326" s="4"/>
    </row>
    <row r="327" spans="1:12" ht="42.75" customHeight="1">
      <c r="A327" s="5">
        <v>292</v>
      </c>
      <c r="B327" s="8" t="s">
        <v>647</v>
      </c>
      <c r="C327" s="62" t="s">
        <v>754</v>
      </c>
      <c r="D327" s="83"/>
      <c r="E327" s="84"/>
      <c r="F327" s="8" t="s">
        <v>755</v>
      </c>
      <c r="G327" s="5" t="s">
        <v>31</v>
      </c>
      <c r="H327" s="16">
        <v>6.4000000000000003E-3</v>
      </c>
      <c r="I327" s="15"/>
      <c r="J327" s="11">
        <f t="shared" si="16"/>
        <v>0</v>
      </c>
      <c r="K327" s="4"/>
      <c r="L327" s="4"/>
    </row>
    <row r="328" spans="1:12" ht="54" customHeight="1">
      <c r="A328" s="5">
        <v>293</v>
      </c>
      <c r="B328" s="8" t="s">
        <v>446</v>
      </c>
      <c r="C328" s="62" t="s">
        <v>756</v>
      </c>
      <c r="D328" s="83"/>
      <c r="E328" s="84"/>
      <c r="F328" s="8" t="s">
        <v>757</v>
      </c>
      <c r="G328" s="5" t="s">
        <v>38</v>
      </c>
      <c r="H328" s="16">
        <v>0.65280000000000005</v>
      </c>
      <c r="I328" s="15"/>
      <c r="J328" s="11">
        <f t="shared" si="16"/>
        <v>0</v>
      </c>
      <c r="K328" s="4"/>
      <c r="L328" s="4"/>
    </row>
    <row r="329" spans="1:12" ht="14.25" customHeight="1">
      <c r="A329" s="5"/>
      <c r="B329" s="8"/>
      <c r="C329" s="64" t="s">
        <v>758</v>
      </c>
      <c r="D329" s="83"/>
      <c r="E329" s="84"/>
      <c r="F329" s="26" t="s">
        <v>759</v>
      </c>
      <c r="G329" s="6"/>
      <c r="H329" s="5"/>
      <c r="I329" s="27"/>
      <c r="J329" s="11"/>
      <c r="K329" s="4"/>
      <c r="L329" s="4"/>
    </row>
    <row r="330" spans="1:12" ht="27.75" customHeight="1">
      <c r="A330" s="5">
        <v>294</v>
      </c>
      <c r="B330" s="8" t="s">
        <v>760</v>
      </c>
      <c r="C330" s="62" t="s">
        <v>761</v>
      </c>
      <c r="D330" s="83"/>
      <c r="E330" s="84"/>
      <c r="F330" s="8" t="s">
        <v>762</v>
      </c>
      <c r="G330" s="5" t="s">
        <v>198</v>
      </c>
      <c r="H330" s="14">
        <v>6.6000000000000003E-2</v>
      </c>
      <c r="I330" s="15"/>
      <c r="J330" s="11">
        <f t="shared" ref="J330:J361" si="17">H330*I330</f>
        <v>0</v>
      </c>
      <c r="K330" s="4"/>
      <c r="L330" s="4"/>
    </row>
    <row r="331" spans="1:12" ht="41.25" customHeight="1">
      <c r="A331" s="5">
        <v>295</v>
      </c>
      <c r="B331" s="8" t="s">
        <v>763</v>
      </c>
      <c r="C331" s="62" t="s">
        <v>764</v>
      </c>
      <c r="D331" s="83"/>
      <c r="E331" s="84"/>
      <c r="F331" s="8" t="s">
        <v>765</v>
      </c>
      <c r="G331" s="5" t="s">
        <v>198</v>
      </c>
      <c r="H331" s="14">
        <v>3.3000000000000002E-2</v>
      </c>
      <c r="I331" s="15"/>
      <c r="J331" s="11">
        <f t="shared" si="17"/>
        <v>0</v>
      </c>
      <c r="K331" s="4"/>
      <c r="L331" s="4"/>
    </row>
    <row r="332" spans="1:12" ht="27.75" customHeight="1">
      <c r="A332" s="5">
        <v>296</v>
      </c>
      <c r="B332" s="8" t="s">
        <v>369</v>
      </c>
      <c r="C332" s="62" t="s">
        <v>766</v>
      </c>
      <c r="D332" s="83"/>
      <c r="E332" s="84"/>
      <c r="F332" s="8" t="s">
        <v>767</v>
      </c>
      <c r="G332" s="5" t="s">
        <v>198</v>
      </c>
      <c r="H332" s="14">
        <v>6.6000000000000003E-2</v>
      </c>
      <c r="I332" s="15"/>
      <c r="J332" s="11">
        <f t="shared" si="17"/>
        <v>0</v>
      </c>
      <c r="K332" s="4"/>
      <c r="L332" s="4"/>
    </row>
    <row r="333" spans="1:12" ht="27.75" customHeight="1">
      <c r="A333" s="5">
        <v>297</v>
      </c>
      <c r="B333" s="8" t="s">
        <v>372</v>
      </c>
      <c r="C333" s="62" t="s">
        <v>768</v>
      </c>
      <c r="D333" s="83"/>
      <c r="E333" s="84"/>
      <c r="F333" s="8" t="s">
        <v>769</v>
      </c>
      <c r="G333" s="5" t="s">
        <v>198</v>
      </c>
      <c r="H333" s="14">
        <v>6.6000000000000003E-2</v>
      </c>
      <c r="I333" s="15"/>
      <c r="J333" s="11">
        <f t="shared" si="17"/>
        <v>0</v>
      </c>
      <c r="K333" s="4"/>
      <c r="L333" s="4"/>
    </row>
    <row r="334" spans="1:12" ht="14.25" customHeight="1">
      <c r="A334" s="5">
        <v>298</v>
      </c>
      <c r="B334" s="8" t="s">
        <v>375</v>
      </c>
      <c r="C334" s="62" t="s">
        <v>376</v>
      </c>
      <c r="D334" s="83"/>
      <c r="E334" s="84"/>
      <c r="F334" s="8" t="s">
        <v>377</v>
      </c>
      <c r="G334" s="5" t="s">
        <v>198</v>
      </c>
      <c r="H334" s="14">
        <v>6.6000000000000003E-2</v>
      </c>
      <c r="I334" s="15"/>
      <c r="J334" s="11">
        <f t="shared" si="17"/>
        <v>0</v>
      </c>
      <c r="K334" s="4"/>
      <c r="L334" s="4"/>
    </row>
    <row r="335" spans="1:12" ht="27.75" customHeight="1">
      <c r="A335" s="5">
        <v>299</v>
      </c>
      <c r="B335" s="8" t="s">
        <v>378</v>
      </c>
      <c r="C335" s="62" t="s">
        <v>379</v>
      </c>
      <c r="D335" s="83"/>
      <c r="E335" s="84"/>
      <c r="F335" s="8" t="s">
        <v>380</v>
      </c>
      <c r="G335" s="5" t="s">
        <v>198</v>
      </c>
      <c r="H335" s="14">
        <v>6.6000000000000003E-2</v>
      </c>
      <c r="I335" s="15"/>
      <c r="J335" s="11">
        <f t="shared" si="17"/>
        <v>0</v>
      </c>
      <c r="K335" s="4"/>
      <c r="L335" s="4"/>
    </row>
    <row r="336" spans="1:12" ht="54" customHeight="1">
      <c r="A336" s="5">
        <v>300</v>
      </c>
      <c r="B336" s="8" t="s">
        <v>698</v>
      </c>
      <c r="C336" s="62" t="s">
        <v>770</v>
      </c>
      <c r="D336" s="83"/>
      <c r="E336" s="84"/>
      <c r="F336" s="8" t="s">
        <v>771</v>
      </c>
      <c r="G336" s="5" t="s">
        <v>198</v>
      </c>
      <c r="H336" s="14">
        <v>0.49199999999999999</v>
      </c>
      <c r="I336" s="15"/>
      <c r="J336" s="11">
        <f t="shared" si="17"/>
        <v>0</v>
      </c>
      <c r="K336" s="4"/>
      <c r="L336" s="4"/>
    </row>
    <row r="337" spans="1:12" ht="54" customHeight="1">
      <c r="A337" s="5">
        <v>301</v>
      </c>
      <c r="B337" s="8" t="s">
        <v>171</v>
      </c>
      <c r="C337" s="62" t="s">
        <v>772</v>
      </c>
      <c r="D337" s="83"/>
      <c r="E337" s="84"/>
      <c r="F337" s="8" t="s">
        <v>773</v>
      </c>
      <c r="G337" s="5" t="s">
        <v>174</v>
      </c>
      <c r="H337" s="12">
        <v>0.24</v>
      </c>
      <c r="I337" s="15"/>
      <c r="J337" s="11">
        <f t="shared" si="17"/>
        <v>0</v>
      </c>
      <c r="K337" s="4"/>
      <c r="L337" s="4"/>
    </row>
    <row r="338" spans="1:12" ht="27.75" customHeight="1">
      <c r="A338" s="5">
        <v>302</v>
      </c>
      <c r="B338" s="8" t="s">
        <v>175</v>
      </c>
      <c r="C338" s="62" t="s">
        <v>176</v>
      </c>
      <c r="D338" s="83"/>
      <c r="E338" s="84"/>
      <c r="F338" s="8" t="s">
        <v>177</v>
      </c>
      <c r="G338" s="5" t="s">
        <v>174</v>
      </c>
      <c r="H338" s="12">
        <v>0.24</v>
      </c>
      <c r="I338" s="15"/>
      <c r="J338" s="11">
        <f t="shared" si="17"/>
        <v>0</v>
      </c>
      <c r="K338" s="4"/>
      <c r="L338" s="4"/>
    </row>
    <row r="339" spans="1:12" ht="27.75" customHeight="1">
      <c r="A339" s="5">
        <v>303</v>
      </c>
      <c r="B339" s="8" t="s">
        <v>331</v>
      </c>
      <c r="C339" s="62" t="s">
        <v>332</v>
      </c>
      <c r="D339" s="83"/>
      <c r="E339" s="84"/>
      <c r="F339" s="8" t="s">
        <v>333</v>
      </c>
      <c r="G339" s="5" t="s">
        <v>174</v>
      </c>
      <c r="H339" s="12">
        <v>0.24</v>
      </c>
      <c r="I339" s="15"/>
      <c r="J339" s="11">
        <f t="shared" si="17"/>
        <v>0</v>
      </c>
      <c r="K339" s="4"/>
      <c r="L339" s="4"/>
    </row>
    <row r="340" spans="1:12" ht="41.25" customHeight="1">
      <c r="A340" s="5">
        <v>304</v>
      </c>
      <c r="B340" s="8" t="s">
        <v>774</v>
      </c>
      <c r="C340" s="62" t="s">
        <v>775</v>
      </c>
      <c r="D340" s="83"/>
      <c r="E340" s="84"/>
      <c r="F340" s="8" t="s">
        <v>776</v>
      </c>
      <c r="G340" s="5" t="s">
        <v>189</v>
      </c>
      <c r="H340" s="19">
        <v>0.12071999999999999</v>
      </c>
      <c r="I340" s="15"/>
      <c r="J340" s="11">
        <f t="shared" si="17"/>
        <v>0</v>
      </c>
      <c r="K340" s="4"/>
      <c r="L340" s="4"/>
    </row>
    <row r="341" spans="1:12" ht="27.75" customHeight="1">
      <c r="A341" s="5">
        <v>305</v>
      </c>
      <c r="B341" s="8" t="s">
        <v>402</v>
      </c>
      <c r="C341" s="62" t="s">
        <v>777</v>
      </c>
      <c r="D341" s="83"/>
      <c r="E341" s="84"/>
      <c r="F341" s="8" t="s">
        <v>778</v>
      </c>
      <c r="G341" s="5" t="s">
        <v>42</v>
      </c>
      <c r="H341" s="19">
        <v>9.7919999999999993E-2</v>
      </c>
      <c r="I341" s="15"/>
      <c r="J341" s="11">
        <f t="shared" si="17"/>
        <v>0</v>
      </c>
      <c r="K341" s="4"/>
      <c r="L341" s="4"/>
    </row>
    <row r="342" spans="1:12" ht="41.25" customHeight="1">
      <c r="A342" s="5">
        <v>306</v>
      </c>
      <c r="B342" s="8" t="s">
        <v>779</v>
      </c>
      <c r="C342" s="62" t="s">
        <v>780</v>
      </c>
      <c r="D342" s="83"/>
      <c r="E342" s="84"/>
      <c r="F342" s="8" t="s">
        <v>781</v>
      </c>
      <c r="G342" s="5" t="s">
        <v>42</v>
      </c>
      <c r="H342" s="16">
        <v>2.2800000000000001E-2</v>
      </c>
      <c r="I342" s="15"/>
      <c r="J342" s="11">
        <f t="shared" si="17"/>
        <v>0</v>
      </c>
      <c r="K342" s="4"/>
      <c r="L342" s="4"/>
    </row>
    <row r="343" spans="1:12" ht="27.75" customHeight="1">
      <c r="A343" s="5">
        <v>307</v>
      </c>
      <c r="B343" s="8" t="s">
        <v>782</v>
      </c>
      <c r="C343" s="62" t="s">
        <v>783</v>
      </c>
      <c r="D343" s="83"/>
      <c r="E343" s="84"/>
      <c r="F343" s="8" t="s">
        <v>784</v>
      </c>
      <c r="G343" s="5" t="s">
        <v>42</v>
      </c>
      <c r="H343" s="18">
        <v>1.5839999999999999E-3</v>
      </c>
      <c r="I343" s="15"/>
      <c r="J343" s="11">
        <f t="shared" si="17"/>
        <v>0</v>
      </c>
      <c r="K343" s="4"/>
      <c r="L343" s="4"/>
    </row>
    <row r="344" spans="1:12" ht="27.75" customHeight="1">
      <c r="A344" s="5">
        <v>308</v>
      </c>
      <c r="B344" s="8" t="s">
        <v>127</v>
      </c>
      <c r="C344" s="62" t="s">
        <v>785</v>
      </c>
      <c r="D344" s="83"/>
      <c r="E344" s="84"/>
      <c r="F344" s="8" t="s">
        <v>786</v>
      </c>
      <c r="G344" s="5" t="s">
        <v>38</v>
      </c>
      <c r="H344" s="12">
        <v>0.02</v>
      </c>
      <c r="I344" s="15"/>
      <c r="J344" s="11">
        <f t="shared" si="17"/>
        <v>0</v>
      </c>
      <c r="K344" s="4"/>
      <c r="L344" s="4"/>
    </row>
    <row r="345" spans="1:12" ht="14.25" customHeight="1">
      <c r="A345" s="5">
        <v>309</v>
      </c>
      <c r="B345" s="8" t="s">
        <v>787</v>
      </c>
      <c r="C345" s="62" t="s">
        <v>788</v>
      </c>
      <c r="D345" s="83"/>
      <c r="E345" s="84"/>
      <c r="F345" s="8" t="s">
        <v>789</v>
      </c>
      <c r="G345" s="5" t="s">
        <v>23</v>
      </c>
      <c r="H345" s="16">
        <v>4.7999999999999996E-3</v>
      </c>
      <c r="I345" s="15"/>
      <c r="J345" s="11">
        <f t="shared" si="17"/>
        <v>0</v>
      </c>
      <c r="K345" s="4"/>
      <c r="L345" s="4"/>
    </row>
    <row r="346" spans="1:12" ht="41.25" customHeight="1">
      <c r="A346" s="5">
        <v>310</v>
      </c>
      <c r="B346" s="8" t="s">
        <v>127</v>
      </c>
      <c r="C346" s="62" t="s">
        <v>790</v>
      </c>
      <c r="D346" s="83"/>
      <c r="E346" s="84"/>
      <c r="F346" s="8" t="s">
        <v>791</v>
      </c>
      <c r="G346" s="5" t="s">
        <v>38</v>
      </c>
      <c r="H346" s="17">
        <v>1.0751999999999999E-3</v>
      </c>
      <c r="I346" s="15"/>
      <c r="J346" s="11">
        <f t="shared" si="17"/>
        <v>0</v>
      </c>
      <c r="K346" s="4"/>
      <c r="L346" s="4"/>
    </row>
    <row r="347" spans="1:12" ht="41.25" customHeight="1">
      <c r="A347" s="5">
        <v>311</v>
      </c>
      <c r="B347" s="8" t="s">
        <v>792</v>
      </c>
      <c r="C347" s="62" t="s">
        <v>793</v>
      </c>
      <c r="D347" s="83"/>
      <c r="E347" s="84"/>
      <c r="F347" s="8" t="s">
        <v>794</v>
      </c>
      <c r="G347" s="5" t="s">
        <v>38</v>
      </c>
      <c r="H347" s="16">
        <v>6.1199999999999997E-2</v>
      </c>
      <c r="I347" s="15"/>
      <c r="J347" s="11">
        <f t="shared" si="17"/>
        <v>0</v>
      </c>
      <c r="K347" s="4"/>
      <c r="L347" s="4"/>
    </row>
    <row r="348" spans="1:12" ht="27.75" customHeight="1">
      <c r="A348" s="5">
        <v>312</v>
      </c>
      <c r="B348" s="8" t="s">
        <v>795</v>
      </c>
      <c r="C348" s="62" t="s">
        <v>796</v>
      </c>
      <c r="D348" s="83"/>
      <c r="E348" s="84"/>
      <c r="F348" s="8" t="s">
        <v>797</v>
      </c>
      <c r="G348" s="5" t="s">
        <v>106</v>
      </c>
      <c r="H348" s="13">
        <v>24</v>
      </c>
      <c r="I348" s="15"/>
      <c r="J348" s="11">
        <f t="shared" si="17"/>
        <v>0</v>
      </c>
      <c r="K348" s="4"/>
      <c r="L348" s="4"/>
    </row>
    <row r="349" spans="1:12" ht="41.25" customHeight="1">
      <c r="A349" s="5">
        <v>313</v>
      </c>
      <c r="B349" s="8" t="s">
        <v>798</v>
      </c>
      <c r="C349" s="62" t="s">
        <v>799</v>
      </c>
      <c r="D349" s="83"/>
      <c r="E349" s="84"/>
      <c r="F349" s="8" t="s">
        <v>800</v>
      </c>
      <c r="G349" s="5" t="s">
        <v>801</v>
      </c>
      <c r="H349" s="9">
        <v>1.2</v>
      </c>
      <c r="I349" s="15"/>
      <c r="J349" s="11">
        <f t="shared" si="17"/>
        <v>0</v>
      </c>
      <c r="K349" s="4"/>
      <c r="L349" s="4"/>
    </row>
    <row r="350" spans="1:12" ht="27.75" customHeight="1">
      <c r="A350" s="5">
        <v>314</v>
      </c>
      <c r="B350" s="8" t="s">
        <v>792</v>
      </c>
      <c r="C350" s="62" t="s">
        <v>802</v>
      </c>
      <c r="D350" s="83"/>
      <c r="E350" s="84"/>
      <c r="F350" s="8" t="s">
        <v>803</v>
      </c>
      <c r="G350" s="5" t="s">
        <v>38</v>
      </c>
      <c r="H350" s="12">
        <v>0.04</v>
      </c>
      <c r="I350" s="15"/>
      <c r="J350" s="11">
        <f t="shared" si="17"/>
        <v>0</v>
      </c>
      <c r="K350" s="4"/>
      <c r="L350" s="4"/>
    </row>
    <row r="351" spans="1:12" ht="41.25" customHeight="1">
      <c r="A351" s="5">
        <v>315</v>
      </c>
      <c r="B351" s="8" t="s">
        <v>232</v>
      </c>
      <c r="C351" s="62" t="s">
        <v>804</v>
      </c>
      <c r="D351" s="83"/>
      <c r="E351" s="84"/>
      <c r="F351" s="8" t="s">
        <v>805</v>
      </c>
      <c r="G351" s="5" t="s">
        <v>42</v>
      </c>
      <c r="H351" s="19">
        <v>0.72636000000000001</v>
      </c>
      <c r="I351" s="15"/>
      <c r="J351" s="11">
        <f t="shared" si="17"/>
        <v>0</v>
      </c>
      <c r="K351" s="4"/>
      <c r="L351" s="4"/>
    </row>
    <row r="352" spans="1:12" ht="41.25" customHeight="1">
      <c r="A352" s="5">
        <v>316</v>
      </c>
      <c r="B352" s="8" t="s">
        <v>76</v>
      </c>
      <c r="C352" s="62" t="s">
        <v>806</v>
      </c>
      <c r="D352" s="83"/>
      <c r="E352" s="84"/>
      <c r="F352" s="8" t="s">
        <v>807</v>
      </c>
      <c r="G352" s="5" t="s">
        <v>42</v>
      </c>
      <c r="H352" s="18">
        <v>0.60832799999999998</v>
      </c>
      <c r="I352" s="15"/>
      <c r="J352" s="11">
        <f t="shared" si="17"/>
        <v>0</v>
      </c>
      <c r="K352" s="4"/>
      <c r="L352" s="4"/>
    </row>
    <row r="353" spans="1:12" ht="41.25" customHeight="1">
      <c r="A353" s="5">
        <v>317</v>
      </c>
      <c r="B353" s="8" t="s">
        <v>239</v>
      </c>
      <c r="C353" s="62" t="s">
        <v>808</v>
      </c>
      <c r="D353" s="83"/>
      <c r="E353" s="84"/>
      <c r="F353" s="8" t="s">
        <v>809</v>
      </c>
      <c r="G353" s="5" t="s">
        <v>42</v>
      </c>
      <c r="H353" s="17">
        <v>0.13255919999999999</v>
      </c>
      <c r="I353" s="15"/>
      <c r="J353" s="11">
        <f t="shared" si="17"/>
        <v>0</v>
      </c>
      <c r="K353" s="4"/>
      <c r="L353" s="4"/>
    </row>
    <row r="354" spans="1:12" ht="27.75" customHeight="1">
      <c r="A354" s="5">
        <v>318</v>
      </c>
      <c r="B354" s="8" t="s">
        <v>709</v>
      </c>
      <c r="C354" s="62" t="s">
        <v>264</v>
      </c>
      <c r="D354" s="83"/>
      <c r="E354" s="84"/>
      <c r="F354" s="8" t="s">
        <v>265</v>
      </c>
      <c r="G354" s="5" t="s">
        <v>106</v>
      </c>
      <c r="H354" s="13">
        <v>24</v>
      </c>
      <c r="I354" s="15"/>
      <c r="J354" s="11">
        <f t="shared" si="17"/>
        <v>0</v>
      </c>
      <c r="K354" s="4"/>
      <c r="L354" s="4"/>
    </row>
    <row r="355" spans="1:12" ht="54" customHeight="1">
      <c r="A355" s="5">
        <v>319</v>
      </c>
      <c r="B355" s="8" t="s">
        <v>245</v>
      </c>
      <c r="C355" s="62" t="s">
        <v>810</v>
      </c>
      <c r="D355" s="83"/>
      <c r="E355" s="84"/>
      <c r="F355" s="8" t="s">
        <v>811</v>
      </c>
      <c r="G355" s="5" t="s">
        <v>198</v>
      </c>
      <c r="H355" s="14">
        <v>0.49199999999999999</v>
      </c>
      <c r="I355" s="15"/>
      <c r="J355" s="11">
        <f t="shared" si="17"/>
        <v>0</v>
      </c>
      <c r="K355" s="4"/>
      <c r="L355" s="4"/>
    </row>
    <row r="356" spans="1:12" ht="41.25" customHeight="1">
      <c r="A356" s="5">
        <v>320</v>
      </c>
      <c r="B356" s="8" t="s">
        <v>202</v>
      </c>
      <c r="C356" s="62" t="s">
        <v>812</v>
      </c>
      <c r="D356" s="83"/>
      <c r="E356" s="84"/>
      <c r="F356" s="8" t="s">
        <v>813</v>
      </c>
      <c r="G356" s="5" t="s">
        <v>38</v>
      </c>
      <c r="H356" s="19">
        <v>0.74292000000000002</v>
      </c>
      <c r="I356" s="15"/>
      <c r="J356" s="11">
        <f t="shared" si="17"/>
        <v>0</v>
      </c>
      <c r="K356" s="4"/>
      <c r="L356" s="4"/>
    </row>
    <row r="357" spans="1:12" ht="41.25" customHeight="1">
      <c r="A357" s="5">
        <v>321</v>
      </c>
      <c r="B357" s="8" t="s">
        <v>199</v>
      </c>
      <c r="C357" s="62" t="s">
        <v>814</v>
      </c>
      <c r="D357" s="83"/>
      <c r="E357" s="84"/>
      <c r="F357" s="8" t="s">
        <v>815</v>
      </c>
      <c r="G357" s="5" t="s">
        <v>27</v>
      </c>
      <c r="H357" s="19">
        <v>1.3628400000000001</v>
      </c>
      <c r="I357" s="15"/>
      <c r="J357" s="11">
        <f t="shared" si="17"/>
        <v>0</v>
      </c>
      <c r="K357" s="4"/>
      <c r="L357" s="4"/>
    </row>
    <row r="358" spans="1:12" ht="41.25" customHeight="1">
      <c r="A358" s="5">
        <v>322</v>
      </c>
      <c r="B358" s="8" t="s">
        <v>205</v>
      </c>
      <c r="C358" s="62" t="s">
        <v>816</v>
      </c>
      <c r="D358" s="83"/>
      <c r="E358" s="84"/>
      <c r="F358" s="8" t="s">
        <v>817</v>
      </c>
      <c r="G358" s="5" t="s">
        <v>198</v>
      </c>
      <c r="H358" s="16">
        <v>0.41820000000000002</v>
      </c>
      <c r="I358" s="15"/>
      <c r="J358" s="11">
        <f t="shared" si="17"/>
        <v>0</v>
      </c>
      <c r="K358" s="4"/>
      <c r="L358" s="4"/>
    </row>
    <row r="359" spans="1:12" ht="27.75" customHeight="1">
      <c r="A359" s="5">
        <v>323</v>
      </c>
      <c r="B359" s="8" t="s">
        <v>208</v>
      </c>
      <c r="C359" s="62" t="s">
        <v>818</v>
      </c>
      <c r="D359" s="83"/>
      <c r="E359" s="84"/>
      <c r="F359" s="8" t="s">
        <v>819</v>
      </c>
      <c r="G359" s="5" t="s">
        <v>42</v>
      </c>
      <c r="H359" s="17">
        <v>3.7637999999999999E-3</v>
      </c>
      <c r="I359" s="15"/>
      <c r="J359" s="11">
        <f t="shared" si="17"/>
        <v>0</v>
      </c>
      <c r="K359" s="4"/>
      <c r="L359" s="4"/>
    </row>
    <row r="360" spans="1:12" ht="55.5" customHeight="1">
      <c r="A360" s="5">
        <v>324</v>
      </c>
      <c r="B360" s="8" t="s">
        <v>647</v>
      </c>
      <c r="C360" s="62" t="s">
        <v>820</v>
      </c>
      <c r="D360" s="83"/>
      <c r="E360" s="84"/>
      <c r="F360" s="8" t="s">
        <v>821</v>
      </c>
      <c r="G360" s="5" t="s">
        <v>31</v>
      </c>
      <c r="H360" s="16">
        <v>3.4799999999999998E-2</v>
      </c>
      <c r="I360" s="15"/>
      <c r="J360" s="11">
        <f t="shared" si="17"/>
        <v>0</v>
      </c>
      <c r="K360" s="4"/>
      <c r="L360" s="4"/>
    </row>
    <row r="361" spans="1:12" ht="54" customHeight="1">
      <c r="A361" s="5">
        <v>325</v>
      </c>
      <c r="B361" s="8" t="s">
        <v>446</v>
      </c>
      <c r="C361" s="62" t="s">
        <v>822</v>
      </c>
      <c r="D361" s="83"/>
      <c r="E361" s="84"/>
      <c r="F361" s="8" t="s">
        <v>823</v>
      </c>
      <c r="G361" s="5" t="s">
        <v>38</v>
      </c>
      <c r="H361" s="16">
        <v>3.5495999999999999</v>
      </c>
      <c r="I361" s="15"/>
      <c r="J361" s="11">
        <f t="shared" si="17"/>
        <v>0</v>
      </c>
      <c r="K361" s="4"/>
      <c r="L361" s="4"/>
    </row>
    <row r="362" spans="1:12" ht="14.25" customHeight="1">
      <c r="A362" s="5"/>
      <c r="B362" s="8"/>
      <c r="C362" s="64" t="s">
        <v>824</v>
      </c>
      <c r="D362" s="83"/>
      <c r="E362" s="84"/>
      <c r="F362" s="26" t="s">
        <v>825</v>
      </c>
      <c r="G362" s="6"/>
      <c r="H362" s="5"/>
      <c r="I362" s="27"/>
      <c r="J362" s="11"/>
      <c r="K362" s="4"/>
      <c r="L362" s="4"/>
    </row>
    <row r="363" spans="1:12" ht="14.25" customHeight="1">
      <c r="A363" s="5">
        <v>326</v>
      </c>
      <c r="B363" s="8" t="s">
        <v>683</v>
      </c>
      <c r="C363" s="62" t="s">
        <v>733</v>
      </c>
      <c r="D363" s="83"/>
      <c r="E363" s="84"/>
      <c r="F363" s="8" t="s">
        <v>734</v>
      </c>
      <c r="G363" s="5" t="s">
        <v>116</v>
      </c>
      <c r="H363" s="16">
        <v>3.5200000000000002E-2</v>
      </c>
      <c r="I363" s="15"/>
      <c r="J363" s="11">
        <f t="shared" ref="J363:J380" si="18">H363*I363</f>
        <v>0</v>
      </c>
      <c r="K363" s="4"/>
      <c r="L363" s="4"/>
    </row>
    <row r="364" spans="1:12" ht="27.75" customHeight="1">
      <c r="A364" s="5">
        <v>327</v>
      </c>
      <c r="B364" s="8" t="s">
        <v>686</v>
      </c>
      <c r="C364" s="62" t="s">
        <v>735</v>
      </c>
      <c r="D364" s="83"/>
      <c r="E364" s="84"/>
      <c r="F364" s="8" t="s">
        <v>736</v>
      </c>
      <c r="G364" s="5" t="s">
        <v>689</v>
      </c>
      <c r="H364" s="12">
        <v>0.01</v>
      </c>
      <c r="I364" s="15"/>
      <c r="J364" s="11">
        <f t="shared" si="18"/>
        <v>0</v>
      </c>
      <c r="K364" s="4"/>
      <c r="L364" s="4"/>
    </row>
    <row r="365" spans="1:12" ht="14.25" customHeight="1">
      <c r="A365" s="5">
        <v>328</v>
      </c>
      <c r="B365" s="8" t="s">
        <v>369</v>
      </c>
      <c r="C365" s="62" t="s">
        <v>370</v>
      </c>
      <c r="D365" s="83"/>
      <c r="E365" s="84"/>
      <c r="F365" s="8" t="s">
        <v>371</v>
      </c>
      <c r="G365" s="5" t="s">
        <v>198</v>
      </c>
      <c r="H365" s="14">
        <v>1.2999999999999999E-2</v>
      </c>
      <c r="I365" s="15"/>
      <c r="J365" s="11">
        <f t="shared" si="18"/>
        <v>0</v>
      </c>
      <c r="K365" s="4"/>
      <c r="L365" s="4"/>
    </row>
    <row r="366" spans="1:12" ht="14.25" customHeight="1">
      <c r="A366" s="5">
        <v>329</v>
      </c>
      <c r="B366" s="8" t="s">
        <v>372</v>
      </c>
      <c r="C366" s="62" t="s">
        <v>373</v>
      </c>
      <c r="D366" s="83"/>
      <c r="E366" s="84"/>
      <c r="F366" s="8" t="s">
        <v>374</v>
      </c>
      <c r="G366" s="5" t="s">
        <v>198</v>
      </c>
      <c r="H366" s="14">
        <v>1.2999999999999999E-2</v>
      </c>
      <c r="I366" s="15"/>
      <c r="J366" s="11">
        <f t="shared" si="18"/>
        <v>0</v>
      </c>
      <c r="K366" s="4"/>
      <c r="L366" s="4"/>
    </row>
    <row r="367" spans="1:12" ht="14.25" customHeight="1">
      <c r="A367" s="5">
        <v>330</v>
      </c>
      <c r="B367" s="8" t="s">
        <v>375</v>
      </c>
      <c r="C367" s="62" t="s">
        <v>376</v>
      </c>
      <c r="D367" s="83"/>
      <c r="E367" s="84"/>
      <c r="F367" s="8" t="s">
        <v>377</v>
      </c>
      <c r="G367" s="5" t="s">
        <v>198</v>
      </c>
      <c r="H367" s="14">
        <v>1.2999999999999999E-2</v>
      </c>
      <c r="I367" s="15"/>
      <c r="J367" s="11">
        <f t="shared" si="18"/>
        <v>0</v>
      </c>
      <c r="K367" s="4"/>
      <c r="L367" s="4"/>
    </row>
    <row r="368" spans="1:12" ht="27.75" customHeight="1">
      <c r="A368" s="5">
        <v>331</v>
      </c>
      <c r="B368" s="8" t="s">
        <v>378</v>
      </c>
      <c r="C368" s="62" t="s">
        <v>379</v>
      </c>
      <c r="D368" s="83"/>
      <c r="E368" s="84"/>
      <c r="F368" s="8" t="s">
        <v>380</v>
      </c>
      <c r="G368" s="5" t="s">
        <v>198</v>
      </c>
      <c r="H368" s="14">
        <v>1.2999999999999999E-2</v>
      </c>
      <c r="I368" s="15"/>
      <c r="J368" s="11">
        <f t="shared" si="18"/>
        <v>0</v>
      </c>
      <c r="K368" s="4"/>
      <c r="L368" s="4"/>
    </row>
    <row r="369" spans="1:12" ht="41.25" customHeight="1">
      <c r="A369" s="5">
        <v>332</v>
      </c>
      <c r="B369" s="8" t="s">
        <v>698</v>
      </c>
      <c r="C369" s="62" t="s">
        <v>738</v>
      </c>
      <c r="D369" s="83"/>
      <c r="E369" s="84"/>
      <c r="F369" s="8" t="s">
        <v>826</v>
      </c>
      <c r="G369" s="5" t="s">
        <v>198</v>
      </c>
      <c r="H369" s="14">
        <v>7.0999999999999994E-2</v>
      </c>
      <c r="I369" s="15"/>
      <c r="J369" s="11">
        <f t="shared" si="18"/>
        <v>0</v>
      </c>
      <c r="K369" s="4"/>
      <c r="L369" s="4"/>
    </row>
    <row r="370" spans="1:12" ht="41.25" customHeight="1">
      <c r="A370" s="5">
        <v>333</v>
      </c>
      <c r="B370" s="8" t="s">
        <v>232</v>
      </c>
      <c r="C370" s="62" t="s">
        <v>827</v>
      </c>
      <c r="D370" s="83"/>
      <c r="E370" s="84"/>
      <c r="F370" s="8" t="s">
        <v>828</v>
      </c>
      <c r="G370" s="5" t="s">
        <v>42</v>
      </c>
      <c r="H370" s="19">
        <v>9.7930000000000003E-2</v>
      </c>
      <c r="I370" s="15"/>
      <c r="J370" s="11">
        <f t="shared" si="18"/>
        <v>0</v>
      </c>
      <c r="K370" s="4"/>
      <c r="L370" s="4"/>
    </row>
    <row r="371" spans="1:12" ht="27.75" customHeight="1">
      <c r="A371" s="5">
        <v>334</v>
      </c>
      <c r="B371" s="8" t="s">
        <v>76</v>
      </c>
      <c r="C371" s="62" t="s">
        <v>829</v>
      </c>
      <c r="D371" s="83"/>
      <c r="E371" s="84"/>
      <c r="F371" s="8" t="s">
        <v>830</v>
      </c>
      <c r="G371" s="5" t="s">
        <v>42</v>
      </c>
      <c r="H371" s="17">
        <v>7.9539600000000002E-2</v>
      </c>
      <c r="I371" s="15"/>
      <c r="J371" s="11">
        <f t="shared" si="18"/>
        <v>0</v>
      </c>
      <c r="K371" s="4"/>
      <c r="L371" s="4"/>
    </row>
    <row r="372" spans="1:12" ht="41.25" customHeight="1">
      <c r="A372" s="5">
        <v>335</v>
      </c>
      <c r="B372" s="8" t="s">
        <v>239</v>
      </c>
      <c r="C372" s="62" t="s">
        <v>831</v>
      </c>
      <c r="D372" s="83"/>
      <c r="E372" s="84"/>
      <c r="F372" s="8" t="s">
        <v>832</v>
      </c>
      <c r="G372" s="5" t="s">
        <v>42</v>
      </c>
      <c r="H372" s="18">
        <v>2.0348999999999999E-2</v>
      </c>
      <c r="I372" s="15"/>
      <c r="J372" s="11">
        <f t="shared" si="18"/>
        <v>0</v>
      </c>
      <c r="K372" s="4"/>
      <c r="L372" s="4"/>
    </row>
    <row r="373" spans="1:12" ht="27.75" customHeight="1">
      <c r="A373" s="5">
        <v>336</v>
      </c>
      <c r="B373" s="8" t="s">
        <v>709</v>
      </c>
      <c r="C373" s="62" t="s">
        <v>243</v>
      </c>
      <c r="D373" s="83"/>
      <c r="E373" s="84"/>
      <c r="F373" s="8" t="s">
        <v>244</v>
      </c>
      <c r="G373" s="5" t="s">
        <v>106</v>
      </c>
      <c r="H373" s="13">
        <v>4</v>
      </c>
      <c r="I373" s="15"/>
      <c r="J373" s="11">
        <f t="shared" si="18"/>
        <v>0</v>
      </c>
      <c r="K373" s="4"/>
      <c r="L373" s="4"/>
    </row>
    <row r="374" spans="1:12" ht="41.25" customHeight="1">
      <c r="A374" s="5">
        <v>337</v>
      </c>
      <c r="B374" s="8" t="s">
        <v>245</v>
      </c>
      <c r="C374" s="62" t="s">
        <v>246</v>
      </c>
      <c r="D374" s="83"/>
      <c r="E374" s="84"/>
      <c r="F374" s="8" t="s">
        <v>247</v>
      </c>
      <c r="G374" s="5" t="s">
        <v>198</v>
      </c>
      <c r="H374" s="14">
        <v>7.0999999999999994E-2</v>
      </c>
      <c r="I374" s="15"/>
      <c r="J374" s="11">
        <f t="shared" si="18"/>
        <v>0</v>
      </c>
      <c r="K374" s="4"/>
      <c r="L374" s="4"/>
    </row>
    <row r="375" spans="1:12" ht="41.25" customHeight="1">
      <c r="A375" s="5">
        <v>338</v>
      </c>
      <c r="B375" s="8" t="s">
        <v>202</v>
      </c>
      <c r="C375" s="62" t="s">
        <v>833</v>
      </c>
      <c r="D375" s="83"/>
      <c r="E375" s="84"/>
      <c r="F375" s="8" t="s">
        <v>834</v>
      </c>
      <c r="G375" s="5" t="s">
        <v>38</v>
      </c>
      <c r="H375" s="19">
        <v>0.10721</v>
      </c>
      <c r="I375" s="15"/>
      <c r="J375" s="11">
        <f t="shared" si="18"/>
        <v>0</v>
      </c>
      <c r="K375" s="4"/>
      <c r="L375" s="4"/>
    </row>
    <row r="376" spans="1:12" ht="41.25" customHeight="1">
      <c r="A376" s="5">
        <v>339</v>
      </c>
      <c r="B376" s="8" t="s">
        <v>199</v>
      </c>
      <c r="C376" s="62" t="s">
        <v>835</v>
      </c>
      <c r="D376" s="83"/>
      <c r="E376" s="84"/>
      <c r="F376" s="8" t="s">
        <v>836</v>
      </c>
      <c r="G376" s="5" t="s">
        <v>27</v>
      </c>
      <c r="H376" s="19">
        <v>0.19667000000000001</v>
      </c>
      <c r="I376" s="15"/>
      <c r="J376" s="11">
        <f t="shared" si="18"/>
        <v>0</v>
      </c>
      <c r="K376" s="4"/>
      <c r="L376" s="4"/>
    </row>
    <row r="377" spans="1:12" ht="27.75" customHeight="1">
      <c r="A377" s="5">
        <v>340</v>
      </c>
      <c r="B377" s="8" t="s">
        <v>205</v>
      </c>
      <c r="C377" s="62" t="s">
        <v>206</v>
      </c>
      <c r="D377" s="83"/>
      <c r="E377" s="84"/>
      <c r="F377" s="8" t="s">
        <v>817</v>
      </c>
      <c r="G377" s="5" t="s">
        <v>198</v>
      </c>
      <c r="H377" s="14">
        <v>5.8000000000000003E-2</v>
      </c>
      <c r="I377" s="15"/>
      <c r="J377" s="11">
        <f t="shared" si="18"/>
        <v>0</v>
      </c>
      <c r="K377" s="4"/>
      <c r="L377" s="4"/>
    </row>
    <row r="378" spans="1:12" ht="27.75" customHeight="1">
      <c r="A378" s="5">
        <v>341</v>
      </c>
      <c r="B378" s="8" t="s">
        <v>208</v>
      </c>
      <c r="C378" s="62" t="s">
        <v>837</v>
      </c>
      <c r="D378" s="83"/>
      <c r="E378" s="84"/>
      <c r="F378" s="8" t="s">
        <v>838</v>
      </c>
      <c r="G378" s="5" t="s">
        <v>42</v>
      </c>
      <c r="H378" s="18">
        <v>5.22E-4</v>
      </c>
      <c r="I378" s="15"/>
      <c r="J378" s="11">
        <f t="shared" si="18"/>
        <v>0</v>
      </c>
      <c r="K378" s="4"/>
      <c r="L378" s="4"/>
    </row>
    <row r="379" spans="1:12" ht="42" customHeight="1">
      <c r="A379" s="5">
        <v>342</v>
      </c>
      <c r="B379" s="8" t="s">
        <v>647</v>
      </c>
      <c r="C379" s="62" t="s">
        <v>754</v>
      </c>
      <c r="D379" s="83"/>
      <c r="E379" s="84"/>
      <c r="F379" s="8" t="s">
        <v>755</v>
      </c>
      <c r="G379" s="5" t="s">
        <v>31</v>
      </c>
      <c r="H379" s="16">
        <v>4.7000000000000002E-3</v>
      </c>
      <c r="I379" s="15"/>
      <c r="J379" s="11">
        <f t="shared" si="18"/>
        <v>0</v>
      </c>
      <c r="K379" s="4"/>
      <c r="L379" s="4"/>
    </row>
    <row r="380" spans="1:12" ht="54" customHeight="1">
      <c r="A380" s="5">
        <v>343</v>
      </c>
      <c r="B380" s="8" t="s">
        <v>446</v>
      </c>
      <c r="C380" s="62" t="s">
        <v>839</v>
      </c>
      <c r="D380" s="83"/>
      <c r="E380" s="84"/>
      <c r="F380" s="8" t="s">
        <v>840</v>
      </c>
      <c r="G380" s="5" t="s">
        <v>38</v>
      </c>
      <c r="H380" s="16">
        <v>0.47939999999999999</v>
      </c>
      <c r="I380" s="15"/>
      <c r="J380" s="11">
        <f t="shared" si="18"/>
        <v>0</v>
      </c>
      <c r="K380" s="4"/>
      <c r="L380" s="4"/>
    </row>
    <row r="381" spans="1:12" ht="14.25" customHeight="1">
      <c r="A381" s="5"/>
      <c r="B381" s="8"/>
      <c r="C381" s="64" t="s">
        <v>841</v>
      </c>
      <c r="D381" s="83"/>
      <c r="E381" s="84"/>
      <c r="F381" s="26" t="s">
        <v>842</v>
      </c>
      <c r="G381" s="6"/>
      <c r="H381" s="5"/>
      <c r="I381" s="27"/>
      <c r="J381" s="11"/>
      <c r="K381" s="4"/>
      <c r="L381" s="4"/>
    </row>
    <row r="382" spans="1:12" ht="14.25" customHeight="1">
      <c r="A382" s="5">
        <v>344</v>
      </c>
      <c r="B382" s="8" t="s">
        <v>683</v>
      </c>
      <c r="C382" s="62" t="s">
        <v>733</v>
      </c>
      <c r="D382" s="83"/>
      <c r="E382" s="84"/>
      <c r="F382" s="8" t="s">
        <v>734</v>
      </c>
      <c r="G382" s="5" t="s">
        <v>116</v>
      </c>
      <c r="H382" s="14">
        <v>3.5000000000000003E-2</v>
      </c>
      <c r="I382" s="15"/>
      <c r="J382" s="11">
        <f t="shared" ref="J382:J399" si="19">H382*I382</f>
        <v>0</v>
      </c>
      <c r="K382" s="4"/>
      <c r="L382" s="4"/>
    </row>
    <row r="383" spans="1:12" ht="27.75" customHeight="1">
      <c r="A383" s="5">
        <v>345</v>
      </c>
      <c r="B383" s="8" t="s">
        <v>686</v>
      </c>
      <c r="C383" s="62" t="s">
        <v>735</v>
      </c>
      <c r="D383" s="83"/>
      <c r="E383" s="84"/>
      <c r="F383" s="8" t="s">
        <v>736</v>
      </c>
      <c r="G383" s="5" t="s">
        <v>689</v>
      </c>
      <c r="H383" s="12">
        <v>0.01</v>
      </c>
      <c r="I383" s="15"/>
      <c r="J383" s="11">
        <f t="shared" si="19"/>
        <v>0</v>
      </c>
      <c r="K383" s="4"/>
      <c r="L383" s="4"/>
    </row>
    <row r="384" spans="1:12" ht="14.25" customHeight="1">
      <c r="A384" s="5">
        <v>346</v>
      </c>
      <c r="B384" s="8" t="s">
        <v>369</v>
      </c>
      <c r="C384" s="62" t="s">
        <v>370</v>
      </c>
      <c r="D384" s="83"/>
      <c r="E384" s="84"/>
      <c r="F384" s="8" t="s">
        <v>371</v>
      </c>
      <c r="G384" s="5" t="s">
        <v>198</v>
      </c>
      <c r="H384" s="14">
        <v>1.4E-2</v>
      </c>
      <c r="I384" s="15"/>
      <c r="J384" s="11">
        <f t="shared" si="19"/>
        <v>0</v>
      </c>
      <c r="K384" s="4"/>
      <c r="L384" s="4"/>
    </row>
    <row r="385" spans="1:12" ht="14.25" customHeight="1">
      <c r="A385" s="5">
        <v>347</v>
      </c>
      <c r="B385" s="8" t="s">
        <v>372</v>
      </c>
      <c r="C385" s="62" t="s">
        <v>373</v>
      </c>
      <c r="D385" s="83"/>
      <c r="E385" s="84"/>
      <c r="F385" s="8" t="s">
        <v>374</v>
      </c>
      <c r="G385" s="5" t="s">
        <v>198</v>
      </c>
      <c r="H385" s="14">
        <v>1.4E-2</v>
      </c>
      <c r="I385" s="15"/>
      <c r="J385" s="11">
        <f t="shared" si="19"/>
        <v>0</v>
      </c>
      <c r="K385" s="4"/>
      <c r="L385" s="4"/>
    </row>
    <row r="386" spans="1:12" ht="14.25" customHeight="1">
      <c r="A386" s="5">
        <v>348</v>
      </c>
      <c r="B386" s="8" t="s">
        <v>375</v>
      </c>
      <c r="C386" s="62" t="s">
        <v>376</v>
      </c>
      <c r="D386" s="83"/>
      <c r="E386" s="84"/>
      <c r="F386" s="8" t="s">
        <v>377</v>
      </c>
      <c r="G386" s="5" t="s">
        <v>198</v>
      </c>
      <c r="H386" s="14">
        <v>1.4E-2</v>
      </c>
      <c r="I386" s="15"/>
      <c r="J386" s="11">
        <f t="shared" si="19"/>
        <v>0</v>
      </c>
      <c r="K386" s="4"/>
      <c r="L386" s="4"/>
    </row>
    <row r="387" spans="1:12" ht="27.75" customHeight="1">
      <c r="A387" s="5">
        <v>349</v>
      </c>
      <c r="B387" s="8" t="s">
        <v>378</v>
      </c>
      <c r="C387" s="62" t="s">
        <v>379</v>
      </c>
      <c r="D387" s="83"/>
      <c r="E387" s="84"/>
      <c r="F387" s="8" t="s">
        <v>380</v>
      </c>
      <c r="G387" s="5" t="s">
        <v>198</v>
      </c>
      <c r="H387" s="14">
        <v>1.4E-2</v>
      </c>
      <c r="I387" s="15"/>
      <c r="J387" s="11">
        <f t="shared" si="19"/>
        <v>0</v>
      </c>
      <c r="K387" s="4"/>
      <c r="L387" s="4"/>
    </row>
    <row r="388" spans="1:12" ht="41.25" customHeight="1">
      <c r="A388" s="5">
        <v>350</v>
      </c>
      <c r="B388" s="8" t="s">
        <v>698</v>
      </c>
      <c r="C388" s="62" t="s">
        <v>738</v>
      </c>
      <c r="D388" s="83"/>
      <c r="E388" s="84"/>
      <c r="F388" s="8" t="s">
        <v>826</v>
      </c>
      <c r="G388" s="5" t="s">
        <v>198</v>
      </c>
      <c r="H388" s="14">
        <v>7.6999999999999999E-2</v>
      </c>
      <c r="I388" s="15"/>
      <c r="J388" s="11">
        <f t="shared" si="19"/>
        <v>0</v>
      </c>
      <c r="K388" s="4"/>
      <c r="L388" s="4"/>
    </row>
    <row r="389" spans="1:12" ht="41.25" customHeight="1">
      <c r="A389" s="5">
        <v>351</v>
      </c>
      <c r="B389" s="8" t="s">
        <v>232</v>
      </c>
      <c r="C389" s="62" t="s">
        <v>843</v>
      </c>
      <c r="D389" s="83"/>
      <c r="E389" s="84"/>
      <c r="F389" s="8" t="s">
        <v>844</v>
      </c>
      <c r="G389" s="5" t="s">
        <v>42</v>
      </c>
      <c r="H389" s="19">
        <v>0.10091</v>
      </c>
      <c r="I389" s="15"/>
      <c r="J389" s="11">
        <f t="shared" si="19"/>
        <v>0</v>
      </c>
      <c r="K389" s="4"/>
      <c r="L389" s="4"/>
    </row>
    <row r="390" spans="1:12" ht="27.75" customHeight="1">
      <c r="A390" s="5">
        <v>352</v>
      </c>
      <c r="B390" s="8" t="s">
        <v>76</v>
      </c>
      <c r="C390" s="62" t="s">
        <v>845</v>
      </c>
      <c r="D390" s="83"/>
      <c r="E390" s="84"/>
      <c r="F390" s="8" t="s">
        <v>846</v>
      </c>
      <c r="G390" s="5" t="s">
        <v>42</v>
      </c>
      <c r="H390" s="17">
        <v>8.01312E-2</v>
      </c>
      <c r="I390" s="15"/>
      <c r="J390" s="11">
        <f t="shared" si="19"/>
        <v>0</v>
      </c>
      <c r="K390" s="4"/>
      <c r="L390" s="4"/>
    </row>
    <row r="391" spans="1:12" ht="41.25" customHeight="1">
      <c r="A391" s="5">
        <v>353</v>
      </c>
      <c r="B391" s="8" t="s">
        <v>239</v>
      </c>
      <c r="C391" s="62" t="s">
        <v>847</v>
      </c>
      <c r="D391" s="83"/>
      <c r="E391" s="84"/>
      <c r="F391" s="8" t="s">
        <v>848</v>
      </c>
      <c r="G391" s="5" t="s">
        <v>42</v>
      </c>
      <c r="H391" s="17">
        <v>2.29806E-2</v>
      </c>
      <c r="I391" s="15"/>
      <c r="J391" s="11">
        <f t="shared" si="19"/>
        <v>0</v>
      </c>
      <c r="K391" s="4"/>
      <c r="L391" s="4"/>
    </row>
    <row r="392" spans="1:12" ht="27.75" customHeight="1">
      <c r="A392" s="5">
        <v>354</v>
      </c>
      <c r="B392" s="8" t="s">
        <v>709</v>
      </c>
      <c r="C392" s="62" t="s">
        <v>243</v>
      </c>
      <c r="D392" s="83"/>
      <c r="E392" s="84"/>
      <c r="F392" s="8" t="s">
        <v>244</v>
      </c>
      <c r="G392" s="5" t="s">
        <v>106</v>
      </c>
      <c r="H392" s="13">
        <v>4</v>
      </c>
      <c r="I392" s="15"/>
      <c r="J392" s="11">
        <f t="shared" si="19"/>
        <v>0</v>
      </c>
      <c r="K392" s="4"/>
      <c r="L392" s="4"/>
    </row>
    <row r="393" spans="1:12" ht="41.25" customHeight="1">
      <c r="A393" s="5">
        <v>355</v>
      </c>
      <c r="B393" s="8" t="s">
        <v>245</v>
      </c>
      <c r="C393" s="62" t="s">
        <v>246</v>
      </c>
      <c r="D393" s="83"/>
      <c r="E393" s="84"/>
      <c r="F393" s="8" t="s">
        <v>247</v>
      </c>
      <c r="G393" s="5" t="s">
        <v>198</v>
      </c>
      <c r="H393" s="14">
        <v>7.6999999999999999E-2</v>
      </c>
      <c r="I393" s="15"/>
      <c r="J393" s="11">
        <f t="shared" si="19"/>
        <v>0</v>
      </c>
      <c r="K393" s="4"/>
      <c r="L393" s="4"/>
    </row>
    <row r="394" spans="1:12" ht="41.25" customHeight="1">
      <c r="A394" s="5">
        <v>356</v>
      </c>
      <c r="B394" s="8" t="s">
        <v>199</v>
      </c>
      <c r="C394" s="62" t="s">
        <v>849</v>
      </c>
      <c r="D394" s="83"/>
      <c r="E394" s="84"/>
      <c r="F394" s="8" t="s">
        <v>850</v>
      </c>
      <c r="G394" s="5" t="s">
        <v>27</v>
      </c>
      <c r="H394" s="19">
        <v>0.21329000000000001</v>
      </c>
      <c r="I394" s="15"/>
      <c r="J394" s="11">
        <f t="shared" si="19"/>
        <v>0</v>
      </c>
      <c r="K394" s="4"/>
      <c r="L394" s="4"/>
    </row>
    <row r="395" spans="1:12" ht="41.25" customHeight="1">
      <c r="A395" s="5">
        <v>357</v>
      </c>
      <c r="B395" s="8" t="s">
        <v>202</v>
      </c>
      <c r="C395" s="62" t="s">
        <v>851</v>
      </c>
      <c r="D395" s="83"/>
      <c r="E395" s="84"/>
      <c r="F395" s="8" t="s">
        <v>852</v>
      </c>
      <c r="G395" s="5" t="s">
        <v>38</v>
      </c>
      <c r="H395" s="19">
        <v>0.11627</v>
      </c>
      <c r="I395" s="15"/>
      <c r="J395" s="11">
        <f t="shared" si="19"/>
        <v>0</v>
      </c>
      <c r="K395" s="4"/>
      <c r="L395" s="4"/>
    </row>
    <row r="396" spans="1:12" ht="27.75" customHeight="1">
      <c r="A396" s="5">
        <v>358</v>
      </c>
      <c r="B396" s="8" t="s">
        <v>205</v>
      </c>
      <c r="C396" s="62" t="s">
        <v>206</v>
      </c>
      <c r="D396" s="83"/>
      <c r="E396" s="84"/>
      <c r="F396" s="8" t="s">
        <v>817</v>
      </c>
      <c r="G396" s="5" t="s">
        <v>198</v>
      </c>
      <c r="H396" s="14">
        <v>5.8999999999999997E-2</v>
      </c>
      <c r="I396" s="15"/>
      <c r="J396" s="11">
        <f t="shared" si="19"/>
        <v>0</v>
      </c>
      <c r="K396" s="4"/>
      <c r="L396" s="4"/>
    </row>
    <row r="397" spans="1:12" ht="27.75" customHeight="1">
      <c r="A397" s="5">
        <v>359</v>
      </c>
      <c r="B397" s="8" t="s">
        <v>208</v>
      </c>
      <c r="C397" s="62" t="s">
        <v>853</v>
      </c>
      <c r="D397" s="83"/>
      <c r="E397" s="84"/>
      <c r="F397" s="8" t="s">
        <v>854</v>
      </c>
      <c r="G397" s="5" t="s">
        <v>42</v>
      </c>
      <c r="H397" s="18">
        <v>5.31E-4</v>
      </c>
      <c r="I397" s="15"/>
      <c r="J397" s="11">
        <f t="shared" si="19"/>
        <v>0</v>
      </c>
      <c r="K397" s="4"/>
      <c r="L397" s="4"/>
    </row>
    <row r="398" spans="1:12" ht="42" customHeight="1">
      <c r="A398" s="5">
        <v>360</v>
      </c>
      <c r="B398" s="8" t="s">
        <v>647</v>
      </c>
      <c r="C398" s="62" t="s">
        <v>754</v>
      </c>
      <c r="D398" s="83"/>
      <c r="E398" s="84"/>
      <c r="F398" s="8" t="s">
        <v>755</v>
      </c>
      <c r="G398" s="5" t="s">
        <v>31</v>
      </c>
      <c r="H398" s="16">
        <v>5.1999999999999998E-3</v>
      </c>
      <c r="I398" s="15"/>
      <c r="J398" s="11">
        <f t="shared" si="19"/>
        <v>0</v>
      </c>
      <c r="K398" s="4"/>
      <c r="L398" s="4"/>
    </row>
    <row r="399" spans="1:12" ht="54" customHeight="1">
      <c r="A399" s="5">
        <v>361</v>
      </c>
      <c r="B399" s="8" t="s">
        <v>446</v>
      </c>
      <c r="C399" s="62" t="s">
        <v>855</v>
      </c>
      <c r="D399" s="83"/>
      <c r="E399" s="84"/>
      <c r="F399" s="8" t="s">
        <v>856</v>
      </c>
      <c r="G399" s="5" t="s">
        <v>38</v>
      </c>
      <c r="H399" s="16">
        <v>0.53039999999999998</v>
      </c>
      <c r="I399" s="15"/>
      <c r="J399" s="11">
        <f t="shared" si="19"/>
        <v>0</v>
      </c>
      <c r="K399" s="4"/>
      <c r="L399" s="4"/>
    </row>
    <row r="400" spans="1:12" ht="14.25" customHeight="1">
      <c r="A400" s="5"/>
      <c r="B400" s="8"/>
      <c r="C400" s="64" t="s">
        <v>857</v>
      </c>
      <c r="D400" s="83"/>
      <c r="E400" s="84"/>
      <c r="F400" s="26" t="s">
        <v>858</v>
      </c>
      <c r="G400" s="6"/>
      <c r="H400" s="5"/>
      <c r="I400" s="27"/>
      <c r="J400" s="11"/>
      <c r="K400" s="4"/>
      <c r="L400" s="4"/>
    </row>
    <row r="401" spans="1:12" ht="14.25" customHeight="1">
      <c r="A401" s="5">
        <v>362</v>
      </c>
      <c r="B401" s="8" t="s">
        <v>683</v>
      </c>
      <c r="C401" s="62" t="s">
        <v>733</v>
      </c>
      <c r="D401" s="83"/>
      <c r="E401" s="84"/>
      <c r="F401" s="8" t="s">
        <v>734</v>
      </c>
      <c r="G401" s="5" t="s">
        <v>116</v>
      </c>
      <c r="H401" s="16">
        <v>4.0599999999999997E-2</v>
      </c>
      <c r="I401" s="15"/>
      <c r="J401" s="11">
        <f t="shared" ref="J401:J416" si="20">H401*I401</f>
        <v>0</v>
      </c>
      <c r="K401" s="4"/>
      <c r="L401" s="4"/>
    </row>
    <row r="402" spans="1:12" ht="27.75" customHeight="1">
      <c r="A402" s="5">
        <v>363</v>
      </c>
      <c r="B402" s="8" t="s">
        <v>686</v>
      </c>
      <c r="C402" s="62" t="s">
        <v>735</v>
      </c>
      <c r="D402" s="83"/>
      <c r="E402" s="84"/>
      <c r="F402" s="8" t="s">
        <v>736</v>
      </c>
      <c r="G402" s="5" t="s">
        <v>689</v>
      </c>
      <c r="H402" s="12">
        <v>0.01</v>
      </c>
      <c r="I402" s="15"/>
      <c r="J402" s="11">
        <f t="shared" si="20"/>
        <v>0</v>
      </c>
      <c r="K402" s="4"/>
      <c r="L402" s="4"/>
    </row>
    <row r="403" spans="1:12" ht="14.25" customHeight="1">
      <c r="A403" s="5">
        <v>364</v>
      </c>
      <c r="B403" s="8" t="s">
        <v>369</v>
      </c>
      <c r="C403" s="62" t="s">
        <v>370</v>
      </c>
      <c r="D403" s="83"/>
      <c r="E403" s="84"/>
      <c r="F403" s="8" t="s">
        <v>371</v>
      </c>
      <c r="G403" s="5" t="s">
        <v>198</v>
      </c>
      <c r="H403" s="16">
        <v>1.15E-2</v>
      </c>
      <c r="I403" s="15"/>
      <c r="J403" s="11">
        <f t="shared" si="20"/>
        <v>0</v>
      </c>
      <c r="K403" s="4"/>
      <c r="L403" s="4"/>
    </row>
    <row r="404" spans="1:12" ht="14.25" customHeight="1">
      <c r="A404" s="5">
        <v>365</v>
      </c>
      <c r="B404" s="8" t="s">
        <v>372</v>
      </c>
      <c r="C404" s="62" t="s">
        <v>373</v>
      </c>
      <c r="D404" s="83"/>
      <c r="E404" s="84"/>
      <c r="F404" s="8" t="s">
        <v>374</v>
      </c>
      <c r="G404" s="5" t="s">
        <v>198</v>
      </c>
      <c r="H404" s="16">
        <v>1.15E-2</v>
      </c>
      <c r="I404" s="15"/>
      <c r="J404" s="11">
        <f t="shared" si="20"/>
        <v>0</v>
      </c>
      <c r="K404" s="4"/>
      <c r="L404" s="4"/>
    </row>
    <row r="405" spans="1:12" ht="14.25" customHeight="1">
      <c r="A405" s="5">
        <v>366</v>
      </c>
      <c r="B405" s="8" t="s">
        <v>375</v>
      </c>
      <c r="C405" s="62" t="s">
        <v>376</v>
      </c>
      <c r="D405" s="83"/>
      <c r="E405" s="84"/>
      <c r="F405" s="8" t="s">
        <v>377</v>
      </c>
      <c r="G405" s="5" t="s">
        <v>198</v>
      </c>
      <c r="H405" s="16">
        <v>1.15E-2</v>
      </c>
      <c r="I405" s="15"/>
      <c r="J405" s="11">
        <f t="shared" si="20"/>
        <v>0</v>
      </c>
      <c r="K405" s="4"/>
      <c r="L405" s="4"/>
    </row>
    <row r="406" spans="1:12" ht="27.75" customHeight="1">
      <c r="A406" s="5">
        <v>367</v>
      </c>
      <c r="B406" s="8" t="s">
        <v>378</v>
      </c>
      <c r="C406" s="62" t="s">
        <v>379</v>
      </c>
      <c r="D406" s="83"/>
      <c r="E406" s="84"/>
      <c r="F406" s="8" t="s">
        <v>380</v>
      </c>
      <c r="G406" s="5" t="s">
        <v>198</v>
      </c>
      <c r="H406" s="16">
        <v>1.15E-2</v>
      </c>
      <c r="I406" s="15"/>
      <c r="J406" s="11">
        <f t="shared" si="20"/>
        <v>0</v>
      </c>
      <c r="K406" s="4"/>
      <c r="L406" s="4"/>
    </row>
    <row r="407" spans="1:12" ht="41.25" customHeight="1">
      <c r="A407" s="5">
        <v>368</v>
      </c>
      <c r="B407" s="8" t="s">
        <v>698</v>
      </c>
      <c r="C407" s="62" t="s">
        <v>738</v>
      </c>
      <c r="D407" s="83"/>
      <c r="E407" s="84"/>
      <c r="F407" s="8" t="s">
        <v>826</v>
      </c>
      <c r="G407" s="5" t="s">
        <v>198</v>
      </c>
      <c r="H407" s="14">
        <v>6.3E-2</v>
      </c>
      <c r="I407" s="15"/>
      <c r="J407" s="11">
        <f t="shared" si="20"/>
        <v>0</v>
      </c>
      <c r="K407" s="4"/>
      <c r="L407" s="4"/>
    </row>
    <row r="408" spans="1:12" ht="41.25" customHeight="1">
      <c r="A408" s="5">
        <v>369</v>
      </c>
      <c r="B408" s="8" t="s">
        <v>232</v>
      </c>
      <c r="C408" s="62" t="s">
        <v>859</v>
      </c>
      <c r="D408" s="83"/>
      <c r="E408" s="84"/>
      <c r="F408" s="8" t="s">
        <v>860</v>
      </c>
      <c r="G408" s="5" t="s">
        <v>42</v>
      </c>
      <c r="H408" s="19">
        <v>0.10834000000000001</v>
      </c>
      <c r="I408" s="15"/>
      <c r="J408" s="11">
        <f t="shared" si="20"/>
        <v>0</v>
      </c>
      <c r="K408" s="4"/>
      <c r="L408" s="4"/>
    </row>
    <row r="409" spans="1:12" ht="27.75" customHeight="1">
      <c r="A409" s="5">
        <v>370</v>
      </c>
      <c r="B409" s="8" t="s">
        <v>76</v>
      </c>
      <c r="C409" s="62" t="s">
        <v>861</v>
      </c>
      <c r="D409" s="83"/>
      <c r="E409" s="84"/>
      <c r="F409" s="8" t="s">
        <v>862</v>
      </c>
      <c r="G409" s="5" t="s">
        <v>42</v>
      </c>
      <c r="H409" s="17">
        <v>9.3166799999999994E-2</v>
      </c>
      <c r="I409" s="15"/>
      <c r="J409" s="11">
        <f t="shared" si="20"/>
        <v>0</v>
      </c>
      <c r="K409" s="4"/>
      <c r="L409" s="4"/>
    </row>
    <row r="410" spans="1:12" ht="41.25" customHeight="1">
      <c r="A410" s="5">
        <v>371</v>
      </c>
      <c r="B410" s="8" t="s">
        <v>239</v>
      </c>
      <c r="C410" s="62" t="s">
        <v>863</v>
      </c>
      <c r="D410" s="83"/>
      <c r="E410" s="84"/>
      <c r="F410" s="8" t="s">
        <v>864</v>
      </c>
      <c r="G410" s="5" t="s">
        <v>42</v>
      </c>
      <c r="H410" s="19">
        <v>1.7340000000000001E-2</v>
      </c>
      <c r="I410" s="15"/>
      <c r="J410" s="11">
        <f t="shared" si="20"/>
        <v>0</v>
      </c>
      <c r="K410" s="4"/>
      <c r="L410" s="4"/>
    </row>
    <row r="411" spans="1:12" ht="27.75" customHeight="1">
      <c r="A411" s="5">
        <v>372</v>
      </c>
      <c r="B411" s="8" t="s">
        <v>709</v>
      </c>
      <c r="C411" s="62" t="s">
        <v>243</v>
      </c>
      <c r="D411" s="83"/>
      <c r="E411" s="84"/>
      <c r="F411" s="8" t="s">
        <v>244</v>
      </c>
      <c r="G411" s="5" t="s">
        <v>106</v>
      </c>
      <c r="H411" s="13">
        <v>4</v>
      </c>
      <c r="I411" s="15"/>
      <c r="J411" s="11">
        <f t="shared" si="20"/>
        <v>0</v>
      </c>
      <c r="K411" s="4"/>
      <c r="L411" s="4"/>
    </row>
    <row r="412" spans="1:12" ht="41.25" customHeight="1">
      <c r="A412" s="5">
        <v>373</v>
      </c>
      <c r="B412" s="8" t="s">
        <v>245</v>
      </c>
      <c r="C412" s="62" t="s">
        <v>246</v>
      </c>
      <c r="D412" s="83"/>
      <c r="E412" s="84"/>
      <c r="F412" s="8" t="s">
        <v>247</v>
      </c>
      <c r="G412" s="5" t="s">
        <v>198</v>
      </c>
      <c r="H412" s="14">
        <v>6.3E-2</v>
      </c>
      <c r="I412" s="15"/>
      <c r="J412" s="11">
        <f t="shared" si="20"/>
        <v>0</v>
      </c>
      <c r="K412" s="4"/>
      <c r="L412" s="4"/>
    </row>
    <row r="413" spans="1:12" ht="41.25" customHeight="1">
      <c r="A413" s="5">
        <v>374</v>
      </c>
      <c r="B413" s="8" t="s">
        <v>199</v>
      </c>
      <c r="C413" s="62" t="s">
        <v>865</v>
      </c>
      <c r="D413" s="83"/>
      <c r="E413" s="84"/>
      <c r="F413" s="8" t="s">
        <v>866</v>
      </c>
      <c r="G413" s="5" t="s">
        <v>27</v>
      </c>
      <c r="H413" s="19">
        <v>0.17451</v>
      </c>
      <c r="I413" s="15"/>
      <c r="J413" s="11">
        <f t="shared" si="20"/>
        <v>0</v>
      </c>
      <c r="K413" s="4"/>
      <c r="L413" s="4"/>
    </row>
    <row r="414" spans="1:12" ht="41.25" customHeight="1">
      <c r="A414" s="5">
        <v>375</v>
      </c>
      <c r="B414" s="8" t="s">
        <v>202</v>
      </c>
      <c r="C414" s="62" t="s">
        <v>867</v>
      </c>
      <c r="D414" s="83"/>
      <c r="E414" s="84"/>
      <c r="F414" s="8" t="s">
        <v>868</v>
      </c>
      <c r="G414" s="5" t="s">
        <v>38</v>
      </c>
      <c r="H414" s="19">
        <v>9.5130000000000006E-2</v>
      </c>
      <c r="I414" s="15"/>
      <c r="J414" s="11">
        <f t="shared" si="20"/>
        <v>0</v>
      </c>
      <c r="K414" s="4"/>
      <c r="L414" s="4"/>
    </row>
    <row r="415" spans="1:12" ht="27.75" customHeight="1">
      <c r="A415" s="5">
        <v>376</v>
      </c>
      <c r="B415" s="8" t="s">
        <v>205</v>
      </c>
      <c r="C415" s="62" t="s">
        <v>206</v>
      </c>
      <c r="D415" s="83"/>
      <c r="E415" s="84"/>
      <c r="F415" s="8" t="s">
        <v>817</v>
      </c>
      <c r="G415" s="5" t="s">
        <v>198</v>
      </c>
      <c r="H415" s="16">
        <v>5.7200000000000001E-2</v>
      </c>
      <c r="I415" s="15"/>
      <c r="J415" s="11">
        <f t="shared" si="20"/>
        <v>0</v>
      </c>
      <c r="K415" s="4"/>
      <c r="L415" s="4"/>
    </row>
    <row r="416" spans="1:12" ht="27.75" customHeight="1">
      <c r="A416" s="5">
        <v>377</v>
      </c>
      <c r="B416" s="8" t="s">
        <v>208</v>
      </c>
      <c r="C416" s="62" t="s">
        <v>869</v>
      </c>
      <c r="D416" s="83"/>
      <c r="E416" s="84"/>
      <c r="F416" s="8" t="s">
        <v>870</v>
      </c>
      <c r="G416" s="5" t="s">
        <v>42</v>
      </c>
      <c r="H416" s="17">
        <v>5.1480000000000004E-4</v>
      </c>
      <c r="I416" s="15"/>
      <c r="J416" s="11">
        <f t="shared" si="20"/>
        <v>0</v>
      </c>
      <c r="K416" s="4"/>
      <c r="L416" s="4"/>
    </row>
    <row r="417" spans="1:12" ht="14.25" customHeight="1">
      <c r="A417" s="5"/>
      <c r="B417" s="8"/>
      <c r="C417" s="64" t="s">
        <v>871</v>
      </c>
      <c r="D417" s="83"/>
      <c r="E417" s="84"/>
      <c r="F417" s="26" t="s">
        <v>872</v>
      </c>
      <c r="G417" s="6"/>
      <c r="H417" s="5"/>
      <c r="I417" s="27"/>
      <c r="J417" s="11"/>
      <c r="K417" s="4"/>
      <c r="L417" s="4"/>
    </row>
    <row r="418" spans="1:12" ht="27.75" customHeight="1">
      <c r="A418" s="5">
        <v>378</v>
      </c>
      <c r="B418" s="8" t="s">
        <v>683</v>
      </c>
      <c r="C418" s="62" t="s">
        <v>873</v>
      </c>
      <c r="D418" s="83"/>
      <c r="E418" s="84"/>
      <c r="F418" s="8" t="s">
        <v>874</v>
      </c>
      <c r="G418" s="5" t="s">
        <v>116</v>
      </c>
      <c r="H418" s="12">
        <v>0.12</v>
      </c>
      <c r="I418" s="15"/>
      <c r="J418" s="11">
        <f t="shared" ref="J418:J433" si="21">H418*I418</f>
        <v>0</v>
      </c>
      <c r="K418" s="4"/>
      <c r="L418" s="4"/>
    </row>
    <row r="419" spans="1:12" ht="27.75" customHeight="1">
      <c r="A419" s="5">
        <v>379</v>
      </c>
      <c r="B419" s="8" t="s">
        <v>686</v>
      </c>
      <c r="C419" s="62" t="s">
        <v>735</v>
      </c>
      <c r="D419" s="83"/>
      <c r="E419" s="84"/>
      <c r="F419" s="8" t="s">
        <v>736</v>
      </c>
      <c r="G419" s="5" t="s">
        <v>689</v>
      </c>
      <c r="H419" s="12">
        <v>0.03</v>
      </c>
      <c r="I419" s="15"/>
      <c r="J419" s="11">
        <f t="shared" si="21"/>
        <v>0</v>
      </c>
      <c r="K419" s="4"/>
      <c r="L419" s="4"/>
    </row>
    <row r="420" spans="1:12" ht="27.75" customHeight="1">
      <c r="A420" s="5">
        <v>380</v>
      </c>
      <c r="B420" s="8" t="s">
        <v>369</v>
      </c>
      <c r="C420" s="62" t="s">
        <v>875</v>
      </c>
      <c r="D420" s="83"/>
      <c r="E420" s="84"/>
      <c r="F420" s="8" t="s">
        <v>876</v>
      </c>
      <c r="G420" s="5" t="s">
        <v>198</v>
      </c>
      <c r="H420" s="14">
        <v>3.5999999999999997E-2</v>
      </c>
      <c r="I420" s="15"/>
      <c r="J420" s="11">
        <f t="shared" si="21"/>
        <v>0</v>
      </c>
      <c r="K420" s="4"/>
      <c r="L420" s="4"/>
    </row>
    <row r="421" spans="1:12" ht="21" customHeight="1">
      <c r="A421" s="5">
        <v>381</v>
      </c>
      <c r="B421" s="8" t="s">
        <v>372</v>
      </c>
      <c r="C421" s="62" t="s">
        <v>373</v>
      </c>
      <c r="D421" s="83"/>
      <c r="E421" s="84"/>
      <c r="F421" s="8" t="s">
        <v>877</v>
      </c>
      <c r="G421" s="5" t="s">
        <v>198</v>
      </c>
      <c r="H421" s="14">
        <v>3.5999999999999997E-2</v>
      </c>
      <c r="I421" s="15"/>
      <c r="J421" s="11">
        <f t="shared" si="21"/>
        <v>0</v>
      </c>
      <c r="K421" s="4"/>
      <c r="L421" s="4"/>
    </row>
    <row r="422" spans="1:12" ht="14.25" customHeight="1">
      <c r="A422" s="5">
        <v>382</v>
      </c>
      <c r="B422" s="8" t="s">
        <v>375</v>
      </c>
      <c r="C422" s="62" t="s">
        <v>376</v>
      </c>
      <c r="D422" s="83"/>
      <c r="E422" s="84"/>
      <c r="F422" s="8" t="s">
        <v>878</v>
      </c>
      <c r="G422" s="5" t="s">
        <v>198</v>
      </c>
      <c r="H422" s="14">
        <v>3.5999999999999997E-2</v>
      </c>
      <c r="I422" s="15"/>
      <c r="J422" s="11">
        <f t="shared" si="21"/>
        <v>0</v>
      </c>
      <c r="K422" s="4"/>
      <c r="L422" s="4"/>
    </row>
    <row r="423" spans="1:12" ht="27.75" customHeight="1">
      <c r="A423" s="5">
        <v>383</v>
      </c>
      <c r="B423" s="8" t="s">
        <v>378</v>
      </c>
      <c r="C423" s="62" t="s">
        <v>379</v>
      </c>
      <c r="D423" s="83"/>
      <c r="E423" s="84"/>
      <c r="F423" s="8" t="s">
        <v>879</v>
      </c>
      <c r="G423" s="5" t="s">
        <v>198</v>
      </c>
      <c r="H423" s="14">
        <v>3.5999999999999997E-2</v>
      </c>
      <c r="I423" s="15"/>
      <c r="J423" s="11">
        <f t="shared" si="21"/>
        <v>0</v>
      </c>
      <c r="K423" s="4"/>
      <c r="L423" s="4"/>
    </row>
    <row r="424" spans="1:12" ht="54" customHeight="1">
      <c r="A424" s="5">
        <v>384</v>
      </c>
      <c r="B424" s="8" t="s">
        <v>698</v>
      </c>
      <c r="C424" s="62" t="s">
        <v>880</v>
      </c>
      <c r="D424" s="83"/>
      <c r="E424" s="84"/>
      <c r="F424" s="8" t="s">
        <v>881</v>
      </c>
      <c r="G424" s="5" t="s">
        <v>198</v>
      </c>
      <c r="H424" s="14">
        <v>0.20699999999999999</v>
      </c>
      <c r="I424" s="15"/>
      <c r="J424" s="11">
        <f t="shared" si="21"/>
        <v>0</v>
      </c>
      <c r="K424" s="4"/>
      <c r="L424" s="4"/>
    </row>
    <row r="425" spans="1:12" ht="41.25" customHeight="1">
      <c r="A425" s="5">
        <v>385</v>
      </c>
      <c r="B425" s="8" t="s">
        <v>232</v>
      </c>
      <c r="C425" s="62" t="s">
        <v>882</v>
      </c>
      <c r="D425" s="83"/>
      <c r="E425" s="84"/>
      <c r="F425" s="8" t="s">
        <v>883</v>
      </c>
      <c r="G425" s="5" t="s">
        <v>42</v>
      </c>
      <c r="H425" s="14">
        <v>0.33300000000000002</v>
      </c>
      <c r="I425" s="15"/>
      <c r="J425" s="11">
        <f t="shared" si="21"/>
        <v>0</v>
      </c>
      <c r="K425" s="4"/>
      <c r="L425" s="4"/>
    </row>
    <row r="426" spans="1:12" ht="27.75" customHeight="1">
      <c r="A426" s="5">
        <v>386</v>
      </c>
      <c r="B426" s="8" t="s">
        <v>76</v>
      </c>
      <c r="C426" s="62" t="s">
        <v>884</v>
      </c>
      <c r="D426" s="83"/>
      <c r="E426" s="84"/>
      <c r="F426" s="8" t="s">
        <v>885</v>
      </c>
      <c r="G426" s="5" t="s">
        <v>42</v>
      </c>
      <c r="H426" s="17">
        <v>0.28035719999999997</v>
      </c>
      <c r="I426" s="15"/>
      <c r="J426" s="11">
        <f t="shared" si="21"/>
        <v>0</v>
      </c>
      <c r="K426" s="4"/>
      <c r="L426" s="4"/>
    </row>
    <row r="427" spans="1:12" ht="41.25" customHeight="1">
      <c r="A427" s="5">
        <v>387</v>
      </c>
      <c r="B427" s="8" t="s">
        <v>239</v>
      </c>
      <c r="C427" s="62" t="s">
        <v>886</v>
      </c>
      <c r="D427" s="83"/>
      <c r="E427" s="84"/>
      <c r="F427" s="8" t="s">
        <v>887</v>
      </c>
      <c r="G427" s="5" t="s">
        <v>42</v>
      </c>
      <c r="H427" s="17">
        <v>5.9302800000000003E-2</v>
      </c>
      <c r="I427" s="15"/>
      <c r="J427" s="11">
        <f t="shared" si="21"/>
        <v>0</v>
      </c>
      <c r="K427" s="4"/>
      <c r="L427" s="4"/>
    </row>
    <row r="428" spans="1:12" ht="27.75" customHeight="1">
      <c r="A428" s="5">
        <v>388</v>
      </c>
      <c r="B428" s="8" t="s">
        <v>709</v>
      </c>
      <c r="C428" s="62" t="s">
        <v>888</v>
      </c>
      <c r="D428" s="83"/>
      <c r="E428" s="84"/>
      <c r="F428" s="8" t="s">
        <v>889</v>
      </c>
      <c r="G428" s="5" t="s">
        <v>106</v>
      </c>
      <c r="H428" s="13">
        <v>12</v>
      </c>
      <c r="I428" s="15"/>
      <c r="J428" s="11">
        <f t="shared" si="21"/>
        <v>0</v>
      </c>
      <c r="K428" s="4"/>
      <c r="L428" s="4"/>
    </row>
    <row r="429" spans="1:12" ht="54" customHeight="1">
      <c r="A429" s="5">
        <v>389</v>
      </c>
      <c r="B429" s="8" t="s">
        <v>245</v>
      </c>
      <c r="C429" s="62" t="s">
        <v>890</v>
      </c>
      <c r="D429" s="83"/>
      <c r="E429" s="84"/>
      <c r="F429" s="8" t="s">
        <v>891</v>
      </c>
      <c r="G429" s="5" t="s">
        <v>198</v>
      </c>
      <c r="H429" s="14">
        <v>0.20699999999999999</v>
      </c>
      <c r="I429" s="15"/>
      <c r="J429" s="11">
        <f t="shared" si="21"/>
        <v>0</v>
      </c>
      <c r="K429" s="4"/>
      <c r="L429" s="4"/>
    </row>
    <row r="430" spans="1:12" ht="41.25" customHeight="1">
      <c r="A430" s="5">
        <v>390</v>
      </c>
      <c r="B430" s="8" t="s">
        <v>199</v>
      </c>
      <c r="C430" s="62" t="s">
        <v>892</v>
      </c>
      <c r="D430" s="83"/>
      <c r="E430" s="84"/>
      <c r="F430" s="8" t="s">
        <v>893</v>
      </c>
      <c r="G430" s="5" t="s">
        <v>27</v>
      </c>
      <c r="H430" s="19">
        <v>0.57338999999999996</v>
      </c>
      <c r="I430" s="15"/>
      <c r="J430" s="11">
        <f t="shared" si="21"/>
        <v>0</v>
      </c>
      <c r="K430" s="4"/>
      <c r="L430" s="4"/>
    </row>
    <row r="431" spans="1:12" ht="41.25" customHeight="1">
      <c r="A431" s="5">
        <v>391</v>
      </c>
      <c r="B431" s="8" t="s">
        <v>202</v>
      </c>
      <c r="C431" s="62" t="s">
        <v>894</v>
      </c>
      <c r="D431" s="83"/>
      <c r="E431" s="84"/>
      <c r="F431" s="8" t="s">
        <v>895</v>
      </c>
      <c r="G431" s="5" t="s">
        <v>38</v>
      </c>
      <c r="H431" s="19">
        <v>0.31257000000000001</v>
      </c>
      <c r="I431" s="15"/>
      <c r="J431" s="11">
        <f t="shared" si="21"/>
        <v>0</v>
      </c>
      <c r="K431" s="4"/>
      <c r="L431" s="4"/>
    </row>
    <row r="432" spans="1:12" ht="41.25" customHeight="1">
      <c r="A432" s="5">
        <v>392</v>
      </c>
      <c r="B432" s="8" t="s">
        <v>205</v>
      </c>
      <c r="C432" s="62" t="s">
        <v>896</v>
      </c>
      <c r="D432" s="83"/>
      <c r="E432" s="84"/>
      <c r="F432" s="8" t="s">
        <v>897</v>
      </c>
      <c r="G432" s="5" t="s">
        <v>198</v>
      </c>
      <c r="H432" s="16">
        <v>0.17549999999999999</v>
      </c>
      <c r="I432" s="15"/>
      <c r="J432" s="11">
        <f t="shared" si="21"/>
        <v>0</v>
      </c>
      <c r="K432" s="4"/>
      <c r="L432" s="4"/>
    </row>
    <row r="433" spans="1:12" ht="27.75" customHeight="1">
      <c r="A433" s="5">
        <v>393</v>
      </c>
      <c r="B433" s="8" t="s">
        <v>208</v>
      </c>
      <c r="C433" s="62" t="s">
        <v>898</v>
      </c>
      <c r="D433" s="83"/>
      <c r="E433" s="84"/>
      <c r="F433" s="8" t="s">
        <v>899</v>
      </c>
      <c r="G433" s="5" t="s">
        <v>42</v>
      </c>
      <c r="H433" s="17">
        <v>1.5795E-3</v>
      </c>
      <c r="I433" s="15"/>
      <c r="J433" s="11">
        <f t="shared" si="21"/>
        <v>0</v>
      </c>
      <c r="K433" s="4"/>
      <c r="L433" s="4"/>
    </row>
    <row r="434" spans="1:12" ht="14.25" customHeight="1">
      <c r="A434" s="5"/>
      <c r="B434" s="8"/>
      <c r="C434" s="64" t="s">
        <v>900</v>
      </c>
      <c r="D434" s="83"/>
      <c r="E434" s="84"/>
      <c r="F434" s="5" t="s">
        <v>901</v>
      </c>
      <c r="G434" s="6"/>
      <c r="H434" s="5"/>
      <c r="I434" s="27"/>
      <c r="J434" s="11"/>
      <c r="K434" s="4"/>
      <c r="L434" s="4"/>
    </row>
    <row r="435" spans="1:12" ht="14.25" customHeight="1">
      <c r="A435" s="5">
        <v>394</v>
      </c>
      <c r="B435" s="8" t="s">
        <v>683</v>
      </c>
      <c r="C435" s="62" t="s">
        <v>733</v>
      </c>
      <c r="D435" s="83"/>
      <c r="E435" s="84"/>
      <c r="F435" s="8" t="s">
        <v>902</v>
      </c>
      <c r="G435" s="5" t="s">
        <v>116</v>
      </c>
      <c r="H435" s="16">
        <v>2.64E-2</v>
      </c>
      <c r="I435" s="15"/>
      <c r="J435" s="11">
        <f t="shared" ref="J435:J452" si="22">H435*I435</f>
        <v>0</v>
      </c>
      <c r="K435" s="4"/>
      <c r="L435" s="4"/>
    </row>
    <row r="436" spans="1:12" ht="27.75" customHeight="1">
      <c r="A436" s="5">
        <v>395</v>
      </c>
      <c r="B436" s="8" t="s">
        <v>686</v>
      </c>
      <c r="C436" s="62" t="s">
        <v>735</v>
      </c>
      <c r="D436" s="83"/>
      <c r="E436" s="84"/>
      <c r="F436" s="8" t="s">
        <v>903</v>
      </c>
      <c r="G436" s="5" t="s">
        <v>689</v>
      </c>
      <c r="H436" s="12">
        <v>0.01</v>
      </c>
      <c r="I436" s="15"/>
      <c r="J436" s="11">
        <f t="shared" si="22"/>
        <v>0</v>
      </c>
      <c r="K436" s="4"/>
      <c r="L436" s="4"/>
    </row>
    <row r="437" spans="1:12" ht="14.25" customHeight="1">
      <c r="A437" s="5">
        <v>396</v>
      </c>
      <c r="B437" s="8" t="s">
        <v>369</v>
      </c>
      <c r="C437" s="62" t="s">
        <v>370</v>
      </c>
      <c r="D437" s="83"/>
      <c r="E437" s="84"/>
      <c r="F437" s="8" t="s">
        <v>904</v>
      </c>
      <c r="G437" s="5" t="s">
        <v>198</v>
      </c>
      <c r="H437" s="12">
        <v>0.01</v>
      </c>
      <c r="I437" s="15"/>
      <c r="J437" s="11">
        <f t="shared" si="22"/>
        <v>0</v>
      </c>
      <c r="K437" s="4"/>
      <c r="L437" s="4"/>
    </row>
    <row r="438" spans="1:12" ht="14.25" customHeight="1">
      <c r="A438" s="5">
        <v>397</v>
      </c>
      <c r="B438" s="8" t="s">
        <v>372</v>
      </c>
      <c r="C438" s="62" t="s">
        <v>373</v>
      </c>
      <c r="D438" s="83"/>
      <c r="E438" s="84"/>
      <c r="F438" s="8" t="s">
        <v>877</v>
      </c>
      <c r="G438" s="5" t="s">
        <v>198</v>
      </c>
      <c r="H438" s="12">
        <v>0.01</v>
      </c>
      <c r="I438" s="15"/>
      <c r="J438" s="11">
        <f t="shared" si="22"/>
        <v>0</v>
      </c>
      <c r="K438" s="4"/>
      <c r="L438" s="4"/>
    </row>
    <row r="439" spans="1:12" ht="14.25" customHeight="1">
      <c r="A439" s="5">
        <v>398</v>
      </c>
      <c r="B439" s="8" t="s">
        <v>375</v>
      </c>
      <c r="C439" s="62" t="s">
        <v>376</v>
      </c>
      <c r="D439" s="83"/>
      <c r="E439" s="84"/>
      <c r="F439" s="8" t="s">
        <v>878</v>
      </c>
      <c r="G439" s="5" t="s">
        <v>198</v>
      </c>
      <c r="H439" s="12">
        <v>0.01</v>
      </c>
      <c r="I439" s="15"/>
      <c r="J439" s="11">
        <f t="shared" si="22"/>
        <v>0</v>
      </c>
      <c r="K439" s="4"/>
      <c r="L439" s="4"/>
    </row>
    <row r="440" spans="1:12" ht="27.75" customHeight="1">
      <c r="A440" s="5">
        <v>399</v>
      </c>
      <c r="B440" s="8" t="s">
        <v>378</v>
      </c>
      <c r="C440" s="62" t="s">
        <v>379</v>
      </c>
      <c r="D440" s="83"/>
      <c r="E440" s="84"/>
      <c r="F440" s="8" t="s">
        <v>879</v>
      </c>
      <c r="G440" s="5" t="s">
        <v>198</v>
      </c>
      <c r="H440" s="12">
        <v>0.01</v>
      </c>
      <c r="I440" s="15"/>
      <c r="J440" s="11">
        <f t="shared" si="22"/>
        <v>0</v>
      </c>
      <c r="K440" s="4"/>
      <c r="L440" s="4"/>
    </row>
    <row r="441" spans="1:12" ht="41.25" customHeight="1">
      <c r="A441" s="5">
        <v>400</v>
      </c>
      <c r="B441" s="8" t="s">
        <v>698</v>
      </c>
      <c r="C441" s="62" t="s">
        <v>738</v>
      </c>
      <c r="D441" s="83"/>
      <c r="E441" s="84"/>
      <c r="F441" s="8" t="s">
        <v>905</v>
      </c>
      <c r="G441" s="5" t="s">
        <v>198</v>
      </c>
      <c r="H441" s="14">
        <v>6.0999999999999999E-2</v>
      </c>
      <c r="I441" s="15"/>
      <c r="J441" s="11">
        <f t="shared" si="22"/>
        <v>0</v>
      </c>
      <c r="K441" s="4"/>
      <c r="L441" s="4"/>
    </row>
    <row r="442" spans="1:12" ht="41.25" customHeight="1">
      <c r="A442" s="5">
        <v>401</v>
      </c>
      <c r="B442" s="8" t="s">
        <v>232</v>
      </c>
      <c r="C442" s="62" t="s">
        <v>906</v>
      </c>
      <c r="D442" s="83"/>
      <c r="E442" s="84"/>
      <c r="F442" s="8" t="s">
        <v>907</v>
      </c>
      <c r="G442" s="5" t="s">
        <v>42</v>
      </c>
      <c r="H442" s="16">
        <v>8.1299999999999997E-2</v>
      </c>
      <c r="I442" s="15"/>
      <c r="J442" s="11">
        <f t="shared" si="22"/>
        <v>0</v>
      </c>
      <c r="K442" s="4"/>
      <c r="L442" s="4"/>
    </row>
    <row r="443" spans="1:12" ht="27.75" customHeight="1">
      <c r="A443" s="5">
        <v>402</v>
      </c>
      <c r="B443" s="8" t="s">
        <v>76</v>
      </c>
      <c r="C443" s="62" t="s">
        <v>908</v>
      </c>
      <c r="D443" s="83"/>
      <c r="E443" s="84"/>
      <c r="F443" s="8" t="s">
        <v>909</v>
      </c>
      <c r="G443" s="5" t="s">
        <v>42</v>
      </c>
      <c r="H443" s="17">
        <v>6.6483600000000004E-2</v>
      </c>
      <c r="I443" s="15"/>
      <c r="J443" s="11">
        <f t="shared" si="22"/>
        <v>0</v>
      </c>
      <c r="K443" s="4"/>
      <c r="L443" s="4"/>
    </row>
    <row r="444" spans="1:12" ht="41.25" customHeight="1">
      <c r="A444" s="5">
        <v>403</v>
      </c>
      <c r="B444" s="8" t="s">
        <v>239</v>
      </c>
      <c r="C444" s="62" t="s">
        <v>910</v>
      </c>
      <c r="D444" s="83"/>
      <c r="E444" s="84"/>
      <c r="F444" s="8" t="s">
        <v>911</v>
      </c>
      <c r="G444" s="5" t="s">
        <v>42</v>
      </c>
      <c r="H444" s="17">
        <v>1.6442399999999999E-2</v>
      </c>
      <c r="I444" s="15"/>
      <c r="J444" s="11">
        <f t="shared" si="22"/>
        <v>0</v>
      </c>
      <c r="K444" s="4"/>
      <c r="L444" s="4"/>
    </row>
    <row r="445" spans="1:12" ht="27.75" customHeight="1">
      <c r="A445" s="5">
        <v>404</v>
      </c>
      <c r="B445" s="8" t="s">
        <v>709</v>
      </c>
      <c r="C445" s="62" t="s">
        <v>243</v>
      </c>
      <c r="D445" s="83"/>
      <c r="E445" s="84"/>
      <c r="F445" s="8" t="s">
        <v>912</v>
      </c>
      <c r="G445" s="5" t="s">
        <v>106</v>
      </c>
      <c r="H445" s="13">
        <v>4</v>
      </c>
      <c r="I445" s="15"/>
      <c r="J445" s="11">
        <f t="shared" si="22"/>
        <v>0</v>
      </c>
      <c r="K445" s="4"/>
      <c r="L445" s="4"/>
    </row>
    <row r="446" spans="1:12" ht="41.25" customHeight="1">
      <c r="A446" s="5">
        <v>405</v>
      </c>
      <c r="B446" s="8" t="s">
        <v>245</v>
      </c>
      <c r="C446" s="62" t="s">
        <v>246</v>
      </c>
      <c r="D446" s="83"/>
      <c r="E446" s="84"/>
      <c r="F446" s="8" t="s">
        <v>913</v>
      </c>
      <c r="G446" s="5" t="s">
        <v>198</v>
      </c>
      <c r="H446" s="14">
        <v>6.0999999999999999E-2</v>
      </c>
      <c r="I446" s="15"/>
      <c r="J446" s="11">
        <f t="shared" si="22"/>
        <v>0</v>
      </c>
      <c r="K446" s="4"/>
      <c r="L446" s="4"/>
    </row>
    <row r="447" spans="1:12" ht="41.25" customHeight="1">
      <c r="A447" s="5">
        <v>406</v>
      </c>
      <c r="B447" s="8" t="s">
        <v>199</v>
      </c>
      <c r="C447" s="62" t="s">
        <v>914</v>
      </c>
      <c r="D447" s="83"/>
      <c r="E447" s="84"/>
      <c r="F447" s="8" t="s">
        <v>915</v>
      </c>
      <c r="G447" s="5" t="s">
        <v>27</v>
      </c>
      <c r="H447" s="19">
        <v>0.16897000000000001</v>
      </c>
      <c r="I447" s="15"/>
      <c r="J447" s="11">
        <f t="shared" si="22"/>
        <v>0</v>
      </c>
      <c r="K447" s="4"/>
      <c r="L447" s="4"/>
    </row>
    <row r="448" spans="1:12" ht="41.25" customHeight="1">
      <c r="A448" s="5">
        <v>407</v>
      </c>
      <c r="B448" s="8" t="s">
        <v>202</v>
      </c>
      <c r="C448" s="62" t="s">
        <v>916</v>
      </c>
      <c r="D448" s="83"/>
      <c r="E448" s="84"/>
      <c r="F448" s="8" t="s">
        <v>917</v>
      </c>
      <c r="G448" s="5" t="s">
        <v>38</v>
      </c>
      <c r="H448" s="19">
        <v>9.2109999999999997E-2</v>
      </c>
      <c r="I448" s="15"/>
      <c r="J448" s="11">
        <f t="shared" si="22"/>
        <v>0</v>
      </c>
      <c r="K448" s="4"/>
      <c r="L448" s="4"/>
    </row>
    <row r="449" spans="1:12" ht="27.75" customHeight="1">
      <c r="A449" s="5">
        <v>408</v>
      </c>
      <c r="B449" s="8" t="s">
        <v>205</v>
      </c>
      <c r="C449" s="62" t="s">
        <v>206</v>
      </c>
      <c r="D449" s="83"/>
      <c r="E449" s="84"/>
      <c r="F449" s="8" t="s">
        <v>918</v>
      </c>
      <c r="G449" s="5" t="s">
        <v>198</v>
      </c>
      <c r="H449" s="14">
        <v>5.0999999999999997E-2</v>
      </c>
      <c r="I449" s="15"/>
      <c r="J449" s="11">
        <f t="shared" si="22"/>
        <v>0</v>
      </c>
      <c r="K449" s="4"/>
      <c r="L449" s="4"/>
    </row>
    <row r="450" spans="1:12" ht="27.75" customHeight="1">
      <c r="A450" s="5">
        <v>409</v>
      </c>
      <c r="B450" s="8" t="s">
        <v>208</v>
      </c>
      <c r="C450" s="62" t="s">
        <v>919</v>
      </c>
      <c r="D450" s="83"/>
      <c r="E450" s="84"/>
      <c r="F450" s="8" t="s">
        <v>920</v>
      </c>
      <c r="G450" s="5" t="s">
        <v>42</v>
      </c>
      <c r="H450" s="18">
        <v>4.5899999999999999E-4</v>
      </c>
      <c r="I450" s="15"/>
      <c r="J450" s="11">
        <f t="shared" si="22"/>
        <v>0</v>
      </c>
      <c r="K450" s="4"/>
      <c r="L450" s="4"/>
    </row>
    <row r="451" spans="1:12" ht="54" customHeight="1">
      <c r="A451" s="5">
        <v>410</v>
      </c>
      <c r="B451" s="8" t="s">
        <v>647</v>
      </c>
      <c r="C451" s="62" t="s">
        <v>921</v>
      </c>
      <c r="D451" s="83"/>
      <c r="E451" s="84"/>
      <c r="F451" s="8" t="s">
        <v>922</v>
      </c>
      <c r="G451" s="5" t="s">
        <v>31</v>
      </c>
      <c r="H451" s="16">
        <v>3.3999999999999998E-3</v>
      </c>
      <c r="I451" s="15"/>
      <c r="J451" s="11">
        <f t="shared" si="22"/>
        <v>0</v>
      </c>
      <c r="K451" s="4"/>
      <c r="L451" s="4"/>
    </row>
    <row r="452" spans="1:12" ht="54" customHeight="1">
      <c r="A452" s="5">
        <v>411</v>
      </c>
      <c r="B452" s="8" t="s">
        <v>446</v>
      </c>
      <c r="C452" s="62" t="s">
        <v>923</v>
      </c>
      <c r="D452" s="83"/>
      <c r="E452" s="84"/>
      <c r="F452" s="8" t="s">
        <v>924</v>
      </c>
      <c r="G452" s="5" t="s">
        <v>38</v>
      </c>
      <c r="H452" s="16">
        <v>0.3468</v>
      </c>
      <c r="I452" s="15"/>
      <c r="J452" s="11">
        <f t="shared" si="22"/>
        <v>0</v>
      </c>
      <c r="K452" s="4"/>
      <c r="L452" s="4"/>
    </row>
    <row r="453" spans="1:12" ht="14.25" customHeight="1">
      <c r="A453" s="5"/>
      <c r="B453" s="8"/>
      <c r="C453" s="66" t="s">
        <v>925</v>
      </c>
      <c r="D453" s="83"/>
      <c r="E453" s="84"/>
      <c r="F453" s="31" t="s">
        <v>925</v>
      </c>
      <c r="G453" s="6"/>
      <c r="H453" s="5"/>
      <c r="I453" s="27"/>
      <c r="J453" s="11"/>
      <c r="K453" s="4"/>
      <c r="L453" s="4"/>
    </row>
    <row r="454" spans="1:12" ht="14.25" customHeight="1">
      <c r="A454" s="5">
        <v>412</v>
      </c>
      <c r="B454" s="8" t="s">
        <v>926</v>
      </c>
      <c r="C454" s="62" t="s">
        <v>927</v>
      </c>
      <c r="D454" s="83"/>
      <c r="E454" s="84"/>
      <c r="F454" s="8" t="s">
        <v>928</v>
      </c>
      <c r="G454" s="5" t="s">
        <v>929</v>
      </c>
      <c r="H454" s="14">
        <v>0.64300000000000002</v>
      </c>
      <c r="I454" s="15"/>
      <c r="J454" s="11">
        <f t="shared" ref="J454:J473" si="23">H454*I454</f>
        <v>0</v>
      </c>
      <c r="K454" s="4"/>
      <c r="L454" s="4"/>
    </row>
    <row r="455" spans="1:12" ht="54" customHeight="1">
      <c r="A455" s="5">
        <v>413</v>
      </c>
      <c r="B455" s="8" t="s">
        <v>930</v>
      </c>
      <c r="C455" s="62" t="s">
        <v>931</v>
      </c>
      <c r="D455" s="83"/>
      <c r="E455" s="84"/>
      <c r="F455" s="8" t="s">
        <v>932</v>
      </c>
      <c r="G455" s="5" t="s">
        <v>198</v>
      </c>
      <c r="H455" s="16">
        <v>5.4300000000000001E-2</v>
      </c>
      <c r="I455" s="15"/>
      <c r="J455" s="11">
        <f t="shared" si="23"/>
        <v>0</v>
      </c>
      <c r="K455" s="4"/>
      <c r="L455" s="4"/>
    </row>
    <row r="456" spans="1:12" ht="41.25" customHeight="1">
      <c r="A456" s="5">
        <v>414</v>
      </c>
      <c r="B456" s="8" t="s">
        <v>698</v>
      </c>
      <c r="C456" s="62" t="s">
        <v>738</v>
      </c>
      <c r="D456" s="83"/>
      <c r="E456" s="84"/>
      <c r="F456" s="8" t="s">
        <v>905</v>
      </c>
      <c r="G456" s="5" t="s">
        <v>198</v>
      </c>
      <c r="H456" s="14">
        <v>6.8000000000000005E-2</v>
      </c>
      <c r="I456" s="15"/>
      <c r="J456" s="11">
        <f t="shared" si="23"/>
        <v>0</v>
      </c>
      <c r="K456" s="4"/>
      <c r="L456" s="4"/>
    </row>
    <row r="457" spans="1:12" ht="41.25" customHeight="1">
      <c r="A457" s="5">
        <v>415</v>
      </c>
      <c r="B457" s="8" t="s">
        <v>232</v>
      </c>
      <c r="C457" s="62" t="s">
        <v>933</v>
      </c>
      <c r="D457" s="83"/>
      <c r="E457" s="84"/>
      <c r="F457" s="8" t="s">
        <v>934</v>
      </c>
      <c r="G457" s="5" t="s">
        <v>42</v>
      </c>
      <c r="H457" s="16">
        <v>0.15029999999999999</v>
      </c>
      <c r="I457" s="15"/>
      <c r="J457" s="11">
        <f t="shared" si="23"/>
        <v>0</v>
      </c>
      <c r="K457" s="4"/>
      <c r="L457" s="4"/>
    </row>
    <row r="458" spans="1:12" ht="41.25" customHeight="1">
      <c r="A458" s="5">
        <v>416</v>
      </c>
      <c r="B458" s="8" t="s">
        <v>76</v>
      </c>
      <c r="C458" s="62" t="s">
        <v>935</v>
      </c>
      <c r="D458" s="83"/>
      <c r="E458" s="84"/>
      <c r="F458" s="8" t="s">
        <v>936</v>
      </c>
      <c r="G458" s="5" t="s">
        <v>42</v>
      </c>
      <c r="H458" s="17">
        <v>0.1008168</v>
      </c>
      <c r="I458" s="15"/>
      <c r="J458" s="11">
        <f t="shared" si="23"/>
        <v>0</v>
      </c>
      <c r="K458" s="4"/>
      <c r="L458" s="4"/>
    </row>
    <row r="459" spans="1:12" ht="27.75" customHeight="1">
      <c r="A459" s="5">
        <v>417</v>
      </c>
      <c r="B459" s="8" t="s">
        <v>215</v>
      </c>
      <c r="C459" s="62" t="s">
        <v>937</v>
      </c>
      <c r="D459" s="83"/>
      <c r="E459" s="84"/>
      <c r="F459" s="8" t="s">
        <v>938</v>
      </c>
      <c r="G459" s="5" t="s">
        <v>42</v>
      </c>
      <c r="H459" s="17">
        <v>2.7805199999999999E-2</v>
      </c>
      <c r="I459" s="15"/>
      <c r="J459" s="11">
        <f t="shared" si="23"/>
        <v>0</v>
      </c>
      <c r="K459" s="4"/>
      <c r="L459" s="4"/>
    </row>
    <row r="460" spans="1:12" ht="41.25" customHeight="1">
      <c r="A460" s="5">
        <v>418</v>
      </c>
      <c r="B460" s="8" t="s">
        <v>239</v>
      </c>
      <c r="C460" s="62" t="s">
        <v>939</v>
      </c>
      <c r="D460" s="83"/>
      <c r="E460" s="84"/>
      <c r="F460" s="8" t="s">
        <v>940</v>
      </c>
      <c r="G460" s="5" t="s">
        <v>42</v>
      </c>
      <c r="H460" s="18">
        <v>2.4684000000000001E-2</v>
      </c>
      <c r="I460" s="15"/>
      <c r="J460" s="11">
        <f t="shared" si="23"/>
        <v>0</v>
      </c>
      <c r="K460" s="4"/>
      <c r="L460" s="4"/>
    </row>
    <row r="461" spans="1:12" ht="27.75" customHeight="1">
      <c r="A461" s="5">
        <v>419</v>
      </c>
      <c r="B461" s="8" t="s">
        <v>709</v>
      </c>
      <c r="C461" s="62" t="s">
        <v>243</v>
      </c>
      <c r="D461" s="83"/>
      <c r="E461" s="84"/>
      <c r="F461" s="8" t="s">
        <v>912</v>
      </c>
      <c r="G461" s="5" t="s">
        <v>106</v>
      </c>
      <c r="H461" s="13">
        <v>4</v>
      </c>
      <c r="I461" s="15"/>
      <c r="J461" s="11">
        <f t="shared" si="23"/>
        <v>0</v>
      </c>
      <c r="K461" s="4"/>
      <c r="L461" s="4"/>
    </row>
    <row r="462" spans="1:12" ht="41.25" customHeight="1">
      <c r="A462" s="5">
        <v>420</v>
      </c>
      <c r="B462" s="8" t="s">
        <v>245</v>
      </c>
      <c r="C462" s="62" t="s">
        <v>246</v>
      </c>
      <c r="D462" s="83"/>
      <c r="E462" s="84"/>
      <c r="F462" s="8" t="s">
        <v>913</v>
      </c>
      <c r="G462" s="5" t="s">
        <v>198</v>
      </c>
      <c r="H462" s="14">
        <v>6.8000000000000005E-2</v>
      </c>
      <c r="I462" s="15"/>
      <c r="J462" s="11">
        <f t="shared" si="23"/>
        <v>0</v>
      </c>
      <c r="K462" s="4"/>
      <c r="L462" s="4"/>
    </row>
    <row r="463" spans="1:12" ht="41.25" customHeight="1">
      <c r="A463" s="5">
        <v>421</v>
      </c>
      <c r="B463" s="8" t="s">
        <v>199</v>
      </c>
      <c r="C463" s="62" t="s">
        <v>941</v>
      </c>
      <c r="D463" s="83"/>
      <c r="E463" s="84"/>
      <c r="F463" s="8" t="s">
        <v>942</v>
      </c>
      <c r="G463" s="5" t="s">
        <v>27</v>
      </c>
      <c r="H463" s="19">
        <v>0.18836</v>
      </c>
      <c r="I463" s="15"/>
      <c r="J463" s="11">
        <f t="shared" si="23"/>
        <v>0</v>
      </c>
      <c r="K463" s="4"/>
      <c r="L463" s="4"/>
    </row>
    <row r="464" spans="1:12" ht="41.25" customHeight="1">
      <c r="A464" s="5">
        <v>422</v>
      </c>
      <c r="B464" s="8" t="s">
        <v>202</v>
      </c>
      <c r="C464" s="62" t="s">
        <v>943</v>
      </c>
      <c r="D464" s="83"/>
      <c r="E464" s="84"/>
      <c r="F464" s="8" t="s">
        <v>944</v>
      </c>
      <c r="G464" s="5" t="s">
        <v>38</v>
      </c>
      <c r="H464" s="19">
        <v>0.10267999999999999</v>
      </c>
      <c r="I464" s="15"/>
      <c r="J464" s="11">
        <f t="shared" si="23"/>
        <v>0</v>
      </c>
      <c r="K464" s="4"/>
      <c r="L464" s="4"/>
    </row>
    <row r="465" spans="1:12" ht="27.75" customHeight="1">
      <c r="A465" s="5">
        <v>423</v>
      </c>
      <c r="B465" s="8" t="s">
        <v>205</v>
      </c>
      <c r="C465" s="62" t="s">
        <v>206</v>
      </c>
      <c r="D465" s="83"/>
      <c r="E465" s="84"/>
      <c r="F465" s="8" t="s">
        <v>918</v>
      </c>
      <c r="G465" s="5" t="s">
        <v>198</v>
      </c>
      <c r="H465" s="14">
        <v>7.3999999999999996E-2</v>
      </c>
      <c r="I465" s="15"/>
      <c r="J465" s="11">
        <f t="shared" si="23"/>
        <v>0</v>
      </c>
      <c r="K465" s="4"/>
      <c r="L465" s="4"/>
    </row>
    <row r="466" spans="1:12" ht="27.75" customHeight="1">
      <c r="A466" s="5">
        <v>424</v>
      </c>
      <c r="B466" s="8" t="s">
        <v>208</v>
      </c>
      <c r="C466" s="62" t="s">
        <v>945</v>
      </c>
      <c r="D466" s="83"/>
      <c r="E466" s="84"/>
      <c r="F466" s="8" t="s">
        <v>946</v>
      </c>
      <c r="G466" s="5" t="s">
        <v>42</v>
      </c>
      <c r="H466" s="18">
        <v>6.6600000000000003E-4</v>
      </c>
      <c r="I466" s="15"/>
      <c r="J466" s="11">
        <f t="shared" si="23"/>
        <v>0</v>
      </c>
      <c r="K466" s="4"/>
      <c r="L466" s="4"/>
    </row>
    <row r="467" spans="1:12" ht="54" customHeight="1">
      <c r="A467" s="5">
        <v>425</v>
      </c>
      <c r="B467" s="8" t="s">
        <v>930</v>
      </c>
      <c r="C467" s="62" t="s">
        <v>947</v>
      </c>
      <c r="D467" s="83"/>
      <c r="E467" s="84"/>
      <c r="F467" s="8" t="s">
        <v>948</v>
      </c>
      <c r="G467" s="5" t="s">
        <v>198</v>
      </c>
      <c r="H467" s="16">
        <v>5.4300000000000001E-2</v>
      </c>
      <c r="I467" s="15"/>
      <c r="J467" s="11">
        <f t="shared" si="23"/>
        <v>0</v>
      </c>
      <c r="K467" s="4"/>
      <c r="L467" s="4"/>
    </row>
    <row r="468" spans="1:12" ht="27.75" customHeight="1">
      <c r="A468" s="5">
        <v>426</v>
      </c>
      <c r="B468" s="8" t="s">
        <v>949</v>
      </c>
      <c r="C468" s="62" t="s">
        <v>950</v>
      </c>
      <c r="D468" s="83"/>
      <c r="E468" s="84"/>
      <c r="F468" s="8" t="s">
        <v>951</v>
      </c>
      <c r="G468" s="5" t="s">
        <v>27</v>
      </c>
      <c r="H468" s="12">
        <v>5.43</v>
      </c>
      <c r="I468" s="32"/>
      <c r="J468" s="11">
        <f t="shared" si="23"/>
        <v>0</v>
      </c>
      <c r="K468" s="4"/>
      <c r="L468" s="4"/>
    </row>
    <row r="469" spans="1:12" ht="27.75" customHeight="1">
      <c r="A469" s="5">
        <v>427</v>
      </c>
      <c r="B469" s="8" t="s">
        <v>952</v>
      </c>
      <c r="C469" s="62" t="s">
        <v>953</v>
      </c>
      <c r="D469" s="83"/>
      <c r="E469" s="84"/>
      <c r="F469" s="8" t="s">
        <v>954</v>
      </c>
      <c r="G469" s="5" t="s">
        <v>106</v>
      </c>
      <c r="H469" s="13">
        <v>15</v>
      </c>
      <c r="I469" s="15"/>
      <c r="J469" s="11">
        <f t="shared" si="23"/>
        <v>0</v>
      </c>
      <c r="K469" s="4"/>
      <c r="L469" s="4"/>
    </row>
    <row r="470" spans="1:12" ht="41.25" customHeight="1">
      <c r="A470" s="5">
        <v>428</v>
      </c>
      <c r="B470" s="8" t="s">
        <v>955</v>
      </c>
      <c r="C470" s="62" t="s">
        <v>956</v>
      </c>
      <c r="D470" s="83"/>
      <c r="E470" s="84"/>
      <c r="F470" s="8" t="s">
        <v>957</v>
      </c>
      <c r="G470" s="5" t="s">
        <v>958</v>
      </c>
      <c r="H470" s="19">
        <v>1.1674500000000001</v>
      </c>
      <c r="I470" s="15"/>
      <c r="J470" s="11">
        <f t="shared" si="23"/>
        <v>0</v>
      </c>
      <c r="K470" s="4"/>
      <c r="L470" s="4"/>
    </row>
    <row r="471" spans="1:12" ht="41.25" customHeight="1">
      <c r="A471" s="5">
        <v>429</v>
      </c>
      <c r="B471" s="8" t="s">
        <v>959</v>
      </c>
      <c r="C471" s="62" t="s">
        <v>960</v>
      </c>
      <c r="D471" s="83"/>
      <c r="E471" s="84"/>
      <c r="F471" s="8" t="s">
        <v>961</v>
      </c>
      <c r="G471" s="5" t="s">
        <v>958</v>
      </c>
      <c r="H471" s="19">
        <v>0.53213999999999995</v>
      </c>
      <c r="I471" s="15"/>
      <c r="J471" s="11">
        <f t="shared" si="23"/>
        <v>0</v>
      </c>
      <c r="K471" s="4"/>
      <c r="L471" s="4"/>
    </row>
    <row r="472" spans="1:12" ht="14.25" customHeight="1">
      <c r="A472" s="5">
        <v>430</v>
      </c>
      <c r="B472" s="8" t="s">
        <v>926</v>
      </c>
      <c r="C472" s="62" t="s">
        <v>962</v>
      </c>
      <c r="D472" s="83"/>
      <c r="E472" s="84"/>
      <c r="F472" s="8" t="s">
        <v>963</v>
      </c>
      <c r="G472" s="5" t="s">
        <v>929</v>
      </c>
      <c r="H472" s="14">
        <v>0.64300000000000002</v>
      </c>
      <c r="I472" s="15"/>
      <c r="J472" s="11">
        <f t="shared" si="23"/>
        <v>0</v>
      </c>
      <c r="K472" s="4"/>
      <c r="L472" s="4"/>
    </row>
    <row r="473" spans="1:12" ht="41.25" customHeight="1">
      <c r="A473" s="5">
        <v>431</v>
      </c>
      <c r="B473" s="8" t="s">
        <v>964</v>
      </c>
      <c r="C473" s="62" t="s">
        <v>965</v>
      </c>
      <c r="D473" s="83"/>
      <c r="E473" s="84"/>
      <c r="F473" s="8" t="s">
        <v>966</v>
      </c>
      <c r="G473" s="5" t="s">
        <v>38</v>
      </c>
      <c r="H473" s="19">
        <v>3.2149999999999998E-2</v>
      </c>
      <c r="I473" s="15"/>
      <c r="J473" s="11">
        <f t="shared" si="23"/>
        <v>0</v>
      </c>
      <c r="K473" s="4"/>
      <c r="L473" s="4"/>
    </row>
    <row r="474" spans="1:12" ht="14.25" customHeight="1">
      <c r="A474" s="5"/>
      <c r="B474" s="8"/>
      <c r="C474" s="64" t="s">
        <v>967</v>
      </c>
      <c r="D474" s="83"/>
      <c r="E474" s="84"/>
      <c r="F474" s="5" t="s">
        <v>968</v>
      </c>
      <c r="G474" s="6"/>
      <c r="H474" s="5"/>
      <c r="I474" s="27"/>
      <c r="J474" s="11"/>
      <c r="K474" s="4"/>
      <c r="L474" s="4"/>
    </row>
    <row r="475" spans="1:12" ht="27.75" customHeight="1">
      <c r="A475" s="5">
        <v>432</v>
      </c>
      <c r="B475" s="8" t="s">
        <v>926</v>
      </c>
      <c r="C475" s="62" t="s">
        <v>969</v>
      </c>
      <c r="D475" s="83"/>
      <c r="E475" s="84"/>
      <c r="F475" s="8" t="s">
        <v>970</v>
      </c>
      <c r="G475" s="5" t="s">
        <v>929</v>
      </c>
      <c r="H475" s="9">
        <v>11.6</v>
      </c>
      <c r="I475" s="15"/>
      <c r="J475" s="11">
        <f t="shared" ref="J475:J495" si="24">H475*I475</f>
        <v>0</v>
      </c>
      <c r="K475" s="4"/>
      <c r="L475" s="4"/>
    </row>
    <row r="476" spans="1:12" ht="67.5" customHeight="1">
      <c r="A476" s="5">
        <v>433</v>
      </c>
      <c r="B476" s="8" t="s">
        <v>930</v>
      </c>
      <c r="C476" s="62" t="s">
        <v>971</v>
      </c>
      <c r="D476" s="83"/>
      <c r="E476" s="84"/>
      <c r="F476" s="8" t="s">
        <v>972</v>
      </c>
      <c r="G476" s="5" t="s">
        <v>198</v>
      </c>
      <c r="H476" s="12">
        <v>0.91</v>
      </c>
      <c r="I476" s="15"/>
      <c r="J476" s="11">
        <f t="shared" si="24"/>
        <v>0</v>
      </c>
      <c r="K476" s="4"/>
      <c r="L476" s="4"/>
    </row>
    <row r="477" spans="1:12" ht="41.25" customHeight="1">
      <c r="A477" s="5">
        <v>434</v>
      </c>
      <c r="B477" s="8" t="s">
        <v>79</v>
      </c>
      <c r="C477" s="62" t="s">
        <v>973</v>
      </c>
      <c r="D477" s="83"/>
      <c r="E477" s="84"/>
      <c r="F477" s="8" t="s">
        <v>974</v>
      </c>
      <c r="G477" s="5" t="s">
        <v>82</v>
      </c>
      <c r="H477" s="12">
        <v>0.75</v>
      </c>
      <c r="I477" s="15"/>
      <c r="J477" s="11">
        <f t="shared" si="24"/>
        <v>0</v>
      </c>
      <c r="K477" s="4"/>
      <c r="L477" s="4"/>
    </row>
    <row r="478" spans="1:12" ht="54" customHeight="1">
      <c r="A478" s="5">
        <v>435</v>
      </c>
      <c r="B478" s="8" t="s">
        <v>698</v>
      </c>
      <c r="C478" s="62" t="s">
        <v>975</v>
      </c>
      <c r="D478" s="83"/>
      <c r="E478" s="84"/>
      <c r="F478" s="8" t="s">
        <v>976</v>
      </c>
      <c r="G478" s="5" t="s">
        <v>198</v>
      </c>
      <c r="H478" s="16">
        <v>1.1625000000000001</v>
      </c>
      <c r="I478" s="15"/>
      <c r="J478" s="11">
        <f t="shared" si="24"/>
        <v>0</v>
      </c>
      <c r="K478" s="4"/>
      <c r="L478" s="4"/>
    </row>
    <row r="479" spans="1:12" ht="41.25" customHeight="1">
      <c r="A479" s="5">
        <v>436</v>
      </c>
      <c r="B479" s="8" t="s">
        <v>232</v>
      </c>
      <c r="C479" s="62" t="s">
        <v>977</v>
      </c>
      <c r="D479" s="83"/>
      <c r="E479" s="84"/>
      <c r="F479" s="8" t="s">
        <v>978</v>
      </c>
      <c r="G479" s="5" t="s">
        <v>42</v>
      </c>
      <c r="H479" s="19">
        <v>3.16825</v>
      </c>
      <c r="I479" s="15"/>
      <c r="J479" s="11">
        <f t="shared" si="24"/>
        <v>0</v>
      </c>
      <c r="K479" s="4"/>
      <c r="L479" s="4"/>
    </row>
    <row r="480" spans="1:12" ht="41.25" customHeight="1">
      <c r="A480" s="5">
        <v>437</v>
      </c>
      <c r="B480" s="8" t="s">
        <v>76</v>
      </c>
      <c r="C480" s="62" t="s">
        <v>979</v>
      </c>
      <c r="D480" s="83"/>
      <c r="E480" s="84"/>
      <c r="F480" s="8" t="s">
        <v>980</v>
      </c>
      <c r="G480" s="5" t="s">
        <v>42</v>
      </c>
      <c r="H480" s="19">
        <v>2.0940599999999998</v>
      </c>
      <c r="I480" s="15"/>
      <c r="J480" s="11">
        <f t="shared" si="24"/>
        <v>0</v>
      </c>
      <c r="K480" s="4"/>
      <c r="L480" s="4"/>
    </row>
    <row r="481" spans="1:12" ht="27.75" customHeight="1">
      <c r="A481" s="5">
        <v>438</v>
      </c>
      <c r="B481" s="8" t="s">
        <v>215</v>
      </c>
      <c r="C481" s="62" t="s">
        <v>981</v>
      </c>
      <c r="D481" s="83"/>
      <c r="E481" s="84"/>
      <c r="F481" s="8" t="s">
        <v>982</v>
      </c>
      <c r="G481" s="5" t="s">
        <v>42</v>
      </c>
      <c r="H481" s="18">
        <v>0.69691499999999995</v>
      </c>
      <c r="I481" s="15"/>
      <c r="J481" s="11">
        <f t="shared" si="24"/>
        <v>0</v>
      </c>
      <c r="K481" s="4"/>
      <c r="L481" s="4"/>
    </row>
    <row r="482" spans="1:12" ht="41.25" customHeight="1">
      <c r="A482" s="5">
        <v>439</v>
      </c>
      <c r="B482" s="8" t="s">
        <v>239</v>
      </c>
      <c r="C482" s="62" t="s">
        <v>983</v>
      </c>
      <c r="D482" s="83"/>
      <c r="E482" s="84"/>
      <c r="F482" s="8" t="s">
        <v>984</v>
      </c>
      <c r="G482" s="5" t="s">
        <v>42</v>
      </c>
      <c r="H482" s="19">
        <v>0.44063999999999998</v>
      </c>
      <c r="I482" s="15"/>
      <c r="J482" s="11">
        <f t="shared" si="24"/>
        <v>0</v>
      </c>
      <c r="K482" s="4"/>
      <c r="L482" s="4"/>
    </row>
    <row r="483" spans="1:12" ht="27.75" customHeight="1">
      <c r="A483" s="5">
        <v>440</v>
      </c>
      <c r="B483" s="8" t="s">
        <v>709</v>
      </c>
      <c r="C483" s="62" t="s">
        <v>985</v>
      </c>
      <c r="D483" s="83"/>
      <c r="E483" s="84"/>
      <c r="F483" s="8" t="s">
        <v>986</v>
      </c>
      <c r="G483" s="5" t="s">
        <v>106</v>
      </c>
      <c r="H483" s="13">
        <v>100</v>
      </c>
      <c r="I483" s="15"/>
      <c r="J483" s="11">
        <f t="shared" si="24"/>
        <v>0</v>
      </c>
      <c r="K483" s="4"/>
      <c r="L483" s="4"/>
    </row>
    <row r="484" spans="1:12" ht="54" customHeight="1">
      <c r="A484" s="5">
        <v>441</v>
      </c>
      <c r="B484" s="8" t="s">
        <v>245</v>
      </c>
      <c r="C484" s="62" t="s">
        <v>987</v>
      </c>
      <c r="D484" s="83"/>
      <c r="E484" s="84"/>
      <c r="F484" s="8" t="s">
        <v>988</v>
      </c>
      <c r="G484" s="5" t="s">
        <v>198</v>
      </c>
      <c r="H484" s="16">
        <v>1.1625000000000001</v>
      </c>
      <c r="I484" s="15"/>
      <c r="J484" s="11">
        <f t="shared" si="24"/>
        <v>0</v>
      </c>
      <c r="K484" s="4"/>
      <c r="L484" s="4"/>
    </row>
    <row r="485" spans="1:12" ht="41.25" customHeight="1">
      <c r="A485" s="5">
        <v>442</v>
      </c>
      <c r="B485" s="8" t="s">
        <v>199</v>
      </c>
      <c r="C485" s="62" t="s">
        <v>989</v>
      </c>
      <c r="D485" s="83"/>
      <c r="E485" s="84"/>
      <c r="F485" s="8" t="s">
        <v>990</v>
      </c>
      <c r="G485" s="5" t="s">
        <v>27</v>
      </c>
      <c r="H485" s="18">
        <v>3.2201249999999999</v>
      </c>
      <c r="I485" s="15"/>
      <c r="J485" s="11">
        <f t="shared" si="24"/>
        <v>0</v>
      </c>
      <c r="K485" s="4"/>
      <c r="L485" s="4"/>
    </row>
    <row r="486" spans="1:12" ht="41.25" customHeight="1">
      <c r="A486" s="5">
        <v>443</v>
      </c>
      <c r="B486" s="8" t="s">
        <v>202</v>
      </c>
      <c r="C486" s="62" t="s">
        <v>991</v>
      </c>
      <c r="D486" s="83"/>
      <c r="E486" s="84"/>
      <c r="F486" s="8" t="s">
        <v>992</v>
      </c>
      <c r="G486" s="5" t="s">
        <v>38</v>
      </c>
      <c r="H486" s="18">
        <v>1.7553749999999999</v>
      </c>
      <c r="I486" s="15"/>
      <c r="J486" s="11">
        <f t="shared" si="24"/>
        <v>0</v>
      </c>
      <c r="K486" s="4"/>
      <c r="L486" s="4"/>
    </row>
    <row r="487" spans="1:12" ht="41.25" customHeight="1">
      <c r="A487" s="5">
        <v>444</v>
      </c>
      <c r="B487" s="8" t="s">
        <v>205</v>
      </c>
      <c r="C487" s="62" t="s">
        <v>993</v>
      </c>
      <c r="D487" s="83"/>
      <c r="E487" s="84"/>
      <c r="F487" s="8" t="s">
        <v>994</v>
      </c>
      <c r="G487" s="5" t="s">
        <v>198</v>
      </c>
      <c r="H487" s="14">
        <v>1.5449999999999999</v>
      </c>
      <c r="I487" s="15"/>
      <c r="J487" s="11">
        <f t="shared" si="24"/>
        <v>0</v>
      </c>
      <c r="K487" s="4"/>
      <c r="L487" s="4"/>
    </row>
    <row r="488" spans="1:12" ht="27.75" customHeight="1">
      <c r="A488" s="5">
        <v>445</v>
      </c>
      <c r="B488" s="8" t="s">
        <v>208</v>
      </c>
      <c r="C488" s="62" t="s">
        <v>995</v>
      </c>
      <c r="D488" s="83"/>
      <c r="E488" s="84"/>
      <c r="F488" s="8" t="s">
        <v>996</v>
      </c>
      <c r="G488" s="5" t="s">
        <v>42</v>
      </c>
      <c r="H488" s="18">
        <v>1.3905000000000001E-2</v>
      </c>
      <c r="I488" s="15"/>
      <c r="J488" s="11">
        <f t="shared" si="24"/>
        <v>0</v>
      </c>
      <c r="K488" s="4"/>
      <c r="L488" s="4"/>
    </row>
    <row r="489" spans="1:12" ht="67.5" customHeight="1">
      <c r="A489" s="5">
        <v>446</v>
      </c>
      <c r="B489" s="8" t="s">
        <v>930</v>
      </c>
      <c r="C489" s="62" t="s">
        <v>997</v>
      </c>
      <c r="D489" s="83"/>
      <c r="E489" s="84"/>
      <c r="F489" s="8" t="s">
        <v>998</v>
      </c>
      <c r="G489" s="5" t="s">
        <v>198</v>
      </c>
      <c r="H489" s="12">
        <v>0.91</v>
      </c>
      <c r="I489" s="15"/>
      <c r="J489" s="11">
        <f t="shared" si="24"/>
        <v>0</v>
      </c>
      <c r="K489" s="4"/>
      <c r="L489" s="4"/>
    </row>
    <row r="490" spans="1:12" ht="41.25" customHeight="1">
      <c r="A490" s="5">
        <v>447</v>
      </c>
      <c r="B490" s="8" t="s">
        <v>949</v>
      </c>
      <c r="C490" s="62" t="s">
        <v>999</v>
      </c>
      <c r="D490" s="83"/>
      <c r="E490" s="84"/>
      <c r="F490" s="8" t="s">
        <v>1000</v>
      </c>
      <c r="G490" s="5" t="s">
        <v>27</v>
      </c>
      <c r="H490" s="13">
        <v>91</v>
      </c>
      <c r="I490" s="32"/>
      <c r="J490" s="11">
        <f t="shared" si="24"/>
        <v>0</v>
      </c>
      <c r="K490" s="4"/>
      <c r="L490" s="4"/>
    </row>
    <row r="491" spans="1:12" ht="27.75" customHeight="1">
      <c r="A491" s="5">
        <v>448</v>
      </c>
      <c r="B491" s="8" t="s">
        <v>952</v>
      </c>
      <c r="C491" s="62" t="s">
        <v>1001</v>
      </c>
      <c r="D491" s="83"/>
      <c r="E491" s="84"/>
      <c r="F491" s="8" t="s">
        <v>1002</v>
      </c>
      <c r="G491" s="5" t="s">
        <v>106</v>
      </c>
      <c r="H491" s="13">
        <v>253</v>
      </c>
      <c r="I491" s="15"/>
      <c r="J491" s="11">
        <f t="shared" si="24"/>
        <v>0</v>
      </c>
      <c r="K491" s="4"/>
      <c r="L491" s="4"/>
    </row>
    <row r="492" spans="1:12" ht="41.25" customHeight="1">
      <c r="A492" s="5">
        <v>449</v>
      </c>
      <c r="B492" s="8" t="s">
        <v>955</v>
      </c>
      <c r="C492" s="62" t="s">
        <v>1003</v>
      </c>
      <c r="D492" s="83"/>
      <c r="E492" s="84"/>
      <c r="F492" s="8" t="s">
        <v>1004</v>
      </c>
      <c r="G492" s="5" t="s">
        <v>958</v>
      </c>
      <c r="H492" s="14">
        <v>19.565000000000001</v>
      </c>
      <c r="I492" s="15"/>
      <c r="J492" s="11">
        <f t="shared" si="24"/>
        <v>0</v>
      </c>
      <c r="K492" s="4"/>
      <c r="L492" s="4"/>
    </row>
    <row r="493" spans="1:12" ht="41.25" customHeight="1">
      <c r="A493" s="5">
        <v>450</v>
      </c>
      <c r="B493" s="8" t="s">
        <v>959</v>
      </c>
      <c r="C493" s="62" t="s">
        <v>1005</v>
      </c>
      <c r="D493" s="83"/>
      <c r="E493" s="84"/>
      <c r="F493" s="8" t="s">
        <v>1006</v>
      </c>
      <c r="G493" s="5" t="s">
        <v>958</v>
      </c>
      <c r="H493" s="14">
        <v>8.9179999999999993</v>
      </c>
      <c r="I493" s="15"/>
      <c r="J493" s="11">
        <f t="shared" si="24"/>
        <v>0</v>
      </c>
      <c r="K493" s="4"/>
      <c r="L493" s="4"/>
    </row>
    <row r="494" spans="1:12" ht="27.75" customHeight="1">
      <c r="A494" s="5">
        <v>451</v>
      </c>
      <c r="B494" s="8" t="s">
        <v>926</v>
      </c>
      <c r="C494" s="62" t="s">
        <v>1007</v>
      </c>
      <c r="D494" s="83"/>
      <c r="E494" s="84"/>
      <c r="F494" s="8" t="s">
        <v>1008</v>
      </c>
      <c r="G494" s="5" t="s">
        <v>929</v>
      </c>
      <c r="H494" s="9">
        <v>11.6</v>
      </c>
      <c r="I494" s="15"/>
      <c r="J494" s="11">
        <f t="shared" si="24"/>
        <v>0</v>
      </c>
      <c r="K494" s="4"/>
      <c r="L494" s="4"/>
    </row>
    <row r="495" spans="1:12" ht="41.25" customHeight="1">
      <c r="A495" s="5">
        <v>452</v>
      </c>
      <c r="B495" s="8" t="s">
        <v>964</v>
      </c>
      <c r="C495" s="62" t="s">
        <v>1009</v>
      </c>
      <c r="D495" s="83"/>
      <c r="E495" s="84"/>
      <c r="F495" s="8" t="s">
        <v>1010</v>
      </c>
      <c r="G495" s="5" t="s">
        <v>38</v>
      </c>
      <c r="H495" s="12">
        <v>0.57999999999999996</v>
      </c>
      <c r="I495" s="15"/>
      <c r="J495" s="11">
        <f t="shared" si="24"/>
        <v>0</v>
      </c>
      <c r="K495" s="4"/>
      <c r="L495" s="4"/>
    </row>
    <row r="496" spans="1:12" ht="14.25" customHeight="1">
      <c r="A496" s="5"/>
      <c r="B496" s="8"/>
      <c r="C496" s="64" t="s">
        <v>1011</v>
      </c>
      <c r="D496" s="83"/>
      <c r="E496" s="84"/>
      <c r="F496" s="5" t="s">
        <v>1012</v>
      </c>
      <c r="G496" s="6"/>
      <c r="H496" s="5"/>
      <c r="I496" s="27"/>
      <c r="J496" s="11"/>
      <c r="K496" s="4"/>
      <c r="L496" s="4"/>
    </row>
    <row r="497" spans="1:12" ht="27.75" customHeight="1">
      <c r="A497" s="5">
        <v>453</v>
      </c>
      <c r="B497" s="8" t="s">
        <v>926</v>
      </c>
      <c r="C497" s="62" t="s">
        <v>1013</v>
      </c>
      <c r="D497" s="83"/>
      <c r="E497" s="84"/>
      <c r="F497" s="8" t="s">
        <v>1014</v>
      </c>
      <c r="G497" s="5" t="s">
        <v>929</v>
      </c>
      <c r="H497" s="14">
        <v>0.86199999999999999</v>
      </c>
      <c r="I497" s="15"/>
      <c r="J497" s="11">
        <f t="shared" ref="J497:J517" si="25">H497*I497</f>
        <v>0</v>
      </c>
      <c r="K497" s="4"/>
      <c r="L497" s="4"/>
    </row>
    <row r="498" spans="1:12" ht="67.5" customHeight="1">
      <c r="A498" s="5">
        <v>454</v>
      </c>
      <c r="B498" s="8" t="s">
        <v>930</v>
      </c>
      <c r="C498" s="62" t="s">
        <v>1015</v>
      </c>
      <c r="D498" s="83"/>
      <c r="E498" s="84"/>
      <c r="F498" s="8" t="s">
        <v>1016</v>
      </c>
      <c r="G498" s="5" t="s">
        <v>198</v>
      </c>
      <c r="H498" s="16">
        <v>6.6199999999999995E-2</v>
      </c>
      <c r="I498" s="15"/>
      <c r="J498" s="11">
        <f t="shared" si="25"/>
        <v>0</v>
      </c>
      <c r="K498" s="4"/>
      <c r="L498" s="4"/>
    </row>
    <row r="499" spans="1:12" ht="41.25" customHeight="1">
      <c r="A499" s="5">
        <v>455</v>
      </c>
      <c r="B499" s="8" t="s">
        <v>79</v>
      </c>
      <c r="C499" s="62" t="s">
        <v>1017</v>
      </c>
      <c r="D499" s="83"/>
      <c r="E499" s="84"/>
      <c r="F499" s="8" t="s">
        <v>1018</v>
      </c>
      <c r="G499" s="5" t="s">
        <v>82</v>
      </c>
      <c r="H499" s="12">
        <v>0.06</v>
      </c>
      <c r="I499" s="15"/>
      <c r="J499" s="11">
        <f t="shared" si="25"/>
        <v>0</v>
      </c>
      <c r="K499" s="4"/>
      <c r="L499" s="4"/>
    </row>
    <row r="500" spans="1:12" ht="54" customHeight="1">
      <c r="A500" s="5">
        <v>456</v>
      </c>
      <c r="B500" s="8" t="s">
        <v>698</v>
      </c>
      <c r="C500" s="62" t="s">
        <v>1019</v>
      </c>
      <c r="D500" s="83"/>
      <c r="E500" s="84"/>
      <c r="F500" s="8" t="s">
        <v>1020</v>
      </c>
      <c r="G500" s="5" t="s">
        <v>198</v>
      </c>
      <c r="H500" s="14">
        <v>9.1999999999999998E-2</v>
      </c>
      <c r="I500" s="15"/>
      <c r="J500" s="11">
        <f t="shared" si="25"/>
        <v>0</v>
      </c>
      <c r="K500" s="4"/>
      <c r="L500" s="4"/>
    </row>
    <row r="501" spans="1:12" ht="41.25" customHeight="1">
      <c r="A501" s="5">
        <v>457</v>
      </c>
      <c r="B501" s="8" t="s">
        <v>232</v>
      </c>
      <c r="C501" s="62" t="s">
        <v>1021</v>
      </c>
      <c r="D501" s="83"/>
      <c r="E501" s="84"/>
      <c r="F501" s="8" t="s">
        <v>1022</v>
      </c>
      <c r="G501" s="5" t="s">
        <v>42</v>
      </c>
      <c r="H501" s="16">
        <v>0.23780000000000001</v>
      </c>
      <c r="I501" s="15"/>
      <c r="J501" s="11">
        <f t="shared" si="25"/>
        <v>0</v>
      </c>
      <c r="K501" s="4"/>
      <c r="L501" s="4"/>
    </row>
    <row r="502" spans="1:12" ht="41.25" customHeight="1">
      <c r="A502" s="5">
        <v>458</v>
      </c>
      <c r="B502" s="8" t="s">
        <v>76</v>
      </c>
      <c r="C502" s="62" t="s">
        <v>1023</v>
      </c>
      <c r="D502" s="83"/>
      <c r="E502" s="84"/>
      <c r="F502" s="8" t="s">
        <v>1024</v>
      </c>
      <c r="G502" s="5" t="s">
        <v>42</v>
      </c>
      <c r="H502" s="18">
        <v>0.17707200000000001</v>
      </c>
      <c r="I502" s="15"/>
      <c r="J502" s="11">
        <f t="shared" si="25"/>
        <v>0</v>
      </c>
      <c r="K502" s="4"/>
      <c r="L502" s="4"/>
    </row>
    <row r="503" spans="1:12" ht="27.75" customHeight="1">
      <c r="A503" s="5">
        <v>459</v>
      </c>
      <c r="B503" s="8" t="s">
        <v>215</v>
      </c>
      <c r="C503" s="62" t="s">
        <v>1025</v>
      </c>
      <c r="D503" s="83"/>
      <c r="E503" s="84"/>
      <c r="F503" s="8" t="s">
        <v>1026</v>
      </c>
      <c r="G503" s="5" t="s">
        <v>42</v>
      </c>
      <c r="H503" s="17">
        <v>3.6352799999999998E-2</v>
      </c>
      <c r="I503" s="15"/>
      <c r="J503" s="11">
        <f t="shared" si="25"/>
        <v>0</v>
      </c>
      <c r="K503" s="4"/>
      <c r="L503" s="4"/>
    </row>
    <row r="504" spans="1:12" ht="41.25" customHeight="1">
      <c r="A504" s="5">
        <v>460</v>
      </c>
      <c r="B504" s="8" t="s">
        <v>239</v>
      </c>
      <c r="C504" s="62" t="s">
        <v>1027</v>
      </c>
      <c r="D504" s="83"/>
      <c r="E504" s="84"/>
      <c r="F504" s="8" t="s">
        <v>1028</v>
      </c>
      <c r="G504" s="5" t="s">
        <v>42</v>
      </c>
      <c r="H504" s="17">
        <v>2.9131199999999999E-2</v>
      </c>
      <c r="I504" s="15"/>
      <c r="J504" s="11">
        <f t="shared" si="25"/>
        <v>0</v>
      </c>
      <c r="K504" s="4"/>
      <c r="L504" s="4"/>
    </row>
    <row r="505" spans="1:12" ht="27.75" customHeight="1">
      <c r="A505" s="5">
        <v>461</v>
      </c>
      <c r="B505" s="8" t="s">
        <v>709</v>
      </c>
      <c r="C505" s="62" t="s">
        <v>710</v>
      </c>
      <c r="D505" s="83"/>
      <c r="E505" s="84"/>
      <c r="F505" s="8" t="s">
        <v>1029</v>
      </c>
      <c r="G505" s="5" t="s">
        <v>106</v>
      </c>
      <c r="H505" s="13">
        <v>8</v>
      </c>
      <c r="I505" s="15"/>
      <c r="J505" s="11">
        <f t="shared" si="25"/>
        <v>0</v>
      </c>
      <c r="K505" s="4"/>
      <c r="L505" s="4"/>
    </row>
    <row r="506" spans="1:12" ht="54" customHeight="1">
      <c r="A506" s="5">
        <v>462</v>
      </c>
      <c r="B506" s="8" t="s">
        <v>245</v>
      </c>
      <c r="C506" s="62" t="s">
        <v>1030</v>
      </c>
      <c r="D506" s="83"/>
      <c r="E506" s="84"/>
      <c r="F506" s="8" t="s">
        <v>1031</v>
      </c>
      <c r="G506" s="5" t="s">
        <v>198</v>
      </c>
      <c r="H506" s="14">
        <v>9.1999999999999998E-2</v>
      </c>
      <c r="I506" s="15"/>
      <c r="J506" s="11">
        <f t="shared" si="25"/>
        <v>0</v>
      </c>
      <c r="K506" s="4"/>
      <c r="L506" s="4"/>
    </row>
    <row r="507" spans="1:12" ht="41.25" customHeight="1">
      <c r="A507" s="5">
        <v>463</v>
      </c>
      <c r="B507" s="8" t="s">
        <v>199</v>
      </c>
      <c r="C507" s="62" t="s">
        <v>1032</v>
      </c>
      <c r="D507" s="83"/>
      <c r="E507" s="84"/>
      <c r="F507" s="8" t="s">
        <v>1033</v>
      </c>
      <c r="G507" s="5" t="s">
        <v>27</v>
      </c>
      <c r="H507" s="19">
        <v>0.25484000000000001</v>
      </c>
      <c r="I507" s="15"/>
      <c r="J507" s="11">
        <f t="shared" si="25"/>
        <v>0</v>
      </c>
      <c r="K507" s="4"/>
      <c r="L507" s="4"/>
    </row>
    <row r="508" spans="1:12" ht="41.25" customHeight="1">
      <c r="A508" s="5">
        <v>464</v>
      </c>
      <c r="B508" s="8" t="s">
        <v>202</v>
      </c>
      <c r="C508" s="62" t="s">
        <v>1034</v>
      </c>
      <c r="D508" s="83"/>
      <c r="E508" s="84"/>
      <c r="F508" s="8" t="s">
        <v>1035</v>
      </c>
      <c r="G508" s="5" t="s">
        <v>38</v>
      </c>
      <c r="H508" s="19">
        <v>0.13891999999999999</v>
      </c>
      <c r="I508" s="15"/>
      <c r="J508" s="11">
        <f t="shared" si="25"/>
        <v>0</v>
      </c>
      <c r="K508" s="4"/>
      <c r="L508" s="4"/>
    </row>
    <row r="509" spans="1:12" ht="41.25" customHeight="1">
      <c r="A509" s="5">
        <v>465</v>
      </c>
      <c r="B509" s="8" t="s">
        <v>205</v>
      </c>
      <c r="C509" s="62" t="s">
        <v>1036</v>
      </c>
      <c r="D509" s="83"/>
      <c r="E509" s="84"/>
      <c r="F509" s="8" t="s">
        <v>1037</v>
      </c>
      <c r="G509" s="5" t="s">
        <v>198</v>
      </c>
      <c r="H509" s="14">
        <v>0.11899999999999999</v>
      </c>
      <c r="I509" s="15"/>
      <c r="J509" s="11">
        <f t="shared" si="25"/>
        <v>0</v>
      </c>
      <c r="K509" s="4"/>
      <c r="L509" s="4"/>
    </row>
    <row r="510" spans="1:12" ht="27.75" customHeight="1">
      <c r="A510" s="5">
        <v>466</v>
      </c>
      <c r="B510" s="8" t="s">
        <v>208</v>
      </c>
      <c r="C510" s="62" t="s">
        <v>1038</v>
      </c>
      <c r="D510" s="83"/>
      <c r="E510" s="84"/>
      <c r="F510" s="8" t="s">
        <v>1039</v>
      </c>
      <c r="G510" s="5" t="s">
        <v>42</v>
      </c>
      <c r="H510" s="18">
        <v>1.0709999999999999E-3</v>
      </c>
      <c r="I510" s="15"/>
      <c r="J510" s="11">
        <f t="shared" si="25"/>
        <v>0</v>
      </c>
      <c r="K510" s="4"/>
      <c r="L510" s="4"/>
    </row>
    <row r="511" spans="1:12" ht="67.5" customHeight="1">
      <c r="A511" s="5">
        <v>467</v>
      </c>
      <c r="B511" s="8" t="s">
        <v>930</v>
      </c>
      <c r="C511" s="62" t="s">
        <v>1040</v>
      </c>
      <c r="D511" s="83"/>
      <c r="E511" s="84"/>
      <c r="F511" s="8" t="s">
        <v>1041</v>
      </c>
      <c r="G511" s="5" t="s">
        <v>198</v>
      </c>
      <c r="H511" s="16">
        <v>6.6199999999999995E-2</v>
      </c>
      <c r="I511" s="15"/>
      <c r="J511" s="11">
        <f t="shared" si="25"/>
        <v>0</v>
      </c>
      <c r="K511" s="4"/>
      <c r="L511" s="4"/>
    </row>
    <row r="512" spans="1:12" ht="41.25" customHeight="1">
      <c r="A512" s="5">
        <v>468</v>
      </c>
      <c r="B512" s="8" t="s">
        <v>949</v>
      </c>
      <c r="C512" s="62" t="s">
        <v>1042</v>
      </c>
      <c r="D512" s="83"/>
      <c r="E512" s="84"/>
      <c r="F512" s="8" t="s">
        <v>1043</v>
      </c>
      <c r="G512" s="5" t="s">
        <v>27</v>
      </c>
      <c r="H512" s="12">
        <v>6.62</v>
      </c>
      <c r="I512" s="32"/>
      <c r="J512" s="11">
        <f t="shared" si="25"/>
        <v>0</v>
      </c>
      <c r="K512" s="4"/>
      <c r="L512" s="4"/>
    </row>
    <row r="513" spans="1:12" ht="27.75" customHeight="1">
      <c r="A513" s="5">
        <v>469</v>
      </c>
      <c r="B513" s="8" t="s">
        <v>952</v>
      </c>
      <c r="C513" s="62" t="s">
        <v>1044</v>
      </c>
      <c r="D513" s="83"/>
      <c r="E513" s="84"/>
      <c r="F513" s="8" t="s">
        <v>1045</v>
      </c>
      <c r="G513" s="5" t="s">
        <v>106</v>
      </c>
      <c r="H513" s="13">
        <v>18</v>
      </c>
      <c r="I513" s="15"/>
      <c r="J513" s="11">
        <f t="shared" si="25"/>
        <v>0</v>
      </c>
      <c r="K513" s="4"/>
      <c r="L513" s="4"/>
    </row>
    <row r="514" spans="1:12" ht="41.25" customHeight="1">
      <c r="A514" s="5">
        <v>470</v>
      </c>
      <c r="B514" s="8" t="s">
        <v>955</v>
      </c>
      <c r="C514" s="62" t="s">
        <v>1046</v>
      </c>
      <c r="D514" s="83"/>
      <c r="E514" s="84"/>
      <c r="F514" s="8" t="s">
        <v>1047</v>
      </c>
      <c r="G514" s="5" t="s">
        <v>958</v>
      </c>
      <c r="H514" s="16">
        <v>1.4233</v>
      </c>
      <c r="I514" s="15"/>
      <c r="J514" s="11">
        <f t="shared" si="25"/>
        <v>0</v>
      </c>
      <c r="K514" s="4"/>
      <c r="L514" s="4"/>
    </row>
    <row r="515" spans="1:12" ht="41.25" customHeight="1">
      <c r="A515" s="5">
        <v>471</v>
      </c>
      <c r="B515" s="8" t="s">
        <v>959</v>
      </c>
      <c r="C515" s="62" t="s">
        <v>1048</v>
      </c>
      <c r="D515" s="83"/>
      <c r="E515" s="84"/>
      <c r="F515" s="8" t="s">
        <v>1049</v>
      </c>
      <c r="G515" s="5" t="s">
        <v>958</v>
      </c>
      <c r="H515" s="19">
        <v>0.64876</v>
      </c>
      <c r="I515" s="15"/>
      <c r="J515" s="11">
        <f t="shared" si="25"/>
        <v>0</v>
      </c>
      <c r="K515" s="4"/>
      <c r="L515" s="4"/>
    </row>
    <row r="516" spans="1:12" ht="27.75" customHeight="1">
      <c r="A516" s="5">
        <v>472</v>
      </c>
      <c r="B516" s="8" t="s">
        <v>926</v>
      </c>
      <c r="C516" s="62" t="s">
        <v>1050</v>
      </c>
      <c r="D516" s="83"/>
      <c r="E516" s="84"/>
      <c r="F516" s="8" t="s">
        <v>1051</v>
      </c>
      <c r="G516" s="5" t="s">
        <v>929</v>
      </c>
      <c r="H516" s="14">
        <v>0.86199999999999999</v>
      </c>
      <c r="I516" s="15"/>
      <c r="J516" s="11">
        <f t="shared" si="25"/>
        <v>0</v>
      </c>
      <c r="K516" s="4"/>
      <c r="L516" s="4"/>
    </row>
    <row r="517" spans="1:12" ht="41.25" customHeight="1">
      <c r="A517" s="5">
        <v>473</v>
      </c>
      <c r="B517" s="8" t="s">
        <v>964</v>
      </c>
      <c r="C517" s="62" t="s">
        <v>1052</v>
      </c>
      <c r="D517" s="83"/>
      <c r="E517" s="84"/>
      <c r="F517" s="8" t="s">
        <v>1053</v>
      </c>
      <c r="G517" s="5" t="s">
        <v>38</v>
      </c>
      <c r="H517" s="16">
        <v>4.3099999999999999E-2</v>
      </c>
      <c r="I517" s="15"/>
      <c r="J517" s="11">
        <f t="shared" si="25"/>
        <v>0</v>
      </c>
      <c r="K517" s="4"/>
      <c r="L517" s="4"/>
    </row>
    <row r="518" spans="1:12" ht="14.25" customHeight="1">
      <c r="A518" s="5"/>
      <c r="B518" s="8"/>
      <c r="C518" s="64" t="s">
        <v>1054</v>
      </c>
      <c r="D518" s="83"/>
      <c r="E518" s="84"/>
      <c r="F518" s="5" t="s">
        <v>1055</v>
      </c>
      <c r="G518" s="6"/>
      <c r="H518" s="5"/>
      <c r="I518" s="27"/>
      <c r="J518" s="11"/>
      <c r="K518" s="4"/>
      <c r="L518" s="4"/>
    </row>
    <row r="519" spans="1:12" ht="14.25" customHeight="1">
      <c r="A519" s="5">
        <v>474</v>
      </c>
      <c r="B519" s="8" t="s">
        <v>926</v>
      </c>
      <c r="C519" s="62" t="s">
        <v>927</v>
      </c>
      <c r="D519" s="83"/>
      <c r="E519" s="84"/>
      <c r="F519" s="8" t="s">
        <v>928</v>
      </c>
      <c r="G519" s="5" t="s">
        <v>929</v>
      </c>
      <c r="H519" s="14">
        <v>0.42799999999999999</v>
      </c>
      <c r="I519" s="15"/>
      <c r="J519" s="11">
        <f t="shared" ref="J519:J539" si="26">H519*I519</f>
        <v>0</v>
      </c>
      <c r="K519" s="4"/>
      <c r="L519" s="4"/>
    </row>
    <row r="520" spans="1:12" ht="54" customHeight="1">
      <c r="A520" s="5">
        <v>475</v>
      </c>
      <c r="B520" s="8" t="s">
        <v>930</v>
      </c>
      <c r="C520" s="62" t="s">
        <v>1056</v>
      </c>
      <c r="D520" s="83"/>
      <c r="E520" s="84"/>
      <c r="F520" s="8" t="s">
        <v>932</v>
      </c>
      <c r="G520" s="5" t="s">
        <v>198</v>
      </c>
      <c r="H520" s="16">
        <v>3.2800000000000003E-2</v>
      </c>
      <c r="I520" s="15"/>
      <c r="J520" s="11">
        <f t="shared" si="26"/>
        <v>0</v>
      </c>
      <c r="K520" s="4"/>
      <c r="L520" s="4"/>
    </row>
    <row r="521" spans="1:12" ht="41.25" customHeight="1">
      <c r="A521" s="5">
        <v>476</v>
      </c>
      <c r="B521" s="8" t="s">
        <v>79</v>
      </c>
      <c r="C521" s="62" t="s">
        <v>1057</v>
      </c>
      <c r="D521" s="83"/>
      <c r="E521" s="84"/>
      <c r="F521" s="8" t="s">
        <v>1058</v>
      </c>
      <c r="G521" s="5" t="s">
        <v>82</v>
      </c>
      <c r="H521" s="19">
        <v>2.9729999999999999E-2</v>
      </c>
      <c r="I521" s="15"/>
      <c r="J521" s="11">
        <f t="shared" si="26"/>
        <v>0</v>
      </c>
      <c r="K521" s="4"/>
      <c r="L521" s="4"/>
    </row>
    <row r="522" spans="1:12" ht="41.25" customHeight="1">
      <c r="A522" s="5">
        <v>477</v>
      </c>
      <c r="B522" s="8" t="s">
        <v>698</v>
      </c>
      <c r="C522" s="62" t="s">
        <v>738</v>
      </c>
      <c r="D522" s="83"/>
      <c r="E522" s="84"/>
      <c r="F522" s="8" t="s">
        <v>905</v>
      </c>
      <c r="G522" s="5" t="s">
        <v>198</v>
      </c>
      <c r="H522" s="14">
        <v>4.7E-2</v>
      </c>
      <c r="I522" s="15"/>
      <c r="J522" s="11">
        <f t="shared" si="26"/>
        <v>0</v>
      </c>
      <c r="K522" s="4"/>
      <c r="L522" s="4"/>
    </row>
    <row r="523" spans="1:12" ht="41.25" customHeight="1">
      <c r="A523" s="5">
        <v>478</v>
      </c>
      <c r="B523" s="8" t="s">
        <v>232</v>
      </c>
      <c r="C523" s="62" t="s">
        <v>1059</v>
      </c>
      <c r="D523" s="83"/>
      <c r="E523" s="84"/>
      <c r="F523" s="8" t="s">
        <v>1060</v>
      </c>
      <c r="G523" s="5" t="s">
        <v>42</v>
      </c>
      <c r="H523" s="19">
        <v>0.11641</v>
      </c>
      <c r="I523" s="15"/>
      <c r="J523" s="11">
        <f t="shared" si="26"/>
        <v>0</v>
      </c>
      <c r="K523" s="4"/>
      <c r="L523" s="4"/>
    </row>
    <row r="524" spans="1:12" ht="41.25" customHeight="1">
      <c r="A524" s="5">
        <v>479</v>
      </c>
      <c r="B524" s="8" t="s">
        <v>76</v>
      </c>
      <c r="C524" s="62" t="s">
        <v>1061</v>
      </c>
      <c r="D524" s="83"/>
      <c r="E524" s="84"/>
      <c r="F524" s="8" t="s">
        <v>1062</v>
      </c>
      <c r="G524" s="5" t="s">
        <v>42</v>
      </c>
      <c r="H524" s="17">
        <v>8.6455199999999996E-2</v>
      </c>
      <c r="I524" s="15"/>
      <c r="J524" s="11">
        <f t="shared" si="26"/>
        <v>0</v>
      </c>
      <c r="K524" s="4"/>
      <c r="L524" s="4"/>
    </row>
    <row r="525" spans="1:12" ht="27.75" customHeight="1">
      <c r="A525" s="5">
        <v>480</v>
      </c>
      <c r="B525" s="8" t="s">
        <v>215</v>
      </c>
      <c r="C525" s="62" t="s">
        <v>1063</v>
      </c>
      <c r="D525" s="83"/>
      <c r="E525" s="84"/>
      <c r="F525" s="8" t="s">
        <v>1064</v>
      </c>
      <c r="G525" s="5" t="s">
        <v>42</v>
      </c>
      <c r="H525" s="18">
        <v>1.6677000000000001E-2</v>
      </c>
      <c r="I525" s="15"/>
      <c r="J525" s="11">
        <f t="shared" si="26"/>
        <v>0</v>
      </c>
      <c r="K525" s="4"/>
      <c r="L525" s="4"/>
    </row>
    <row r="526" spans="1:12" ht="41.25" customHeight="1">
      <c r="A526" s="5">
        <v>481</v>
      </c>
      <c r="B526" s="8" t="s">
        <v>239</v>
      </c>
      <c r="C526" s="62" t="s">
        <v>1065</v>
      </c>
      <c r="D526" s="83"/>
      <c r="E526" s="84"/>
      <c r="F526" s="8" t="s">
        <v>1066</v>
      </c>
      <c r="G526" s="5" t="s">
        <v>42</v>
      </c>
      <c r="H526" s="18">
        <v>1.5606E-2</v>
      </c>
      <c r="I526" s="15"/>
      <c r="J526" s="11">
        <f t="shared" si="26"/>
        <v>0</v>
      </c>
      <c r="K526" s="4"/>
      <c r="L526" s="4"/>
    </row>
    <row r="527" spans="1:12" ht="27.75" customHeight="1">
      <c r="A527" s="5">
        <v>482</v>
      </c>
      <c r="B527" s="8" t="s">
        <v>709</v>
      </c>
      <c r="C527" s="62" t="s">
        <v>243</v>
      </c>
      <c r="D527" s="83"/>
      <c r="E527" s="84"/>
      <c r="F527" s="8" t="s">
        <v>912</v>
      </c>
      <c r="G527" s="5" t="s">
        <v>106</v>
      </c>
      <c r="H527" s="13">
        <v>4</v>
      </c>
      <c r="I527" s="15"/>
      <c r="J527" s="11">
        <f t="shared" si="26"/>
        <v>0</v>
      </c>
      <c r="K527" s="4"/>
      <c r="L527" s="4"/>
    </row>
    <row r="528" spans="1:12" ht="41.25" customHeight="1">
      <c r="A528" s="5">
        <v>483</v>
      </c>
      <c r="B528" s="8" t="s">
        <v>245</v>
      </c>
      <c r="C528" s="62" t="s">
        <v>246</v>
      </c>
      <c r="D528" s="83"/>
      <c r="E528" s="84"/>
      <c r="F528" s="8" t="s">
        <v>913</v>
      </c>
      <c r="G528" s="5" t="s">
        <v>198</v>
      </c>
      <c r="H528" s="14">
        <v>4.7E-2</v>
      </c>
      <c r="I528" s="15"/>
      <c r="J528" s="11">
        <f t="shared" si="26"/>
        <v>0</v>
      </c>
      <c r="K528" s="4"/>
      <c r="L528" s="4"/>
    </row>
    <row r="529" spans="1:12" ht="41.25" customHeight="1">
      <c r="A529" s="5">
        <v>484</v>
      </c>
      <c r="B529" s="8" t="s">
        <v>199</v>
      </c>
      <c r="C529" s="62" t="s">
        <v>1067</v>
      </c>
      <c r="D529" s="83"/>
      <c r="E529" s="84"/>
      <c r="F529" s="8" t="s">
        <v>1068</v>
      </c>
      <c r="G529" s="5" t="s">
        <v>27</v>
      </c>
      <c r="H529" s="19">
        <v>0.13019</v>
      </c>
      <c r="I529" s="15"/>
      <c r="J529" s="11">
        <f t="shared" si="26"/>
        <v>0</v>
      </c>
      <c r="K529" s="4"/>
      <c r="L529" s="4"/>
    </row>
    <row r="530" spans="1:12" ht="45" customHeight="1">
      <c r="A530" s="5">
        <v>485</v>
      </c>
      <c r="B530" s="8" t="s">
        <v>202</v>
      </c>
      <c r="C530" s="62" t="s">
        <v>1069</v>
      </c>
      <c r="D530" s="83"/>
      <c r="E530" s="84"/>
      <c r="F530" s="8" t="s">
        <v>1070</v>
      </c>
      <c r="G530" s="5" t="s">
        <v>38</v>
      </c>
      <c r="H530" s="19">
        <v>7.0970000000000005E-2</v>
      </c>
      <c r="I530" s="15"/>
      <c r="J530" s="11">
        <f t="shared" si="26"/>
        <v>0</v>
      </c>
      <c r="K530" s="4"/>
      <c r="L530" s="4"/>
    </row>
    <row r="531" spans="1:12" ht="27.75" customHeight="1">
      <c r="A531" s="5">
        <v>486</v>
      </c>
      <c r="B531" s="8" t="s">
        <v>205</v>
      </c>
      <c r="C531" s="62" t="s">
        <v>206</v>
      </c>
      <c r="D531" s="83"/>
      <c r="E531" s="84"/>
      <c r="F531" s="8" t="s">
        <v>918</v>
      </c>
      <c r="G531" s="5" t="s">
        <v>198</v>
      </c>
      <c r="H531" s="14">
        <v>5.8999999999999997E-2</v>
      </c>
      <c r="I531" s="15"/>
      <c r="J531" s="11">
        <f t="shared" si="26"/>
        <v>0</v>
      </c>
      <c r="K531" s="4"/>
      <c r="L531" s="4"/>
    </row>
    <row r="532" spans="1:12" ht="27.75" customHeight="1">
      <c r="A532" s="5">
        <v>487</v>
      </c>
      <c r="B532" s="8" t="s">
        <v>208</v>
      </c>
      <c r="C532" s="62" t="s">
        <v>853</v>
      </c>
      <c r="D532" s="83"/>
      <c r="E532" s="84"/>
      <c r="F532" s="8" t="s">
        <v>1071</v>
      </c>
      <c r="G532" s="5" t="s">
        <v>42</v>
      </c>
      <c r="H532" s="18">
        <v>5.31E-4</v>
      </c>
      <c r="I532" s="15"/>
      <c r="J532" s="11">
        <f t="shared" si="26"/>
        <v>0</v>
      </c>
      <c r="K532" s="4"/>
      <c r="L532" s="4"/>
    </row>
    <row r="533" spans="1:12" ht="54" customHeight="1">
      <c r="A533" s="5">
        <v>488</v>
      </c>
      <c r="B533" s="8" t="s">
        <v>930</v>
      </c>
      <c r="C533" s="62" t="s">
        <v>947</v>
      </c>
      <c r="D533" s="83"/>
      <c r="E533" s="84"/>
      <c r="F533" s="8" t="s">
        <v>948</v>
      </c>
      <c r="G533" s="5" t="s">
        <v>198</v>
      </c>
      <c r="H533" s="16">
        <v>3.2800000000000003E-2</v>
      </c>
      <c r="I533" s="15"/>
      <c r="J533" s="11">
        <f t="shared" si="26"/>
        <v>0</v>
      </c>
      <c r="K533" s="4"/>
      <c r="L533" s="4"/>
    </row>
    <row r="534" spans="1:12" ht="27.75" customHeight="1">
      <c r="A534" s="5">
        <v>489</v>
      </c>
      <c r="B534" s="8" t="s">
        <v>949</v>
      </c>
      <c r="C534" s="62" t="s">
        <v>950</v>
      </c>
      <c r="D534" s="83"/>
      <c r="E534" s="84"/>
      <c r="F534" s="8" t="s">
        <v>951</v>
      </c>
      <c r="G534" s="5" t="s">
        <v>27</v>
      </c>
      <c r="H534" s="12">
        <v>3.28</v>
      </c>
      <c r="I534" s="32"/>
      <c r="J534" s="11">
        <f t="shared" si="26"/>
        <v>0</v>
      </c>
      <c r="K534" s="4"/>
      <c r="L534" s="4"/>
    </row>
    <row r="535" spans="1:12" ht="27.75" customHeight="1">
      <c r="A535" s="5">
        <v>490</v>
      </c>
      <c r="B535" s="8" t="s">
        <v>952</v>
      </c>
      <c r="C535" s="62" t="s">
        <v>1072</v>
      </c>
      <c r="D535" s="83"/>
      <c r="E535" s="84"/>
      <c r="F535" s="8" t="s">
        <v>1073</v>
      </c>
      <c r="G535" s="5" t="s">
        <v>106</v>
      </c>
      <c r="H535" s="13">
        <v>9</v>
      </c>
      <c r="I535" s="15"/>
      <c r="J535" s="11">
        <f t="shared" si="26"/>
        <v>0</v>
      </c>
      <c r="K535" s="4"/>
      <c r="L535" s="4"/>
    </row>
    <row r="536" spans="1:12" ht="41.25" customHeight="1">
      <c r="A536" s="5">
        <v>491</v>
      </c>
      <c r="B536" s="8" t="s">
        <v>955</v>
      </c>
      <c r="C536" s="62" t="s">
        <v>1074</v>
      </c>
      <c r="D536" s="83"/>
      <c r="E536" s="84"/>
      <c r="F536" s="8" t="s">
        <v>1075</v>
      </c>
      <c r="G536" s="5" t="s">
        <v>958</v>
      </c>
      <c r="H536" s="16">
        <v>0.70520000000000005</v>
      </c>
      <c r="I536" s="15"/>
      <c r="J536" s="11">
        <f t="shared" si="26"/>
        <v>0</v>
      </c>
      <c r="K536" s="4"/>
      <c r="L536" s="4"/>
    </row>
    <row r="537" spans="1:12" ht="41.25" customHeight="1">
      <c r="A537" s="5">
        <v>492</v>
      </c>
      <c r="B537" s="8" t="s">
        <v>959</v>
      </c>
      <c r="C537" s="62" t="s">
        <v>1076</v>
      </c>
      <c r="D537" s="83"/>
      <c r="E537" s="84"/>
      <c r="F537" s="8" t="s">
        <v>1077</v>
      </c>
      <c r="G537" s="5" t="s">
        <v>958</v>
      </c>
      <c r="H537" s="19">
        <v>0.32144</v>
      </c>
      <c r="I537" s="15"/>
      <c r="J537" s="11">
        <f t="shared" si="26"/>
        <v>0</v>
      </c>
      <c r="K537" s="4"/>
      <c r="L537" s="4"/>
    </row>
    <row r="538" spans="1:12" ht="14.25" customHeight="1">
      <c r="A538" s="5">
        <v>493</v>
      </c>
      <c r="B538" s="8" t="s">
        <v>926</v>
      </c>
      <c r="C538" s="62" t="s">
        <v>962</v>
      </c>
      <c r="D538" s="83"/>
      <c r="E538" s="84"/>
      <c r="F538" s="8" t="s">
        <v>963</v>
      </c>
      <c r="G538" s="5" t="s">
        <v>929</v>
      </c>
      <c r="H538" s="14">
        <v>0.42799999999999999</v>
      </c>
      <c r="I538" s="15"/>
      <c r="J538" s="11">
        <f t="shared" si="26"/>
        <v>0</v>
      </c>
      <c r="K538" s="4"/>
      <c r="L538" s="4"/>
    </row>
    <row r="539" spans="1:12" ht="41.25" customHeight="1">
      <c r="A539" s="5">
        <v>494</v>
      </c>
      <c r="B539" s="8" t="s">
        <v>964</v>
      </c>
      <c r="C539" s="62" t="s">
        <v>1078</v>
      </c>
      <c r="D539" s="83"/>
      <c r="E539" s="84"/>
      <c r="F539" s="8" t="s">
        <v>1079</v>
      </c>
      <c r="G539" s="5" t="s">
        <v>38</v>
      </c>
      <c r="H539" s="16">
        <v>2.1399999999999999E-2</v>
      </c>
      <c r="I539" s="15"/>
      <c r="J539" s="11">
        <f t="shared" si="26"/>
        <v>0</v>
      </c>
      <c r="K539" s="4"/>
      <c r="L539" s="4"/>
    </row>
    <row r="540" spans="1:12" ht="14.25" customHeight="1">
      <c r="A540" s="5"/>
      <c r="B540" s="8"/>
      <c r="C540" s="64" t="s">
        <v>1080</v>
      </c>
      <c r="D540" s="83"/>
      <c r="E540" s="84"/>
      <c r="F540" s="5" t="s">
        <v>1081</v>
      </c>
      <c r="G540" s="6"/>
      <c r="H540" s="5"/>
      <c r="I540" s="27"/>
      <c r="J540" s="11"/>
      <c r="K540" s="4"/>
      <c r="L540" s="4"/>
    </row>
    <row r="541" spans="1:12" ht="14.25" customHeight="1">
      <c r="A541" s="5">
        <v>495</v>
      </c>
      <c r="B541" s="8" t="s">
        <v>926</v>
      </c>
      <c r="C541" s="62" t="s">
        <v>927</v>
      </c>
      <c r="D541" s="83"/>
      <c r="E541" s="84"/>
      <c r="F541" s="8" t="s">
        <v>928</v>
      </c>
      <c r="G541" s="5" t="s">
        <v>929</v>
      </c>
      <c r="H541" s="14">
        <v>0.41699999999999998</v>
      </c>
      <c r="I541" s="15"/>
      <c r="J541" s="11">
        <f t="shared" ref="J541:J561" si="27">H541*I541</f>
        <v>0</v>
      </c>
      <c r="K541" s="4"/>
      <c r="L541" s="4"/>
    </row>
    <row r="542" spans="1:12" ht="54" customHeight="1">
      <c r="A542" s="5">
        <v>496</v>
      </c>
      <c r="B542" s="8" t="s">
        <v>930</v>
      </c>
      <c r="C542" s="62" t="s">
        <v>1056</v>
      </c>
      <c r="D542" s="83"/>
      <c r="E542" s="84"/>
      <c r="F542" s="8" t="s">
        <v>932</v>
      </c>
      <c r="G542" s="5" t="s">
        <v>198</v>
      </c>
      <c r="H542" s="16">
        <v>3.1699999999999999E-2</v>
      </c>
      <c r="I542" s="15"/>
      <c r="J542" s="11">
        <f t="shared" si="27"/>
        <v>0</v>
      </c>
      <c r="K542" s="4"/>
      <c r="L542" s="4"/>
    </row>
    <row r="543" spans="1:12" ht="41.25" customHeight="1">
      <c r="A543" s="5">
        <v>497</v>
      </c>
      <c r="B543" s="8" t="s">
        <v>79</v>
      </c>
      <c r="C543" s="62" t="s">
        <v>1082</v>
      </c>
      <c r="D543" s="83"/>
      <c r="E543" s="84"/>
      <c r="F543" s="8" t="s">
        <v>1083</v>
      </c>
      <c r="G543" s="5" t="s">
        <v>82</v>
      </c>
      <c r="H543" s="12">
        <v>0.03</v>
      </c>
      <c r="I543" s="15"/>
      <c r="J543" s="11">
        <f t="shared" si="27"/>
        <v>0</v>
      </c>
      <c r="K543" s="4"/>
      <c r="L543" s="4"/>
    </row>
    <row r="544" spans="1:12" ht="41.25" customHeight="1">
      <c r="A544" s="5">
        <v>498</v>
      </c>
      <c r="B544" s="8" t="s">
        <v>698</v>
      </c>
      <c r="C544" s="62" t="s">
        <v>738</v>
      </c>
      <c r="D544" s="83"/>
      <c r="E544" s="84"/>
      <c r="F544" s="8" t="s">
        <v>905</v>
      </c>
      <c r="G544" s="5" t="s">
        <v>198</v>
      </c>
      <c r="H544" s="14">
        <v>4.5999999999999999E-2</v>
      </c>
      <c r="I544" s="15"/>
      <c r="J544" s="11">
        <f t="shared" si="27"/>
        <v>0</v>
      </c>
      <c r="K544" s="4"/>
      <c r="L544" s="4"/>
    </row>
    <row r="545" spans="1:12" ht="41.25" customHeight="1">
      <c r="A545" s="5">
        <v>499</v>
      </c>
      <c r="B545" s="8" t="s">
        <v>232</v>
      </c>
      <c r="C545" s="62" t="s">
        <v>1084</v>
      </c>
      <c r="D545" s="83"/>
      <c r="E545" s="84"/>
      <c r="F545" s="8" t="s">
        <v>1085</v>
      </c>
      <c r="G545" s="5" t="s">
        <v>42</v>
      </c>
      <c r="H545" s="19">
        <v>0.11716</v>
      </c>
      <c r="I545" s="15"/>
      <c r="J545" s="11">
        <f t="shared" si="27"/>
        <v>0</v>
      </c>
      <c r="K545" s="4"/>
      <c r="L545" s="4"/>
    </row>
    <row r="546" spans="1:12" ht="41.25" customHeight="1">
      <c r="A546" s="5">
        <v>500</v>
      </c>
      <c r="B546" s="8" t="s">
        <v>76</v>
      </c>
      <c r="C546" s="62" t="s">
        <v>1086</v>
      </c>
      <c r="D546" s="83"/>
      <c r="E546" s="84"/>
      <c r="F546" s="8" t="s">
        <v>1087</v>
      </c>
      <c r="G546" s="5" t="s">
        <v>42</v>
      </c>
      <c r="H546" s="17">
        <v>8.77608E-2</v>
      </c>
      <c r="I546" s="15"/>
      <c r="J546" s="11">
        <f t="shared" si="27"/>
        <v>0</v>
      </c>
      <c r="K546" s="4"/>
      <c r="L546" s="4"/>
    </row>
    <row r="547" spans="1:12" ht="27.75" customHeight="1">
      <c r="A547" s="5">
        <v>501</v>
      </c>
      <c r="B547" s="8" t="s">
        <v>215</v>
      </c>
      <c r="C547" s="62" t="s">
        <v>1088</v>
      </c>
      <c r="D547" s="83"/>
      <c r="E547" s="84"/>
      <c r="F547" s="8" t="s">
        <v>1089</v>
      </c>
      <c r="G547" s="5" t="s">
        <v>42</v>
      </c>
      <c r="H547" s="17">
        <v>1.7176799999999999E-2</v>
      </c>
      <c r="I547" s="15"/>
      <c r="J547" s="11">
        <f t="shared" si="27"/>
        <v>0</v>
      </c>
      <c r="K547" s="4"/>
      <c r="L547" s="4"/>
    </row>
    <row r="548" spans="1:12" ht="41.25" customHeight="1">
      <c r="A548" s="5">
        <v>502</v>
      </c>
      <c r="B548" s="8" t="s">
        <v>239</v>
      </c>
      <c r="C548" s="62" t="s">
        <v>1090</v>
      </c>
      <c r="D548" s="83"/>
      <c r="E548" s="84"/>
      <c r="F548" s="8" t="s">
        <v>1091</v>
      </c>
      <c r="G548" s="5" t="s">
        <v>42</v>
      </c>
      <c r="H548" s="17">
        <v>1.45656E-2</v>
      </c>
      <c r="I548" s="15"/>
      <c r="J548" s="11">
        <f t="shared" si="27"/>
        <v>0</v>
      </c>
      <c r="K548" s="4"/>
      <c r="L548" s="4"/>
    </row>
    <row r="549" spans="1:12" ht="27.75" customHeight="1">
      <c r="A549" s="5">
        <v>503</v>
      </c>
      <c r="B549" s="8" t="s">
        <v>709</v>
      </c>
      <c r="C549" s="62" t="s">
        <v>243</v>
      </c>
      <c r="D549" s="83"/>
      <c r="E549" s="84"/>
      <c r="F549" s="8" t="s">
        <v>912</v>
      </c>
      <c r="G549" s="5" t="s">
        <v>106</v>
      </c>
      <c r="H549" s="13">
        <v>4</v>
      </c>
      <c r="I549" s="15"/>
      <c r="J549" s="11">
        <f t="shared" si="27"/>
        <v>0</v>
      </c>
      <c r="K549" s="4"/>
      <c r="L549" s="4"/>
    </row>
    <row r="550" spans="1:12" ht="41.25" customHeight="1">
      <c r="A550" s="5">
        <v>504</v>
      </c>
      <c r="B550" s="8" t="s">
        <v>245</v>
      </c>
      <c r="C550" s="62" t="s">
        <v>246</v>
      </c>
      <c r="D550" s="83"/>
      <c r="E550" s="84"/>
      <c r="F550" s="8" t="s">
        <v>913</v>
      </c>
      <c r="G550" s="5" t="s">
        <v>198</v>
      </c>
      <c r="H550" s="14">
        <v>4.5999999999999999E-2</v>
      </c>
      <c r="I550" s="15"/>
      <c r="J550" s="11">
        <f t="shared" si="27"/>
        <v>0</v>
      </c>
      <c r="K550" s="4"/>
      <c r="L550" s="4"/>
    </row>
    <row r="551" spans="1:12" ht="41.25" customHeight="1">
      <c r="A551" s="5">
        <v>505</v>
      </c>
      <c r="B551" s="8" t="s">
        <v>199</v>
      </c>
      <c r="C551" s="62" t="s">
        <v>1092</v>
      </c>
      <c r="D551" s="83"/>
      <c r="E551" s="84"/>
      <c r="F551" s="8" t="s">
        <v>1093</v>
      </c>
      <c r="G551" s="5" t="s">
        <v>27</v>
      </c>
      <c r="H551" s="19">
        <v>0.12742000000000001</v>
      </c>
      <c r="I551" s="15"/>
      <c r="J551" s="11">
        <f t="shared" si="27"/>
        <v>0</v>
      </c>
      <c r="K551" s="4"/>
      <c r="L551" s="4"/>
    </row>
    <row r="552" spans="1:12" ht="41.25" customHeight="1">
      <c r="A552" s="5">
        <v>506</v>
      </c>
      <c r="B552" s="8" t="s">
        <v>202</v>
      </c>
      <c r="C552" s="62" t="s">
        <v>1094</v>
      </c>
      <c r="D552" s="83"/>
      <c r="E552" s="84"/>
      <c r="F552" s="8" t="s">
        <v>1095</v>
      </c>
      <c r="G552" s="5" t="s">
        <v>38</v>
      </c>
      <c r="H552" s="19">
        <v>6.9459999999999994E-2</v>
      </c>
      <c r="I552" s="15"/>
      <c r="J552" s="11">
        <f t="shared" si="27"/>
        <v>0</v>
      </c>
      <c r="K552" s="4"/>
      <c r="L552" s="4"/>
    </row>
    <row r="553" spans="1:12" ht="27.75" customHeight="1">
      <c r="A553" s="5">
        <v>507</v>
      </c>
      <c r="B553" s="8" t="s">
        <v>205</v>
      </c>
      <c r="C553" s="62" t="s">
        <v>206</v>
      </c>
      <c r="D553" s="83"/>
      <c r="E553" s="84"/>
      <c r="F553" s="8" t="s">
        <v>1096</v>
      </c>
      <c r="G553" s="5" t="s">
        <v>198</v>
      </c>
      <c r="H553" s="14">
        <v>5.8999999999999997E-2</v>
      </c>
      <c r="I553" s="15"/>
      <c r="J553" s="11">
        <f t="shared" si="27"/>
        <v>0</v>
      </c>
      <c r="K553" s="4"/>
      <c r="L553" s="4"/>
    </row>
    <row r="554" spans="1:12" ht="27.75" customHeight="1">
      <c r="A554" s="5">
        <v>508</v>
      </c>
      <c r="B554" s="8" t="s">
        <v>208</v>
      </c>
      <c r="C554" s="62" t="s">
        <v>853</v>
      </c>
      <c r="D554" s="83"/>
      <c r="E554" s="84"/>
      <c r="F554" s="8" t="s">
        <v>1097</v>
      </c>
      <c r="G554" s="5" t="s">
        <v>42</v>
      </c>
      <c r="H554" s="18">
        <v>5.31E-4</v>
      </c>
      <c r="I554" s="15"/>
      <c r="J554" s="11">
        <f t="shared" si="27"/>
        <v>0</v>
      </c>
      <c r="K554" s="4"/>
      <c r="L554" s="4"/>
    </row>
    <row r="555" spans="1:12" ht="54" customHeight="1">
      <c r="A555" s="5">
        <v>509</v>
      </c>
      <c r="B555" s="8" t="s">
        <v>930</v>
      </c>
      <c r="C555" s="62" t="s">
        <v>947</v>
      </c>
      <c r="D555" s="83"/>
      <c r="E555" s="84"/>
      <c r="F555" s="8" t="s">
        <v>948</v>
      </c>
      <c r="G555" s="5" t="s">
        <v>198</v>
      </c>
      <c r="H555" s="16">
        <v>3.1699999999999999E-2</v>
      </c>
      <c r="I555" s="15"/>
      <c r="J555" s="11">
        <f t="shared" si="27"/>
        <v>0</v>
      </c>
      <c r="K555" s="4"/>
      <c r="L555" s="4"/>
    </row>
    <row r="556" spans="1:12" ht="27.75" customHeight="1">
      <c r="A556" s="5">
        <v>510</v>
      </c>
      <c r="B556" s="8" t="s">
        <v>949</v>
      </c>
      <c r="C556" s="62" t="s">
        <v>950</v>
      </c>
      <c r="D556" s="83"/>
      <c r="E556" s="84"/>
      <c r="F556" s="8" t="s">
        <v>951</v>
      </c>
      <c r="G556" s="5" t="s">
        <v>27</v>
      </c>
      <c r="H556" s="12">
        <v>3.17</v>
      </c>
      <c r="I556" s="32"/>
      <c r="J556" s="11">
        <f t="shared" si="27"/>
        <v>0</v>
      </c>
      <c r="K556" s="4"/>
      <c r="L556" s="4"/>
    </row>
    <row r="557" spans="1:12" ht="27.75" customHeight="1">
      <c r="A557" s="5">
        <v>511</v>
      </c>
      <c r="B557" s="8" t="s">
        <v>952</v>
      </c>
      <c r="C557" s="62" t="s">
        <v>1098</v>
      </c>
      <c r="D557" s="83"/>
      <c r="E557" s="84"/>
      <c r="F557" s="8" t="s">
        <v>1099</v>
      </c>
      <c r="G557" s="5" t="s">
        <v>106</v>
      </c>
      <c r="H557" s="13">
        <v>9</v>
      </c>
      <c r="I557" s="15"/>
      <c r="J557" s="11">
        <f t="shared" si="27"/>
        <v>0</v>
      </c>
      <c r="K557" s="4"/>
      <c r="L557" s="4"/>
    </row>
    <row r="558" spans="1:12" ht="41.25" customHeight="1">
      <c r="A558" s="5">
        <v>512</v>
      </c>
      <c r="B558" s="8" t="s">
        <v>955</v>
      </c>
      <c r="C558" s="62" t="s">
        <v>1100</v>
      </c>
      <c r="D558" s="83"/>
      <c r="E558" s="84"/>
      <c r="F558" s="8" t="s">
        <v>1101</v>
      </c>
      <c r="G558" s="5" t="s">
        <v>958</v>
      </c>
      <c r="H558" s="19">
        <v>0.68154999999999999</v>
      </c>
      <c r="I558" s="15"/>
      <c r="J558" s="11">
        <f t="shared" si="27"/>
        <v>0</v>
      </c>
      <c r="K558" s="4"/>
      <c r="L558" s="4"/>
    </row>
    <row r="559" spans="1:12" ht="41.25" customHeight="1">
      <c r="A559" s="5">
        <v>513</v>
      </c>
      <c r="B559" s="8" t="s">
        <v>959</v>
      </c>
      <c r="C559" s="62" t="s">
        <v>1102</v>
      </c>
      <c r="D559" s="83"/>
      <c r="E559" s="84"/>
      <c r="F559" s="8" t="s">
        <v>1103</v>
      </c>
      <c r="G559" s="5" t="s">
        <v>958</v>
      </c>
      <c r="H559" s="19">
        <v>0.31065999999999999</v>
      </c>
      <c r="I559" s="15"/>
      <c r="J559" s="11">
        <f t="shared" si="27"/>
        <v>0</v>
      </c>
      <c r="K559" s="4"/>
      <c r="L559" s="4"/>
    </row>
    <row r="560" spans="1:12" ht="14.25" customHeight="1">
      <c r="A560" s="5">
        <v>514</v>
      </c>
      <c r="B560" s="8" t="s">
        <v>926</v>
      </c>
      <c r="C560" s="62" t="s">
        <v>962</v>
      </c>
      <c r="D560" s="83"/>
      <c r="E560" s="84"/>
      <c r="F560" s="8" t="s">
        <v>963</v>
      </c>
      <c r="G560" s="5" t="s">
        <v>929</v>
      </c>
      <c r="H560" s="14">
        <v>0.41699999999999998</v>
      </c>
      <c r="I560" s="15"/>
      <c r="J560" s="11">
        <f t="shared" si="27"/>
        <v>0</v>
      </c>
      <c r="K560" s="4"/>
      <c r="L560" s="4"/>
    </row>
    <row r="561" spans="1:12" ht="41.25" customHeight="1">
      <c r="A561" s="5">
        <v>515</v>
      </c>
      <c r="B561" s="8" t="s">
        <v>964</v>
      </c>
      <c r="C561" s="62" t="s">
        <v>1104</v>
      </c>
      <c r="D561" s="83"/>
      <c r="E561" s="84"/>
      <c r="F561" s="8" t="s">
        <v>1105</v>
      </c>
      <c r="G561" s="5" t="s">
        <v>38</v>
      </c>
      <c r="H561" s="19">
        <v>2.085E-2</v>
      </c>
      <c r="I561" s="15"/>
      <c r="J561" s="11">
        <f t="shared" si="27"/>
        <v>0</v>
      </c>
      <c r="K561" s="4"/>
      <c r="L561" s="4"/>
    </row>
    <row r="562" spans="1:12" ht="14.25" customHeight="1">
      <c r="A562" s="5"/>
      <c r="B562" s="8"/>
      <c r="C562" s="64" t="s">
        <v>1106</v>
      </c>
      <c r="D562" s="83"/>
      <c r="E562" s="84"/>
      <c r="F562" s="5" t="s">
        <v>1107</v>
      </c>
      <c r="G562" s="6"/>
      <c r="H562" s="5"/>
      <c r="I562" s="27"/>
      <c r="J562" s="11"/>
      <c r="K562" s="4"/>
      <c r="L562" s="4"/>
    </row>
    <row r="563" spans="1:12" ht="14.25" customHeight="1">
      <c r="A563" s="5">
        <v>516</v>
      </c>
      <c r="B563" s="8" t="s">
        <v>926</v>
      </c>
      <c r="C563" s="62" t="s">
        <v>927</v>
      </c>
      <c r="D563" s="83"/>
      <c r="E563" s="84"/>
      <c r="F563" s="8" t="s">
        <v>928</v>
      </c>
      <c r="G563" s="5" t="s">
        <v>929</v>
      </c>
      <c r="H563" s="14">
        <v>0.20499999999999999</v>
      </c>
      <c r="I563" s="15"/>
      <c r="J563" s="11">
        <f t="shared" ref="J563:J586" si="28">H563*I563</f>
        <v>0</v>
      </c>
      <c r="K563" s="4"/>
      <c r="L563" s="4"/>
    </row>
    <row r="564" spans="1:12" ht="54" customHeight="1">
      <c r="A564" s="5">
        <v>517</v>
      </c>
      <c r="B564" s="8" t="s">
        <v>1108</v>
      </c>
      <c r="C564" s="62" t="s">
        <v>1109</v>
      </c>
      <c r="D564" s="83"/>
      <c r="E564" s="84"/>
      <c r="F564" s="8" t="s">
        <v>1110</v>
      </c>
      <c r="G564" s="5" t="s">
        <v>198</v>
      </c>
      <c r="H564" s="16">
        <v>1.0500000000000001E-2</v>
      </c>
      <c r="I564" s="15"/>
      <c r="J564" s="11">
        <f t="shared" si="28"/>
        <v>0</v>
      </c>
      <c r="K564" s="4"/>
      <c r="L564" s="4"/>
    </row>
    <row r="565" spans="1:12" ht="41.25" customHeight="1">
      <c r="A565" s="5">
        <v>518</v>
      </c>
      <c r="B565" s="8" t="s">
        <v>79</v>
      </c>
      <c r="C565" s="62" t="s">
        <v>1111</v>
      </c>
      <c r="D565" s="83"/>
      <c r="E565" s="84"/>
      <c r="F565" s="8" t="s">
        <v>1112</v>
      </c>
      <c r="G565" s="5" t="s">
        <v>82</v>
      </c>
      <c r="H565" s="14">
        <v>1.4999999999999999E-2</v>
      </c>
      <c r="I565" s="15"/>
      <c r="J565" s="11">
        <f t="shared" si="28"/>
        <v>0</v>
      </c>
      <c r="K565" s="4"/>
      <c r="L565" s="4"/>
    </row>
    <row r="566" spans="1:12" ht="41.25" customHeight="1">
      <c r="A566" s="5">
        <v>519</v>
      </c>
      <c r="B566" s="8" t="s">
        <v>698</v>
      </c>
      <c r="C566" s="62" t="s">
        <v>738</v>
      </c>
      <c r="D566" s="83"/>
      <c r="E566" s="84"/>
      <c r="F566" s="8" t="s">
        <v>905</v>
      </c>
      <c r="G566" s="5" t="s">
        <v>198</v>
      </c>
      <c r="H566" s="16">
        <v>3.3500000000000002E-2</v>
      </c>
      <c r="I566" s="15"/>
      <c r="J566" s="11">
        <f t="shared" si="28"/>
        <v>0</v>
      </c>
      <c r="K566" s="4"/>
      <c r="L566" s="4"/>
    </row>
    <row r="567" spans="1:12" ht="41.25" customHeight="1">
      <c r="A567" s="5">
        <v>520</v>
      </c>
      <c r="B567" s="8" t="s">
        <v>232</v>
      </c>
      <c r="C567" s="62" t="s">
        <v>1113</v>
      </c>
      <c r="D567" s="83"/>
      <c r="E567" s="84"/>
      <c r="F567" s="8" t="s">
        <v>1114</v>
      </c>
      <c r="G567" s="5" t="s">
        <v>42</v>
      </c>
      <c r="H567" s="19">
        <v>8.1229999999999997E-2</v>
      </c>
      <c r="I567" s="15"/>
      <c r="J567" s="11">
        <f t="shared" si="28"/>
        <v>0</v>
      </c>
      <c r="K567" s="4"/>
      <c r="L567" s="4"/>
    </row>
    <row r="568" spans="1:12" ht="41.25" customHeight="1">
      <c r="A568" s="5">
        <v>521</v>
      </c>
      <c r="B568" s="8" t="s">
        <v>76</v>
      </c>
      <c r="C568" s="62" t="s">
        <v>1115</v>
      </c>
      <c r="D568" s="83"/>
      <c r="E568" s="84"/>
      <c r="F568" s="8" t="s">
        <v>1116</v>
      </c>
      <c r="G568" s="5" t="s">
        <v>42</v>
      </c>
      <c r="H568" s="17">
        <v>5.5834799999999997E-2</v>
      </c>
      <c r="I568" s="15"/>
      <c r="J568" s="11">
        <f t="shared" si="28"/>
        <v>0</v>
      </c>
      <c r="K568" s="4"/>
      <c r="L568" s="4"/>
    </row>
    <row r="569" spans="1:12" ht="27.75" customHeight="1">
      <c r="A569" s="5">
        <v>522</v>
      </c>
      <c r="B569" s="8" t="s">
        <v>215</v>
      </c>
      <c r="C569" s="62" t="s">
        <v>1117</v>
      </c>
      <c r="D569" s="83"/>
      <c r="E569" s="84"/>
      <c r="F569" s="8" t="s">
        <v>1118</v>
      </c>
      <c r="G569" s="5" t="s">
        <v>42</v>
      </c>
      <c r="H569" s="17">
        <v>1.46778E-2</v>
      </c>
      <c r="I569" s="15"/>
      <c r="J569" s="11">
        <f t="shared" si="28"/>
        <v>0</v>
      </c>
      <c r="K569" s="4"/>
      <c r="L569" s="4"/>
    </row>
    <row r="570" spans="1:12" ht="41.25" customHeight="1">
      <c r="A570" s="5">
        <v>523</v>
      </c>
      <c r="B570" s="8" t="s">
        <v>239</v>
      </c>
      <c r="C570" s="62" t="s">
        <v>1119</v>
      </c>
      <c r="D570" s="83"/>
      <c r="E570" s="84"/>
      <c r="F570" s="8" t="s">
        <v>1120</v>
      </c>
      <c r="G570" s="5" t="s">
        <v>42</v>
      </c>
      <c r="H570" s="18">
        <v>1.2342000000000001E-2</v>
      </c>
      <c r="I570" s="15"/>
      <c r="J570" s="11">
        <f t="shared" si="28"/>
        <v>0</v>
      </c>
      <c r="K570" s="4"/>
      <c r="L570" s="4"/>
    </row>
    <row r="571" spans="1:12" ht="27.75" customHeight="1">
      <c r="A571" s="5">
        <v>524</v>
      </c>
      <c r="B571" s="8" t="s">
        <v>709</v>
      </c>
      <c r="C571" s="62" t="s">
        <v>243</v>
      </c>
      <c r="D571" s="83"/>
      <c r="E571" s="84"/>
      <c r="F571" s="8" t="s">
        <v>912</v>
      </c>
      <c r="G571" s="5" t="s">
        <v>106</v>
      </c>
      <c r="H571" s="13">
        <v>4</v>
      </c>
      <c r="I571" s="15"/>
      <c r="J571" s="11">
        <f t="shared" si="28"/>
        <v>0</v>
      </c>
      <c r="K571" s="4"/>
      <c r="L571" s="4"/>
    </row>
    <row r="572" spans="1:12" ht="41.25" customHeight="1">
      <c r="A572" s="5">
        <v>525</v>
      </c>
      <c r="B572" s="8" t="s">
        <v>245</v>
      </c>
      <c r="C572" s="62" t="s">
        <v>246</v>
      </c>
      <c r="D572" s="83"/>
      <c r="E572" s="84"/>
      <c r="F572" s="8" t="s">
        <v>913</v>
      </c>
      <c r="G572" s="5" t="s">
        <v>198</v>
      </c>
      <c r="H572" s="16">
        <v>3.3500000000000002E-2</v>
      </c>
      <c r="I572" s="15"/>
      <c r="J572" s="11">
        <f t="shared" si="28"/>
        <v>0</v>
      </c>
      <c r="K572" s="4"/>
      <c r="L572" s="4"/>
    </row>
    <row r="573" spans="1:12" ht="41.25" customHeight="1">
      <c r="A573" s="5">
        <v>526</v>
      </c>
      <c r="B573" s="8" t="s">
        <v>199</v>
      </c>
      <c r="C573" s="62" t="s">
        <v>1121</v>
      </c>
      <c r="D573" s="83"/>
      <c r="E573" s="84"/>
      <c r="F573" s="8" t="s">
        <v>1122</v>
      </c>
      <c r="G573" s="5" t="s">
        <v>27</v>
      </c>
      <c r="H573" s="18">
        <v>9.2795000000000002E-2</v>
      </c>
      <c r="I573" s="15"/>
      <c r="J573" s="11">
        <f t="shared" si="28"/>
        <v>0</v>
      </c>
      <c r="K573" s="4"/>
      <c r="L573" s="4"/>
    </row>
    <row r="574" spans="1:12" ht="41.25" customHeight="1">
      <c r="A574" s="5">
        <v>527</v>
      </c>
      <c r="B574" s="8" t="s">
        <v>202</v>
      </c>
      <c r="C574" s="62" t="s">
        <v>1123</v>
      </c>
      <c r="D574" s="83"/>
      <c r="E574" s="84"/>
      <c r="F574" s="8" t="s">
        <v>1124</v>
      </c>
      <c r="G574" s="5" t="s">
        <v>38</v>
      </c>
      <c r="H574" s="18">
        <v>5.0584999999999998E-2</v>
      </c>
      <c r="I574" s="15"/>
      <c r="J574" s="11">
        <f t="shared" si="28"/>
        <v>0</v>
      </c>
      <c r="K574" s="4"/>
      <c r="L574" s="4"/>
    </row>
    <row r="575" spans="1:12" ht="27.75" customHeight="1">
      <c r="A575" s="5">
        <v>528</v>
      </c>
      <c r="B575" s="8" t="s">
        <v>205</v>
      </c>
      <c r="C575" s="62" t="s">
        <v>206</v>
      </c>
      <c r="D575" s="83"/>
      <c r="E575" s="84"/>
      <c r="F575" s="8" t="s">
        <v>1096</v>
      </c>
      <c r="G575" s="5" t="s">
        <v>198</v>
      </c>
      <c r="H575" s="12">
        <v>0.04</v>
      </c>
      <c r="I575" s="15"/>
      <c r="J575" s="11">
        <f t="shared" si="28"/>
        <v>0</v>
      </c>
      <c r="K575" s="4"/>
      <c r="L575" s="4"/>
    </row>
    <row r="576" spans="1:12" ht="27.75" customHeight="1">
      <c r="A576" s="5">
        <v>529</v>
      </c>
      <c r="B576" s="8" t="s">
        <v>208</v>
      </c>
      <c r="C576" s="62" t="s">
        <v>1125</v>
      </c>
      <c r="D576" s="83"/>
      <c r="E576" s="84"/>
      <c r="F576" s="8" t="s">
        <v>1126</v>
      </c>
      <c r="G576" s="5" t="s">
        <v>42</v>
      </c>
      <c r="H576" s="19">
        <v>3.6000000000000002E-4</v>
      </c>
      <c r="I576" s="15"/>
      <c r="J576" s="11">
        <f t="shared" si="28"/>
        <v>0</v>
      </c>
      <c r="K576" s="4"/>
      <c r="L576" s="4"/>
    </row>
    <row r="577" spans="1:12" ht="54" customHeight="1">
      <c r="A577" s="5">
        <v>530</v>
      </c>
      <c r="B577" s="8" t="s">
        <v>1108</v>
      </c>
      <c r="C577" s="62" t="s">
        <v>1127</v>
      </c>
      <c r="D577" s="83"/>
      <c r="E577" s="84"/>
      <c r="F577" s="8" t="s">
        <v>1128</v>
      </c>
      <c r="G577" s="5" t="s">
        <v>198</v>
      </c>
      <c r="H577" s="16">
        <v>1.0500000000000001E-2</v>
      </c>
      <c r="I577" s="15"/>
      <c r="J577" s="11">
        <f t="shared" si="28"/>
        <v>0</v>
      </c>
      <c r="K577" s="4"/>
      <c r="L577" s="4"/>
    </row>
    <row r="578" spans="1:12" ht="27.75" customHeight="1">
      <c r="A578" s="5">
        <v>531</v>
      </c>
      <c r="B578" s="8" t="s">
        <v>949</v>
      </c>
      <c r="C578" s="62" t="s">
        <v>950</v>
      </c>
      <c r="D578" s="83"/>
      <c r="E578" s="84"/>
      <c r="F578" s="8" t="s">
        <v>951</v>
      </c>
      <c r="G578" s="5" t="s">
        <v>27</v>
      </c>
      <c r="H578" s="12">
        <v>1.05</v>
      </c>
      <c r="I578" s="32"/>
      <c r="J578" s="11">
        <f t="shared" si="28"/>
        <v>0</v>
      </c>
      <c r="K578" s="4"/>
      <c r="L578" s="4"/>
    </row>
    <row r="579" spans="1:12" ht="27.75" customHeight="1">
      <c r="A579" s="5">
        <v>532</v>
      </c>
      <c r="B579" s="8" t="s">
        <v>952</v>
      </c>
      <c r="C579" s="62" t="s">
        <v>1129</v>
      </c>
      <c r="D579" s="83"/>
      <c r="E579" s="84"/>
      <c r="F579" s="8" t="s">
        <v>1130</v>
      </c>
      <c r="G579" s="5" t="s">
        <v>106</v>
      </c>
      <c r="H579" s="13">
        <v>5</v>
      </c>
      <c r="I579" s="15"/>
      <c r="J579" s="11">
        <f t="shared" si="28"/>
        <v>0</v>
      </c>
      <c r="K579" s="4"/>
      <c r="L579" s="4"/>
    </row>
    <row r="580" spans="1:12" ht="41.25" customHeight="1">
      <c r="A580" s="5">
        <v>533</v>
      </c>
      <c r="B580" s="8" t="s">
        <v>955</v>
      </c>
      <c r="C580" s="62" t="s">
        <v>1131</v>
      </c>
      <c r="D580" s="83"/>
      <c r="E580" s="84"/>
      <c r="F580" s="8" t="s">
        <v>1132</v>
      </c>
      <c r="G580" s="5" t="s">
        <v>958</v>
      </c>
      <c r="H580" s="19">
        <v>0.39374999999999999</v>
      </c>
      <c r="I580" s="15"/>
      <c r="J580" s="11">
        <f t="shared" si="28"/>
        <v>0</v>
      </c>
      <c r="K580" s="4"/>
      <c r="L580" s="4"/>
    </row>
    <row r="581" spans="1:12" ht="41.25" customHeight="1">
      <c r="A581" s="5">
        <v>534</v>
      </c>
      <c r="B581" s="8" t="s">
        <v>959</v>
      </c>
      <c r="C581" s="62" t="s">
        <v>1133</v>
      </c>
      <c r="D581" s="83"/>
      <c r="E581" s="84"/>
      <c r="F581" s="8" t="s">
        <v>1134</v>
      </c>
      <c r="G581" s="5" t="s">
        <v>958</v>
      </c>
      <c r="H581" s="16">
        <v>0.1575</v>
      </c>
      <c r="I581" s="15"/>
      <c r="J581" s="11">
        <f t="shared" si="28"/>
        <v>0</v>
      </c>
      <c r="K581" s="4"/>
      <c r="L581" s="4"/>
    </row>
    <row r="582" spans="1:12" ht="14.25" customHeight="1">
      <c r="A582" s="5">
        <v>535</v>
      </c>
      <c r="B582" s="8" t="s">
        <v>926</v>
      </c>
      <c r="C582" s="62" t="s">
        <v>962</v>
      </c>
      <c r="D582" s="83"/>
      <c r="E582" s="84"/>
      <c r="F582" s="8" t="s">
        <v>963</v>
      </c>
      <c r="G582" s="5" t="s">
        <v>929</v>
      </c>
      <c r="H582" s="14">
        <v>0.20499999999999999</v>
      </c>
      <c r="I582" s="15"/>
      <c r="J582" s="11">
        <f t="shared" si="28"/>
        <v>0</v>
      </c>
      <c r="K582" s="4"/>
      <c r="L582" s="4"/>
    </row>
    <row r="583" spans="1:12" ht="41.25" customHeight="1">
      <c r="A583" s="5">
        <v>536</v>
      </c>
      <c r="B583" s="8" t="s">
        <v>964</v>
      </c>
      <c r="C583" s="62" t="s">
        <v>1135</v>
      </c>
      <c r="D583" s="83"/>
      <c r="E583" s="84"/>
      <c r="F583" s="8" t="s">
        <v>1136</v>
      </c>
      <c r="G583" s="5" t="s">
        <v>38</v>
      </c>
      <c r="H583" s="19">
        <v>1.025E-2</v>
      </c>
      <c r="I583" s="15"/>
      <c r="J583" s="11">
        <f t="shared" si="28"/>
        <v>0</v>
      </c>
      <c r="K583" s="4"/>
      <c r="L583" s="4"/>
    </row>
    <row r="584" spans="1:12" ht="67.5" customHeight="1">
      <c r="A584" s="5">
        <v>537</v>
      </c>
      <c r="B584" s="8" t="s">
        <v>317</v>
      </c>
      <c r="C584" s="62" t="s">
        <v>1137</v>
      </c>
      <c r="D584" s="83"/>
      <c r="E584" s="84"/>
      <c r="F584" s="8" t="s">
        <v>1138</v>
      </c>
      <c r="G584" s="5" t="s">
        <v>198</v>
      </c>
      <c r="H584" s="19">
        <v>2.11191</v>
      </c>
      <c r="I584" s="15"/>
      <c r="J584" s="11">
        <f t="shared" si="28"/>
        <v>0</v>
      </c>
      <c r="K584" s="4"/>
      <c r="L584" s="4"/>
    </row>
    <row r="585" spans="1:12" ht="41.25" customHeight="1">
      <c r="A585" s="5">
        <v>538</v>
      </c>
      <c r="B585" s="8" t="s">
        <v>320</v>
      </c>
      <c r="C585" s="62" t="s">
        <v>321</v>
      </c>
      <c r="D585" s="83"/>
      <c r="E585" s="84"/>
      <c r="F585" s="8" t="s">
        <v>1139</v>
      </c>
      <c r="G585" s="5" t="s">
        <v>198</v>
      </c>
      <c r="H585" s="19">
        <v>2.11191</v>
      </c>
      <c r="I585" s="15"/>
      <c r="J585" s="11">
        <f t="shared" si="28"/>
        <v>0</v>
      </c>
      <c r="K585" s="4"/>
      <c r="L585" s="4"/>
    </row>
    <row r="586" spans="1:12" ht="27.75" customHeight="1">
      <c r="A586" s="5">
        <v>539</v>
      </c>
      <c r="B586" s="8" t="s">
        <v>323</v>
      </c>
      <c r="C586" s="62" t="s">
        <v>324</v>
      </c>
      <c r="D586" s="83"/>
      <c r="E586" s="84"/>
      <c r="F586" s="8" t="s">
        <v>324</v>
      </c>
      <c r="G586" s="5" t="s">
        <v>123</v>
      </c>
      <c r="H586" s="12">
        <v>792.44</v>
      </c>
      <c r="I586" s="15"/>
      <c r="J586" s="11">
        <f t="shared" si="28"/>
        <v>0</v>
      </c>
      <c r="K586" s="4"/>
      <c r="L586" s="4"/>
    </row>
    <row r="587" spans="1:12" ht="15" customHeight="1">
      <c r="A587" s="20"/>
      <c r="B587" s="21"/>
      <c r="C587" s="63" t="s">
        <v>1140</v>
      </c>
      <c r="D587" s="83"/>
      <c r="E587" s="84"/>
      <c r="F587" s="21" t="s">
        <v>1141</v>
      </c>
      <c r="G587" s="21"/>
      <c r="H587" s="22"/>
      <c r="I587" s="23"/>
      <c r="J587" s="24">
        <f>SUM(J287:J586)</f>
        <v>0</v>
      </c>
      <c r="K587" s="4"/>
      <c r="L587" s="4"/>
    </row>
    <row r="588" spans="1:12" ht="14.25" customHeight="1">
      <c r="A588" s="20"/>
      <c r="B588" s="21"/>
      <c r="C588" s="61" t="s">
        <v>1142</v>
      </c>
      <c r="D588" s="83"/>
      <c r="E588" s="84"/>
      <c r="F588" s="85" t="s">
        <v>1143</v>
      </c>
      <c r="G588" s="85"/>
      <c r="H588" s="90"/>
      <c r="I588" s="91"/>
      <c r="J588" s="25"/>
      <c r="K588" s="4"/>
      <c r="L588" s="4"/>
    </row>
    <row r="589" spans="1:12" ht="14.25" customHeight="1">
      <c r="A589" s="5">
        <v>540</v>
      </c>
      <c r="B589" s="8" t="s">
        <v>1144</v>
      </c>
      <c r="C589" s="62" t="s">
        <v>1145</v>
      </c>
      <c r="D589" s="83"/>
      <c r="E589" s="84"/>
      <c r="F589" s="8" t="s">
        <v>1146</v>
      </c>
      <c r="G589" s="5" t="s">
        <v>168</v>
      </c>
      <c r="H589" s="12">
        <v>0.64</v>
      </c>
      <c r="I589" s="15"/>
      <c r="J589" s="11">
        <f t="shared" ref="J589:J641" si="29">H589*I589</f>
        <v>0</v>
      </c>
      <c r="K589" s="4"/>
      <c r="L589" s="4"/>
    </row>
    <row r="590" spans="1:12" ht="41.25" customHeight="1">
      <c r="A590" s="5">
        <v>541</v>
      </c>
      <c r="B590" s="8" t="s">
        <v>1147</v>
      </c>
      <c r="C590" s="62" t="s">
        <v>1148</v>
      </c>
      <c r="D590" s="83"/>
      <c r="E590" s="84"/>
      <c r="F590" s="8" t="s">
        <v>1149</v>
      </c>
      <c r="G590" s="5" t="s">
        <v>198</v>
      </c>
      <c r="H590" s="9">
        <v>15.8</v>
      </c>
      <c r="I590" s="15"/>
      <c r="J590" s="11">
        <f t="shared" si="29"/>
        <v>0</v>
      </c>
      <c r="K590" s="4"/>
      <c r="L590" s="4"/>
    </row>
    <row r="591" spans="1:12" ht="27.75" customHeight="1">
      <c r="A591" s="5">
        <v>542</v>
      </c>
      <c r="B591" s="8" t="s">
        <v>1150</v>
      </c>
      <c r="C591" s="62" t="s">
        <v>1151</v>
      </c>
      <c r="D591" s="83"/>
      <c r="E591" s="84"/>
      <c r="F591" s="8" t="s">
        <v>1152</v>
      </c>
      <c r="G591" s="5" t="s">
        <v>198</v>
      </c>
      <c r="H591" s="9">
        <v>14.4</v>
      </c>
      <c r="I591" s="15"/>
      <c r="J591" s="11">
        <f t="shared" si="29"/>
        <v>0</v>
      </c>
      <c r="K591" s="4"/>
      <c r="L591" s="4"/>
    </row>
    <row r="592" spans="1:12" ht="27.75" customHeight="1">
      <c r="A592" s="5">
        <v>543</v>
      </c>
      <c r="B592" s="8" t="s">
        <v>1153</v>
      </c>
      <c r="C592" s="62" t="s">
        <v>1154</v>
      </c>
      <c r="D592" s="83"/>
      <c r="E592" s="84"/>
      <c r="F592" s="8" t="s">
        <v>1155</v>
      </c>
      <c r="G592" s="5" t="s">
        <v>198</v>
      </c>
      <c r="H592" s="9">
        <v>14.4</v>
      </c>
      <c r="I592" s="15"/>
      <c r="J592" s="11">
        <f t="shared" si="29"/>
        <v>0</v>
      </c>
      <c r="K592" s="4"/>
      <c r="L592" s="4"/>
    </row>
    <row r="593" spans="1:12" ht="27.75" customHeight="1">
      <c r="A593" s="5">
        <v>544</v>
      </c>
      <c r="B593" s="8" t="s">
        <v>1156</v>
      </c>
      <c r="C593" s="62" t="s">
        <v>1157</v>
      </c>
      <c r="D593" s="83"/>
      <c r="E593" s="84"/>
      <c r="F593" s="8" t="s">
        <v>1158</v>
      </c>
      <c r="G593" s="5" t="s">
        <v>27</v>
      </c>
      <c r="H593" s="13">
        <v>164</v>
      </c>
      <c r="I593" s="15"/>
      <c r="J593" s="11">
        <f t="shared" si="29"/>
        <v>0</v>
      </c>
      <c r="K593" s="4"/>
      <c r="L593" s="4"/>
    </row>
    <row r="594" spans="1:12" ht="14.25" customHeight="1">
      <c r="A594" s="5">
        <v>545</v>
      </c>
      <c r="B594" s="8" t="s">
        <v>1159</v>
      </c>
      <c r="C594" s="62" t="s">
        <v>1160</v>
      </c>
      <c r="D594" s="83"/>
      <c r="E594" s="84"/>
      <c r="F594" s="8" t="s">
        <v>1161</v>
      </c>
      <c r="G594" s="5" t="s">
        <v>1162</v>
      </c>
      <c r="H594" s="9">
        <v>0.5</v>
      </c>
      <c r="I594" s="15"/>
      <c r="J594" s="11">
        <f t="shared" si="29"/>
        <v>0</v>
      </c>
      <c r="K594" s="4"/>
      <c r="L594" s="4"/>
    </row>
    <row r="595" spans="1:12" ht="27.75" customHeight="1">
      <c r="A595" s="5">
        <v>546</v>
      </c>
      <c r="B595" s="8" t="s">
        <v>1163</v>
      </c>
      <c r="C595" s="62" t="s">
        <v>1164</v>
      </c>
      <c r="D595" s="83"/>
      <c r="E595" s="84"/>
      <c r="F595" s="8" t="s">
        <v>1165</v>
      </c>
      <c r="G595" s="5" t="s">
        <v>38</v>
      </c>
      <c r="H595" s="14">
        <v>3.855</v>
      </c>
      <c r="I595" s="15"/>
      <c r="J595" s="11">
        <f t="shared" si="29"/>
        <v>0</v>
      </c>
      <c r="K595" s="4"/>
      <c r="L595" s="4"/>
    </row>
    <row r="596" spans="1:12" ht="54" customHeight="1">
      <c r="A596" s="5">
        <v>547</v>
      </c>
      <c r="B596" s="8" t="s">
        <v>1166</v>
      </c>
      <c r="C596" s="62" t="s">
        <v>1167</v>
      </c>
      <c r="D596" s="83"/>
      <c r="E596" s="84"/>
      <c r="F596" s="8" t="s">
        <v>1168</v>
      </c>
      <c r="G596" s="5" t="s">
        <v>38</v>
      </c>
      <c r="H596" s="16">
        <v>0.23130000000000001</v>
      </c>
      <c r="I596" s="15"/>
      <c r="J596" s="11">
        <f t="shared" si="29"/>
        <v>0</v>
      </c>
      <c r="K596" s="4"/>
      <c r="L596" s="4"/>
    </row>
    <row r="597" spans="1:12" ht="54" customHeight="1">
      <c r="A597" s="5">
        <v>548</v>
      </c>
      <c r="B597" s="8" t="s">
        <v>1169</v>
      </c>
      <c r="C597" s="62" t="s">
        <v>1170</v>
      </c>
      <c r="D597" s="83"/>
      <c r="E597" s="84"/>
      <c r="F597" s="8" t="s">
        <v>1171</v>
      </c>
      <c r="G597" s="5" t="s">
        <v>38</v>
      </c>
      <c r="H597" s="16">
        <v>0.61680000000000001</v>
      </c>
      <c r="I597" s="15"/>
      <c r="J597" s="11">
        <f t="shared" si="29"/>
        <v>0</v>
      </c>
      <c r="K597" s="4"/>
      <c r="L597" s="4"/>
    </row>
    <row r="598" spans="1:12" ht="54" customHeight="1">
      <c r="A598" s="5">
        <v>549</v>
      </c>
      <c r="B598" s="8" t="s">
        <v>1172</v>
      </c>
      <c r="C598" s="62" t="s">
        <v>1173</v>
      </c>
      <c r="D598" s="83"/>
      <c r="E598" s="84"/>
      <c r="F598" s="8" t="s">
        <v>1174</v>
      </c>
      <c r="G598" s="5" t="s">
        <v>38</v>
      </c>
      <c r="H598" s="19">
        <v>3.1996500000000001</v>
      </c>
      <c r="I598" s="15"/>
      <c r="J598" s="11">
        <f t="shared" si="29"/>
        <v>0</v>
      </c>
      <c r="K598" s="4"/>
      <c r="L598" s="4"/>
    </row>
    <row r="599" spans="1:12" ht="27.75" customHeight="1">
      <c r="A599" s="5">
        <v>550</v>
      </c>
      <c r="B599" s="8" t="s">
        <v>1175</v>
      </c>
      <c r="C599" s="62" t="s">
        <v>1176</v>
      </c>
      <c r="D599" s="83"/>
      <c r="E599" s="84"/>
      <c r="F599" s="8" t="s">
        <v>1177</v>
      </c>
      <c r="G599" s="5" t="s">
        <v>198</v>
      </c>
      <c r="H599" s="12">
        <v>0.18</v>
      </c>
      <c r="I599" s="15"/>
      <c r="J599" s="11">
        <f t="shared" si="29"/>
        <v>0</v>
      </c>
      <c r="K599" s="4"/>
      <c r="L599" s="4"/>
    </row>
    <row r="600" spans="1:12" ht="54" customHeight="1">
      <c r="A600" s="5">
        <v>551</v>
      </c>
      <c r="B600" s="8" t="s">
        <v>1178</v>
      </c>
      <c r="C600" s="62" t="s">
        <v>1179</v>
      </c>
      <c r="D600" s="83"/>
      <c r="E600" s="84"/>
      <c r="F600" s="8" t="s">
        <v>1180</v>
      </c>
      <c r="G600" s="5" t="s">
        <v>38</v>
      </c>
      <c r="H600" s="14">
        <v>0.80100000000000005</v>
      </c>
      <c r="I600" s="15"/>
      <c r="J600" s="11">
        <f t="shared" si="29"/>
        <v>0</v>
      </c>
      <c r="K600" s="4"/>
      <c r="L600" s="4"/>
    </row>
    <row r="601" spans="1:12" ht="27.75" customHeight="1">
      <c r="A601" s="5">
        <v>552</v>
      </c>
      <c r="B601" s="8" t="s">
        <v>1181</v>
      </c>
      <c r="C601" s="62" t="s">
        <v>1182</v>
      </c>
      <c r="D601" s="83"/>
      <c r="E601" s="84"/>
      <c r="F601" s="8" t="s">
        <v>1183</v>
      </c>
      <c r="G601" s="5" t="s">
        <v>116</v>
      </c>
      <c r="H601" s="9">
        <v>14.4</v>
      </c>
      <c r="I601" s="15"/>
      <c r="J601" s="11">
        <f t="shared" si="29"/>
        <v>0</v>
      </c>
      <c r="K601" s="4"/>
      <c r="L601" s="4"/>
    </row>
    <row r="602" spans="1:12" ht="54" customHeight="1">
      <c r="A602" s="5">
        <v>553</v>
      </c>
      <c r="B602" s="8" t="s">
        <v>1184</v>
      </c>
      <c r="C602" s="62" t="s">
        <v>1185</v>
      </c>
      <c r="D602" s="83"/>
      <c r="E602" s="84"/>
      <c r="F602" s="8" t="s">
        <v>1186</v>
      </c>
      <c r="G602" s="5" t="s">
        <v>198</v>
      </c>
      <c r="H602" s="16">
        <v>36.073500000000003</v>
      </c>
      <c r="I602" s="15"/>
      <c r="J602" s="11">
        <f t="shared" si="29"/>
        <v>0</v>
      </c>
      <c r="K602" s="4"/>
      <c r="L602" s="4"/>
    </row>
    <row r="603" spans="1:12" ht="41.25" customHeight="1">
      <c r="A603" s="5">
        <v>554</v>
      </c>
      <c r="B603" s="8" t="s">
        <v>1187</v>
      </c>
      <c r="C603" s="62" t="s">
        <v>1188</v>
      </c>
      <c r="D603" s="83"/>
      <c r="E603" s="84"/>
      <c r="F603" s="8" t="s">
        <v>1189</v>
      </c>
      <c r="G603" s="5" t="s">
        <v>198</v>
      </c>
      <c r="H603" s="16">
        <v>36.073500000000003</v>
      </c>
      <c r="I603" s="15"/>
      <c r="J603" s="11">
        <f t="shared" si="29"/>
        <v>0</v>
      </c>
      <c r="K603" s="4"/>
      <c r="L603" s="4"/>
    </row>
    <row r="604" spans="1:12" ht="27.75" customHeight="1">
      <c r="A604" s="5">
        <v>555</v>
      </c>
      <c r="B604" s="8" t="s">
        <v>1190</v>
      </c>
      <c r="C604" s="62" t="s">
        <v>1191</v>
      </c>
      <c r="D604" s="83"/>
      <c r="E604" s="84"/>
      <c r="F604" s="8" t="s">
        <v>1192</v>
      </c>
      <c r="G604" s="5" t="s">
        <v>123</v>
      </c>
      <c r="H604" s="12">
        <v>2164.41</v>
      </c>
      <c r="I604" s="15"/>
      <c r="J604" s="11">
        <f t="shared" si="29"/>
        <v>0</v>
      </c>
      <c r="K604" s="4"/>
      <c r="L604" s="4"/>
    </row>
    <row r="605" spans="1:12" ht="27.75" customHeight="1">
      <c r="A605" s="5">
        <v>556</v>
      </c>
      <c r="B605" s="8" t="s">
        <v>1193</v>
      </c>
      <c r="C605" s="62" t="s">
        <v>1194</v>
      </c>
      <c r="D605" s="83"/>
      <c r="E605" s="84"/>
      <c r="F605" s="8" t="s">
        <v>1195</v>
      </c>
      <c r="G605" s="5" t="s">
        <v>198</v>
      </c>
      <c r="H605" s="9">
        <v>14.4</v>
      </c>
      <c r="I605" s="15"/>
      <c r="J605" s="11">
        <f t="shared" si="29"/>
        <v>0</v>
      </c>
      <c r="K605" s="4"/>
      <c r="L605" s="4"/>
    </row>
    <row r="606" spans="1:12" ht="27.75" customHeight="1">
      <c r="A606" s="5">
        <v>557</v>
      </c>
      <c r="B606" s="8" t="s">
        <v>1196</v>
      </c>
      <c r="C606" s="62" t="s">
        <v>1197</v>
      </c>
      <c r="D606" s="83"/>
      <c r="E606" s="84"/>
      <c r="F606" s="8" t="s">
        <v>1198</v>
      </c>
      <c r="G606" s="5" t="s">
        <v>27</v>
      </c>
      <c r="H606" s="13">
        <v>1656</v>
      </c>
      <c r="I606" s="15"/>
      <c r="J606" s="11">
        <f t="shared" si="29"/>
        <v>0</v>
      </c>
      <c r="K606" s="4"/>
      <c r="L606" s="4"/>
    </row>
    <row r="607" spans="1:12" ht="27.75" customHeight="1">
      <c r="A607" s="5">
        <v>558</v>
      </c>
      <c r="B607" s="8" t="s">
        <v>1199</v>
      </c>
      <c r="C607" s="62" t="s">
        <v>1200</v>
      </c>
      <c r="D607" s="83"/>
      <c r="E607" s="84"/>
      <c r="F607" s="8" t="s">
        <v>1201</v>
      </c>
      <c r="G607" s="5" t="s">
        <v>168</v>
      </c>
      <c r="H607" s="12">
        <v>0.93</v>
      </c>
      <c r="I607" s="15"/>
      <c r="J607" s="11">
        <f t="shared" si="29"/>
        <v>0</v>
      </c>
      <c r="K607" s="4"/>
      <c r="L607" s="4"/>
    </row>
    <row r="608" spans="1:12" ht="27.75" customHeight="1">
      <c r="A608" s="5">
        <v>559</v>
      </c>
      <c r="B608" s="8" t="s">
        <v>1202</v>
      </c>
      <c r="C608" s="62" t="s">
        <v>1203</v>
      </c>
      <c r="D608" s="83"/>
      <c r="E608" s="84"/>
      <c r="F608" s="8" t="s">
        <v>1204</v>
      </c>
      <c r="G608" s="5" t="s">
        <v>358</v>
      </c>
      <c r="H608" s="12">
        <v>106.95</v>
      </c>
      <c r="I608" s="15"/>
      <c r="J608" s="11">
        <f t="shared" si="29"/>
        <v>0</v>
      </c>
      <c r="K608" s="4"/>
      <c r="L608" s="4"/>
    </row>
    <row r="609" spans="1:12" ht="27.75" customHeight="1">
      <c r="A609" s="5">
        <v>560</v>
      </c>
      <c r="B609" s="8" t="s">
        <v>1205</v>
      </c>
      <c r="C609" s="62" t="s">
        <v>1206</v>
      </c>
      <c r="D609" s="83"/>
      <c r="E609" s="84"/>
      <c r="F609" s="8" t="s">
        <v>1207</v>
      </c>
      <c r="G609" s="5" t="s">
        <v>198</v>
      </c>
      <c r="H609" s="9">
        <v>14.4</v>
      </c>
      <c r="I609" s="15"/>
      <c r="J609" s="11">
        <f t="shared" si="29"/>
        <v>0</v>
      </c>
      <c r="K609" s="4"/>
      <c r="L609" s="4"/>
    </row>
    <row r="610" spans="1:12" ht="27.75" customHeight="1">
      <c r="A610" s="5">
        <v>561</v>
      </c>
      <c r="B610" s="8" t="s">
        <v>1208</v>
      </c>
      <c r="C610" s="62" t="s">
        <v>1209</v>
      </c>
      <c r="D610" s="83"/>
      <c r="E610" s="84"/>
      <c r="F610" s="8" t="s">
        <v>1210</v>
      </c>
      <c r="G610" s="5" t="s">
        <v>27</v>
      </c>
      <c r="H610" s="12">
        <v>1257.76</v>
      </c>
      <c r="I610" s="15"/>
      <c r="J610" s="11">
        <f t="shared" si="29"/>
        <v>0</v>
      </c>
      <c r="K610" s="4"/>
      <c r="L610" s="4"/>
    </row>
    <row r="611" spans="1:12" ht="27.75" customHeight="1">
      <c r="A611" s="5">
        <v>562</v>
      </c>
      <c r="B611" s="8" t="s">
        <v>1211</v>
      </c>
      <c r="C611" s="62" t="s">
        <v>1212</v>
      </c>
      <c r="D611" s="83"/>
      <c r="E611" s="84"/>
      <c r="F611" s="8" t="s">
        <v>1213</v>
      </c>
      <c r="G611" s="5" t="s">
        <v>106</v>
      </c>
      <c r="H611" s="13">
        <v>2500</v>
      </c>
      <c r="I611" s="15"/>
      <c r="J611" s="11">
        <f t="shared" si="29"/>
        <v>0</v>
      </c>
      <c r="K611" s="4"/>
      <c r="L611" s="4"/>
    </row>
    <row r="612" spans="1:12" ht="27.75" customHeight="1">
      <c r="A612" s="5">
        <v>563</v>
      </c>
      <c r="B612" s="8" t="s">
        <v>1214</v>
      </c>
      <c r="C612" s="62" t="s">
        <v>1215</v>
      </c>
      <c r="D612" s="83"/>
      <c r="E612" s="84"/>
      <c r="F612" s="8" t="s">
        <v>1216</v>
      </c>
      <c r="G612" s="5" t="s">
        <v>27</v>
      </c>
      <c r="H612" s="13">
        <v>245</v>
      </c>
      <c r="I612" s="15"/>
      <c r="J612" s="11">
        <f t="shared" si="29"/>
        <v>0</v>
      </c>
      <c r="K612" s="4"/>
      <c r="L612" s="4"/>
    </row>
    <row r="613" spans="1:12" ht="27.75" customHeight="1">
      <c r="A613" s="5">
        <v>564</v>
      </c>
      <c r="B613" s="8" t="s">
        <v>1217</v>
      </c>
      <c r="C613" s="62" t="s">
        <v>1218</v>
      </c>
      <c r="D613" s="83"/>
      <c r="E613" s="84"/>
      <c r="F613" s="8" t="s">
        <v>1219</v>
      </c>
      <c r="G613" s="5" t="s">
        <v>106</v>
      </c>
      <c r="H613" s="13">
        <v>749</v>
      </c>
      <c r="I613" s="15"/>
      <c r="J613" s="11">
        <f t="shared" si="29"/>
        <v>0</v>
      </c>
      <c r="K613" s="4"/>
      <c r="L613" s="4"/>
    </row>
    <row r="614" spans="1:12" ht="27.75" customHeight="1">
      <c r="A614" s="5">
        <v>565</v>
      </c>
      <c r="B614" s="8" t="s">
        <v>1220</v>
      </c>
      <c r="C614" s="62" t="s">
        <v>1221</v>
      </c>
      <c r="D614" s="83"/>
      <c r="E614" s="84"/>
      <c r="F614" s="8" t="s">
        <v>1222</v>
      </c>
      <c r="G614" s="5" t="s">
        <v>106</v>
      </c>
      <c r="H614" s="13">
        <v>9000</v>
      </c>
      <c r="I614" s="15"/>
      <c r="J614" s="11">
        <f t="shared" si="29"/>
        <v>0</v>
      </c>
      <c r="K614" s="4"/>
      <c r="L614" s="4"/>
    </row>
    <row r="615" spans="1:12" ht="27.75" customHeight="1">
      <c r="A615" s="5">
        <v>566</v>
      </c>
      <c r="B615" s="8" t="s">
        <v>1223</v>
      </c>
      <c r="C615" s="62" t="s">
        <v>1224</v>
      </c>
      <c r="D615" s="83"/>
      <c r="E615" s="84"/>
      <c r="F615" s="8" t="s">
        <v>1225</v>
      </c>
      <c r="G615" s="5" t="s">
        <v>106</v>
      </c>
      <c r="H615" s="13">
        <v>2250</v>
      </c>
      <c r="I615" s="15"/>
      <c r="J615" s="11">
        <f t="shared" si="29"/>
        <v>0</v>
      </c>
      <c r="K615" s="4"/>
      <c r="L615" s="4"/>
    </row>
    <row r="616" spans="1:12" ht="27.75" customHeight="1">
      <c r="A616" s="5">
        <v>567</v>
      </c>
      <c r="B616" s="8" t="s">
        <v>1226</v>
      </c>
      <c r="C616" s="62" t="s">
        <v>1227</v>
      </c>
      <c r="D616" s="83"/>
      <c r="E616" s="84"/>
      <c r="F616" s="8" t="s">
        <v>1228</v>
      </c>
      <c r="G616" s="5" t="s">
        <v>168</v>
      </c>
      <c r="H616" s="9">
        <v>2.2000000000000002</v>
      </c>
      <c r="I616" s="15"/>
      <c r="J616" s="11">
        <f t="shared" si="29"/>
        <v>0</v>
      </c>
      <c r="K616" s="4"/>
      <c r="L616" s="4"/>
    </row>
    <row r="617" spans="1:12" ht="27.75" customHeight="1">
      <c r="A617" s="5">
        <v>568</v>
      </c>
      <c r="B617" s="8" t="s">
        <v>1229</v>
      </c>
      <c r="C617" s="62" t="s">
        <v>1230</v>
      </c>
      <c r="D617" s="83"/>
      <c r="E617" s="84"/>
      <c r="F617" s="8" t="s">
        <v>1231</v>
      </c>
      <c r="G617" s="5" t="s">
        <v>358</v>
      </c>
      <c r="H617" s="13">
        <v>253</v>
      </c>
      <c r="I617" s="15"/>
      <c r="J617" s="11">
        <f t="shared" si="29"/>
        <v>0</v>
      </c>
      <c r="K617" s="4"/>
      <c r="L617" s="4"/>
    </row>
    <row r="618" spans="1:12" ht="27.75" customHeight="1">
      <c r="A618" s="5">
        <v>569</v>
      </c>
      <c r="B618" s="8" t="s">
        <v>1232</v>
      </c>
      <c r="C618" s="62" t="s">
        <v>1233</v>
      </c>
      <c r="D618" s="83"/>
      <c r="E618" s="84"/>
      <c r="F618" s="8" t="s">
        <v>1234</v>
      </c>
      <c r="G618" s="5" t="s">
        <v>354</v>
      </c>
      <c r="H618" s="13">
        <v>2</v>
      </c>
      <c r="I618" s="15"/>
      <c r="J618" s="11">
        <f t="shared" si="29"/>
        <v>0</v>
      </c>
      <c r="K618" s="4"/>
      <c r="L618" s="4"/>
    </row>
    <row r="619" spans="1:12" ht="41.25" customHeight="1">
      <c r="A619" s="5">
        <v>570</v>
      </c>
      <c r="B619" s="8" t="s">
        <v>1235</v>
      </c>
      <c r="C619" s="62" t="s">
        <v>1236</v>
      </c>
      <c r="D619" s="83"/>
      <c r="E619" s="84"/>
      <c r="F619" s="8" t="s">
        <v>1237</v>
      </c>
      <c r="G619" s="5" t="s">
        <v>358</v>
      </c>
      <c r="H619" s="13">
        <v>200</v>
      </c>
      <c r="I619" s="15"/>
      <c r="J619" s="11">
        <f t="shared" si="29"/>
        <v>0</v>
      </c>
      <c r="K619" s="4"/>
      <c r="L619" s="4"/>
    </row>
    <row r="620" spans="1:12" ht="27.75" customHeight="1">
      <c r="A620" s="5">
        <v>571</v>
      </c>
      <c r="B620" s="8" t="s">
        <v>1238</v>
      </c>
      <c r="C620" s="62" t="s">
        <v>1239</v>
      </c>
      <c r="D620" s="83"/>
      <c r="E620" s="84"/>
      <c r="F620" s="8" t="s">
        <v>1240</v>
      </c>
      <c r="G620" s="5" t="s">
        <v>168</v>
      </c>
      <c r="H620" s="9">
        <v>4.4000000000000004</v>
      </c>
      <c r="I620" s="15"/>
      <c r="J620" s="11">
        <f t="shared" si="29"/>
        <v>0</v>
      </c>
      <c r="K620" s="4"/>
      <c r="L620" s="4"/>
    </row>
    <row r="621" spans="1:12" ht="41.25" customHeight="1">
      <c r="A621" s="5">
        <v>572</v>
      </c>
      <c r="B621" s="8" t="s">
        <v>1241</v>
      </c>
      <c r="C621" s="62" t="s">
        <v>1242</v>
      </c>
      <c r="D621" s="83"/>
      <c r="E621" s="84"/>
      <c r="F621" s="8" t="s">
        <v>1243</v>
      </c>
      <c r="G621" s="5" t="s">
        <v>358</v>
      </c>
      <c r="H621" s="13">
        <v>506</v>
      </c>
      <c r="I621" s="15"/>
      <c r="J621" s="11">
        <f t="shared" si="29"/>
        <v>0</v>
      </c>
      <c r="K621" s="4"/>
      <c r="L621" s="4"/>
    </row>
    <row r="622" spans="1:12" ht="27.75" customHeight="1">
      <c r="A622" s="5">
        <v>573</v>
      </c>
      <c r="B622" s="8" t="s">
        <v>1238</v>
      </c>
      <c r="C622" s="62" t="s">
        <v>1244</v>
      </c>
      <c r="D622" s="83"/>
      <c r="E622" s="84"/>
      <c r="F622" s="8" t="s">
        <v>1245</v>
      </c>
      <c r="G622" s="5" t="s">
        <v>168</v>
      </c>
      <c r="H622" s="14">
        <v>0.10299999999999999</v>
      </c>
      <c r="I622" s="15"/>
      <c r="J622" s="11">
        <f t="shared" si="29"/>
        <v>0</v>
      </c>
      <c r="K622" s="4"/>
      <c r="L622" s="4"/>
    </row>
    <row r="623" spans="1:12" ht="27.75" customHeight="1">
      <c r="A623" s="5">
        <v>574</v>
      </c>
      <c r="B623" s="8" t="s">
        <v>1246</v>
      </c>
      <c r="C623" s="62" t="s">
        <v>1247</v>
      </c>
      <c r="D623" s="83"/>
      <c r="E623" s="84"/>
      <c r="F623" s="8" t="s">
        <v>1248</v>
      </c>
      <c r="G623" s="5" t="s">
        <v>358</v>
      </c>
      <c r="H623" s="14">
        <v>11.845000000000001</v>
      </c>
      <c r="I623" s="15"/>
      <c r="J623" s="11">
        <f t="shared" si="29"/>
        <v>0</v>
      </c>
      <c r="K623" s="4"/>
      <c r="L623" s="4"/>
    </row>
    <row r="624" spans="1:12" ht="27.75" customHeight="1">
      <c r="A624" s="5">
        <v>575</v>
      </c>
      <c r="B624" s="8" t="s">
        <v>1226</v>
      </c>
      <c r="C624" s="62" t="s">
        <v>1249</v>
      </c>
      <c r="D624" s="83"/>
      <c r="E624" s="84"/>
      <c r="F624" s="8" t="s">
        <v>1250</v>
      </c>
      <c r="G624" s="5" t="s">
        <v>168</v>
      </c>
      <c r="H624" s="12">
        <v>0.82</v>
      </c>
      <c r="I624" s="15"/>
      <c r="J624" s="11">
        <f t="shared" si="29"/>
        <v>0</v>
      </c>
      <c r="K624" s="4"/>
      <c r="L624" s="4"/>
    </row>
    <row r="625" spans="1:12" ht="27.75" customHeight="1">
      <c r="A625" s="5">
        <v>576</v>
      </c>
      <c r="B625" s="8" t="s">
        <v>1251</v>
      </c>
      <c r="C625" s="62" t="s">
        <v>1252</v>
      </c>
      <c r="D625" s="83"/>
      <c r="E625" s="84"/>
      <c r="F625" s="8" t="s">
        <v>1253</v>
      </c>
      <c r="G625" s="5" t="s">
        <v>358</v>
      </c>
      <c r="H625" s="9">
        <v>94.3</v>
      </c>
      <c r="I625" s="15"/>
      <c r="J625" s="11">
        <f t="shared" si="29"/>
        <v>0</v>
      </c>
      <c r="K625" s="4"/>
      <c r="L625" s="4"/>
    </row>
    <row r="626" spans="1:12" ht="27.75" customHeight="1">
      <c r="A626" s="5">
        <v>577</v>
      </c>
      <c r="B626" s="8" t="s">
        <v>1254</v>
      </c>
      <c r="C626" s="62" t="s">
        <v>1255</v>
      </c>
      <c r="D626" s="83"/>
      <c r="E626" s="84"/>
      <c r="F626" s="8" t="s">
        <v>1256</v>
      </c>
      <c r="G626" s="5" t="s">
        <v>168</v>
      </c>
      <c r="H626" s="12">
        <v>1.42</v>
      </c>
      <c r="I626" s="15"/>
      <c r="J626" s="11">
        <f t="shared" si="29"/>
        <v>0</v>
      </c>
      <c r="K626" s="4"/>
      <c r="L626" s="4"/>
    </row>
    <row r="627" spans="1:12" ht="41.25" customHeight="1">
      <c r="A627" s="5">
        <v>578</v>
      </c>
      <c r="B627" s="8" t="s">
        <v>1257</v>
      </c>
      <c r="C627" s="62" t="s">
        <v>1258</v>
      </c>
      <c r="D627" s="83"/>
      <c r="E627" s="84"/>
      <c r="F627" s="8" t="s">
        <v>1259</v>
      </c>
      <c r="G627" s="5" t="s">
        <v>27</v>
      </c>
      <c r="H627" s="14">
        <v>204.125</v>
      </c>
      <c r="I627" s="15"/>
      <c r="J627" s="11">
        <f t="shared" si="29"/>
        <v>0</v>
      </c>
      <c r="K627" s="4"/>
      <c r="L627" s="4"/>
    </row>
    <row r="628" spans="1:12" ht="27.75" customHeight="1">
      <c r="A628" s="5">
        <v>579</v>
      </c>
      <c r="B628" s="8" t="s">
        <v>1260</v>
      </c>
      <c r="C628" s="62" t="s">
        <v>1261</v>
      </c>
      <c r="D628" s="83"/>
      <c r="E628" s="84"/>
      <c r="F628" s="8" t="s">
        <v>1262</v>
      </c>
      <c r="G628" s="5" t="s">
        <v>168</v>
      </c>
      <c r="H628" s="12">
        <v>1.42</v>
      </c>
      <c r="I628" s="15"/>
      <c r="J628" s="11">
        <f t="shared" si="29"/>
        <v>0</v>
      </c>
      <c r="K628" s="4"/>
      <c r="L628" s="4"/>
    </row>
    <row r="629" spans="1:12" ht="41.25" customHeight="1">
      <c r="A629" s="5">
        <v>580</v>
      </c>
      <c r="B629" s="8" t="s">
        <v>1257</v>
      </c>
      <c r="C629" s="62" t="s">
        <v>1258</v>
      </c>
      <c r="D629" s="83"/>
      <c r="E629" s="84"/>
      <c r="F629" s="8" t="s">
        <v>1259</v>
      </c>
      <c r="G629" s="5" t="s">
        <v>27</v>
      </c>
      <c r="H629" s="14">
        <v>204.125</v>
      </c>
      <c r="I629" s="15"/>
      <c r="J629" s="11">
        <f t="shared" si="29"/>
        <v>0</v>
      </c>
      <c r="K629" s="4"/>
      <c r="L629" s="4"/>
    </row>
    <row r="630" spans="1:12" ht="27.75" customHeight="1">
      <c r="A630" s="5">
        <v>581</v>
      </c>
      <c r="B630" s="8" t="s">
        <v>1263</v>
      </c>
      <c r="C630" s="62" t="s">
        <v>1264</v>
      </c>
      <c r="D630" s="83"/>
      <c r="E630" s="84"/>
      <c r="F630" s="8" t="s">
        <v>1265</v>
      </c>
      <c r="G630" s="5" t="s">
        <v>168</v>
      </c>
      <c r="H630" s="12">
        <v>0.62</v>
      </c>
      <c r="I630" s="15"/>
      <c r="J630" s="11">
        <f t="shared" si="29"/>
        <v>0</v>
      </c>
      <c r="K630" s="4"/>
      <c r="L630" s="4"/>
    </row>
    <row r="631" spans="1:12" ht="27.75" customHeight="1">
      <c r="A631" s="5">
        <v>582</v>
      </c>
      <c r="B631" s="8" t="s">
        <v>1266</v>
      </c>
      <c r="C631" s="62" t="s">
        <v>1267</v>
      </c>
      <c r="D631" s="83"/>
      <c r="E631" s="84"/>
      <c r="F631" s="8" t="s">
        <v>1268</v>
      </c>
      <c r="G631" s="5" t="s">
        <v>358</v>
      </c>
      <c r="H631" s="13">
        <v>62</v>
      </c>
      <c r="I631" s="15"/>
      <c r="J631" s="11">
        <f t="shared" si="29"/>
        <v>0</v>
      </c>
      <c r="K631" s="4"/>
      <c r="L631" s="4"/>
    </row>
    <row r="632" spans="1:12" ht="27.75" customHeight="1">
      <c r="A632" s="5">
        <v>583</v>
      </c>
      <c r="B632" s="8" t="s">
        <v>1269</v>
      </c>
      <c r="C632" s="62" t="s">
        <v>1270</v>
      </c>
      <c r="D632" s="83"/>
      <c r="E632" s="84"/>
      <c r="F632" s="8" t="s">
        <v>1271</v>
      </c>
      <c r="G632" s="5" t="s">
        <v>106</v>
      </c>
      <c r="H632" s="13">
        <v>125</v>
      </c>
      <c r="I632" s="15"/>
      <c r="J632" s="11">
        <f t="shared" si="29"/>
        <v>0</v>
      </c>
      <c r="K632" s="4"/>
      <c r="L632" s="4"/>
    </row>
    <row r="633" spans="1:12" ht="27.75" customHeight="1">
      <c r="A633" s="5">
        <v>584</v>
      </c>
      <c r="B633" s="8" t="s">
        <v>1272</v>
      </c>
      <c r="C633" s="62" t="s">
        <v>1273</v>
      </c>
      <c r="D633" s="83"/>
      <c r="E633" s="84"/>
      <c r="F633" s="8" t="s">
        <v>1274</v>
      </c>
      <c r="G633" s="5" t="s">
        <v>168</v>
      </c>
      <c r="H633" s="12">
        <v>1.33</v>
      </c>
      <c r="I633" s="15"/>
      <c r="J633" s="11">
        <f t="shared" si="29"/>
        <v>0</v>
      </c>
      <c r="K633" s="4"/>
      <c r="L633" s="4"/>
    </row>
    <row r="634" spans="1:12" ht="27.75" customHeight="1">
      <c r="A634" s="5">
        <v>585</v>
      </c>
      <c r="B634" s="8" t="s">
        <v>1275</v>
      </c>
      <c r="C634" s="62" t="s">
        <v>1276</v>
      </c>
      <c r="D634" s="83"/>
      <c r="E634" s="84"/>
      <c r="F634" s="8" t="s">
        <v>1277</v>
      </c>
      <c r="G634" s="5" t="s">
        <v>106</v>
      </c>
      <c r="H634" s="13">
        <v>8</v>
      </c>
      <c r="I634" s="15"/>
      <c r="J634" s="11">
        <f t="shared" si="29"/>
        <v>0</v>
      </c>
      <c r="K634" s="4"/>
      <c r="L634" s="4"/>
    </row>
    <row r="635" spans="1:12" ht="41.25" customHeight="1">
      <c r="A635" s="5">
        <v>586</v>
      </c>
      <c r="B635" s="8" t="s">
        <v>1278</v>
      </c>
      <c r="C635" s="62" t="s">
        <v>1279</v>
      </c>
      <c r="D635" s="83"/>
      <c r="E635" s="84"/>
      <c r="F635" s="8" t="s">
        <v>1280</v>
      </c>
      <c r="G635" s="5" t="s">
        <v>106</v>
      </c>
      <c r="H635" s="13">
        <v>13</v>
      </c>
      <c r="I635" s="15"/>
      <c r="J635" s="11">
        <f t="shared" si="29"/>
        <v>0</v>
      </c>
      <c r="K635" s="4"/>
      <c r="L635" s="4"/>
    </row>
    <row r="636" spans="1:12" ht="41.25" customHeight="1">
      <c r="A636" s="5">
        <v>587</v>
      </c>
      <c r="B636" s="8" t="s">
        <v>1281</v>
      </c>
      <c r="C636" s="62" t="s">
        <v>1282</v>
      </c>
      <c r="D636" s="83"/>
      <c r="E636" s="84"/>
      <c r="F636" s="8" t="s">
        <v>1283</v>
      </c>
      <c r="G636" s="5" t="s">
        <v>358</v>
      </c>
      <c r="H636" s="12">
        <v>138.32</v>
      </c>
      <c r="I636" s="15"/>
      <c r="J636" s="11">
        <f t="shared" si="29"/>
        <v>0</v>
      </c>
      <c r="K636" s="4"/>
      <c r="L636" s="4"/>
    </row>
    <row r="637" spans="1:12" ht="41.25" customHeight="1">
      <c r="A637" s="5">
        <v>588</v>
      </c>
      <c r="B637" s="8" t="s">
        <v>1284</v>
      </c>
      <c r="C637" s="62" t="s">
        <v>1285</v>
      </c>
      <c r="D637" s="83"/>
      <c r="E637" s="84"/>
      <c r="F637" s="8" t="s">
        <v>1286</v>
      </c>
      <c r="G637" s="5" t="s">
        <v>106</v>
      </c>
      <c r="H637" s="13">
        <v>52</v>
      </c>
      <c r="I637" s="15"/>
      <c r="J637" s="11">
        <f t="shared" si="29"/>
        <v>0</v>
      </c>
      <c r="K637" s="4"/>
      <c r="L637" s="4"/>
    </row>
    <row r="638" spans="1:12" ht="41.25" customHeight="1">
      <c r="A638" s="5">
        <v>589</v>
      </c>
      <c r="B638" s="8" t="s">
        <v>1287</v>
      </c>
      <c r="C638" s="62" t="s">
        <v>1288</v>
      </c>
      <c r="D638" s="83"/>
      <c r="E638" s="84"/>
      <c r="F638" s="8" t="s">
        <v>1289</v>
      </c>
      <c r="G638" s="5" t="s">
        <v>106</v>
      </c>
      <c r="H638" s="13">
        <v>110</v>
      </c>
      <c r="I638" s="15"/>
      <c r="J638" s="11">
        <f t="shared" si="29"/>
        <v>0</v>
      </c>
      <c r="K638" s="4"/>
      <c r="L638" s="4"/>
    </row>
    <row r="639" spans="1:12" ht="14.25" customHeight="1">
      <c r="A639" s="5">
        <v>590</v>
      </c>
      <c r="B639" s="8" t="s">
        <v>1290</v>
      </c>
      <c r="C639" s="62" t="s">
        <v>1291</v>
      </c>
      <c r="D639" s="83"/>
      <c r="E639" s="84"/>
      <c r="F639" s="8" t="s">
        <v>1292</v>
      </c>
      <c r="G639" s="5" t="s">
        <v>168</v>
      </c>
      <c r="H639" s="12">
        <v>0.63</v>
      </c>
      <c r="I639" s="15"/>
      <c r="J639" s="11">
        <f t="shared" si="29"/>
        <v>0</v>
      </c>
      <c r="K639" s="4"/>
      <c r="L639" s="4"/>
    </row>
    <row r="640" spans="1:12" ht="41.25" customHeight="1">
      <c r="A640" s="5">
        <v>591</v>
      </c>
      <c r="B640" s="8" t="s">
        <v>1293</v>
      </c>
      <c r="C640" s="62" t="s">
        <v>1294</v>
      </c>
      <c r="D640" s="83"/>
      <c r="E640" s="84"/>
      <c r="F640" s="8" t="s">
        <v>1295</v>
      </c>
      <c r="G640" s="5" t="s">
        <v>1296</v>
      </c>
      <c r="H640" s="13">
        <v>63</v>
      </c>
      <c r="I640" s="15"/>
      <c r="J640" s="11">
        <f t="shared" si="29"/>
        <v>0</v>
      </c>
      <c r="K640" s="4"/>
      <c r="L640" s="4"/>
    </row>
    <row r="641" spans="1:12" ht="41.25" customHeight="1">
      <c r="A641" s="5">
        <v>592</v>
      </c>
      <c r="B641" s="8" t="s">
        <v>1297</v>
      </c>
      <c r="C641" s="62" t="s">
        <v>1218</v>
      </c>
      <c r="D641" s="83"/>
      <c r="E641" s="84"/>
      <c r="F641" s="8" t="s">
        <v>1219</v>
      </c>
      <c r="G641" s="5" t="s">
        <v>106</v>
      </c>
      <c r="H641" s="13">
        <v>265</v>
      </c>
      <c r="I641" s="15"/>
      <c r="J641" s="11">
        <f t="shared" si="29"/>
        <v>0</v>
      </c>
      <c r="K641" s="4"/>
      <c r="L641" s="4"/>
    </row>
    <row r="642" spans="1:12" ht="14.25" customHeight="1">
      <c r="A642" s="5"/>
      <c r="B642" s="8"/>
      <c r="C642" s="64" t="s">
        <v>1298</v>
      </c>
      <c r="D642" s="83"/>
      <c r="E642" s="84"/>
      <c r="F642" s="5" t="s">
        <v>1299</v>
      </c>
      <c r="G642" s="6"/>
      <c r="H642" s="5"/>
      <c r="I642" s="27"/>
      <c r="J642" s="11"/>
      <c r="K642" s="4"/>
      <c r="L642" s="4"/>
    </row>
    <row r="643" spans="1:12" ht="41.25" customHeight="1">
      <c r="A643" s="5">
        <v>593</v>
      </c>
      <c r="B643" s="8" t="s">
        <v>67</v>
      </c>
      <c r="C643" s="62" t="s">
        <v>1300</v>
      </c>
      <c r="D643" s="83"/>
      <c r="E643" s="84"/>
      <c r="F643" s="8" t="s">
        <v>1301</v>
      </c>
      <c r="G643" s="5" t="s">
        <v>42</v>
      </c>
      <c r="H643" s="19">
        <v>0.13852</v>
      </c>
      <c r="I643" s="15"/>
      <c r="J643" s="11">
        <f t="shared" ref="J643:J650" si="30">H643*I643</f>
        <v>0</v>
      </c>
      <c r="K643" s="4"/>
      <c r="L643" s="4"/>
    </row>
    <row r="644" spans="1:12" ht="27.75" customHeight="1">
      <c r="A644" s="5">
        <v>594</v>
      </c>
      <c r="B644" s="8" t="s">
        <v>1302</v>
      </c>
      <c r="C644" s="62" t="s">
        <v>1303</v>
      </c>
      <c r="D644" s="83"/>
      <c r="E644" s="84"/>
      <c r="F644" s="8" t="s">
        <v>1304</v>
      </c>
      <c r="G644" s="5" t="s">
        <v>42</v>
      </c>
      <c r="H644" s="17">
        <v>2.79416E-2</v>
      </c>
      <c r="I644" s="15"/>
      <c r="J644" s="11">
        <f t="shared" si="30"/>
        <v>0</v>
      </c>
      <c r="K644" s="4"/>
      <c r="L644" s="4"/>
    </row>
    <row r="645" spans="1:12" ht="27.75" customHeight="1">
      <c r="A645" s="5">
        <v>595</v>
      </c>
      <c r="B645" s="8" t="s">
        <v>1305</v>
      </c>
      <c r="C645" s="62" t="s">
        <v>1306</v>
      </c>
      <c r="D645" s="83"/>
      <c r="E645" s="84"/>
      <c r="F645" s="8" t="s">
        <v>1307</v>
      </c>
      <c r="G645" s="5" t="s">
        <v>42</v>
      </c>
      <c r="H645" s="18">
        <v>5.5544000000000003E-2</v>
      </c>
      <c r="I645" s="15"/>
      <c r="J645" s="11">
        <f t="shared" si="30"/>
        <v>0</v>
      </c>
      <c r="K645" s="4"/>
      <c r="L645" s="4"/>
    </row>
    <row r="646" spans="1:12" ht="27.75" customHeight="1">
      <c r="A646" s="5">
        <v>596</v>
      </c>
      <c r="B646" s="8" t="s">
        <v>1308</v>
      </c>
      <c r="C646" s="62" t="s">
        <v>1309</v>
      </c>
      <c r="D646" s="83"/>
      <c r="E646" s="84"/>
      <c r="F646" s="8" t="s">
        <v>1310</v>
      </c>
      <c r="G646" s="5" t="s">
        <v>42</v>
      </c>
      <c r="H646" s="17">
        <v>6.3345600000000002E-2</v>
      </c>
      <c r="I646" s="15"/>
      <c r="J646" s="11">
        <f t="shared" si="30"/>
        <v>0</v>
      </c>
      <c r="K646" s="4"/>
      <c r="L646" s="4"/>
    </row>
    <row r="647" spans="1:12" ht="14.25" customHeight="1">
      <c r="A647" s="5">
        <v>597</v>
      </c>
      <c r="B647" s="8" t="s">
        <v>1311</v>
      </c>
      <c r="C647" s="62" t="s">
        <v>1312</v>
      </c>
      <c r="D647" s="83"/>
      <c r="E647" s="84"/>
      <c r="F647" s="8" t="s">
        <v>1313</v>
      </c>
      <c r="G647" s="5" t="s">
        <v>198</v>
      </c>
      <c r="H647" s="12">
        <v>0.04</v>
      </c>
      <c r="I647" s="15"/>
      <c r="J647" s="11">
        <f t="shared" si="30"/>
        <v>0</v>
      </c>
      <c r="K647" s="4"/>
      <c r="L647" s="4"/>
    </row>
    <row r="648" spans="1:12" ht="27.75" customHeight="1">
      <c r="A648" s="5">
        <v>598</v>
      </c>
      <c r="B648" s="8" t="s">
        <v>1314</v>
      </c>
      <c r="C648" s="62" t="s">
        <v>1315</v>
      </c>
      <c r="D648" s="83"/>
      <c r="E648" s="84"/>
      <c r="F648" s="8" t="s">
        <v>1316</v>
      </c>
      <c r="G648" s="5" t="s">
        <v>106</v>
      </c>
      <c r="H648" s="13">
        <v>8</v>
      </c>
      <c r="I648" s="15"/>
      <c r="J648" s="11">
        <f t="shared" si="30"/>
        <v>0</v>
      </c>
      <c r="K648" s="4"/>
      <c r="L648" s="4"/>
    </row>
    <row r="649" spans="1:12" ht="27.75" customHeight="1">
      <c r="A649" s="5">
        <v>599</v>
      </c>
      <c r="B649" s="8" t="s">
        <v>205</v>
      </c>
      <c r="C649" s="62" t="s">
        <v>206</v>
      </c>
      <c r="D649" s="83"/>
      <c r="E649" s="84"/>
      <c r="F649" s="8" t="s">
        <v>1096</v>
      </c>
      <c r="G649" s="5" t="s">
        <v>198</v>
      </c>
      <c r="H649" s="14">
        <v>7.3999999999999996E-2</v>
      </c>
      <c r="I649" s="15"/>
      <c r="J649" s="11">
        <f t="shared" si="30"/>
        <v>0</v>
      </c>
      <c r="K649" s="4"/>
      <c r="L649" s="4"/>
    </row>
    <row r="650" spans="1:12" ht="27.75" customHeight="1">
      <c r="A650" s="5">
        <v>600</v>
      </c>
      <c r="B650" s="8" t="s">
        <v>1317</v>
      </c>
      <c r="C650" s="62" t="s">
        <v>1318</v>
      </c>
      <c r="D650" s="83"/>
      <c r="E650" s="84"/>
      <c r="F650" s="8" t="s">
        <v>1319</v>
      </c>
      <c r="G650" s="5" t="s">
        <v>198</v>
      </c>
      <c r="H650" s="14">
        <v>7.3999999999999996E-2</v>
      </c>
      <c r="I650" s="15"/>
      <c r="J650" s="11">
        <f t="shared" si="30"/>
        <v>0</v>
      </c>
      <c r="K650" s="4"/>
      <c r="L650" s="4"/>
    </row>
    <row r="651" spans="1:12" ht="15" customHeight="1">
      <c r="A651" s="20"/>
      <c r="B651" s="21"/>
      <c r="C651" s="63" t="s">
        <v>1320</v>
      </c>
      <c r="D651" s="83"/>
      <c r="E651" s="84"/>
      <c r="F651" s="21" t="s">
        <v>1321</v>
      </c>
      <c r="G651" s="21"/>
      <c r="H651" s="22"/>
      <c r="I651" s="23"/>
      <c r="J651" s="24">
        <f>SUM(J589:J650)</f>
        <v>0</v>
      </c>
      <c r="K651" s="4"/>
      <c r="L651" s="4"/>
    </row>
    <row r="652" spans="1:12" ht="27.75" customHeight="1">
      <c r="A652" s="20"/>
      <c r="B652" s="21"/>
      <c r="C652" s="61" t="s">
        <v>1322</v>
      </c>
      <c r="D652" s="83"/>
      <c r="E652" s="84"/>
      <c r="F652" s="85" t="s">
        <v>1323</v>
      </c>
      <c r="G652" s="85"/>
      <c r="H652" s="90"/>
      <c r="I652" s="91"/>
      <c r="J652" s="25"/>
      <c r="K652" s="4"/>
      <c r="L652" s="4"/>
    </row>
    <row r="653" spans="1:12" ht="27.75" customHeight="1">
      <c r="A653" s="5">
        <v>601</v>
      </c>
      <c r="B653" s="8" t="s">
        <v>1324</v>
      </c>
      <c r="C653" s="62" t="s">
        <v>1325</v>
      </c>
      <c r="D653" s="83"/>
      <c r="E653" s="84"/>
      <c r="F653" s="8" t="s">
        <v>1326</v>
      </c>
      <c r="G653" s="5" t="s">
        <v>198</v>
      </c>
      <c r="H653" s="14">
        <v>0.755</v>
      </c>
      <c r="I653" s="15"/>
      <c r="J653" s="11">
        <f t="shared" ref="J653:J657" si="31">H653*I653</f>
        <v>0</v>
      </c>
      <c r="K653" s="4"/>
      <c r="L653" s="4"/>
    </row>
    <row r="654" spans="1:12" ht="41.25" customHeight="1">
      <c r="A654" s="5">
        <v>602</v>
      </c>
      <c r="B654" s="8" t="s">
        <v>171</v>
      </c>
      <c r="C654" s="62" t="s">
        <v>1327</v>
      </c>
      <c r="D654" s="83"/>
      <c r="E654" s="84"/>
      <c r="F654" s="8" t="s">
        <v>1328</v>
      </c>
      <c r="G654" s="5" t="s">
        <v>174</v>
      </c>
      <c r="H654" s="9">
        <v>3.2</v>
      </c>
      <c r="I654" s="15"/>
      <c r="J654" s="11">
        <f t="shared" si="31"/>
        <v>0</v>
      </c>
      <c r="K654" s="4"/>
      <c r="L654" s="4"/>
    </row>
    <row r="655" spans="1:12" ht="27.75" customHeight="1">
      <c r="A655" s="5">
        <v>603</v>
      </c>
      <c r="B655" s="8" t="s">
        <v>175</v>
      </c>
      <c r="C655" s="62" t="s">
        <v>1329</v>
      </c>
      <c r="D655" s="83"/>
      <c r="E655" s="84"/>
      <c r="F655" s="8" t="s">
        <v>1330</v>
      </c>
      <c r="G655" s="5" t="s">
        <v>174</v>
      </c>
      <c r="H655" s="9">
        <v>3.2</v>
      </c>
      <c r="I655" s="15"/>
      <c r="J655" s="11">
        <f t="shared" si="31"/>
        <v>0</v>
      </c>
      <c r="K655" s="4"/>
      <c r="L655" s="4"/>
    </row>
    <row r="656" spans="1:12" ht="27.75" customHeight="1">
      <c r="A656" s="5">
        <v>604</v>
      </c>
      <c r="B656" s="8" t="s">
        <v>331</v>
      </c>
      <c r="C656" s="62" t="s">
        <v>332</v>
      </c>
      <c r="D656" s="83"/>
      <c r="E656" s="84"/>
      <c r="F656" s="8" t="s">
        <v>1331</v>
      </c>
      <c r="G656" s="5" t="s">
        <v>174</v>
      </c>
      <c r="H656" s="9">
        <v>3.2</v>
      </c>
      <c r="I656" s="15"/>
      <c r="J656" s="11">
        <f t="shared" si="31"/>
        <v>0</v>
      </c>
      <c r="K656" s="4"/>
      <c r="L656" s="4"/>
    </row>
    <row r="657" spans="1:12" ht="41.25" customHeight="1">
      <c r="A657" s="5">
        <v>605</v>
      </c>
      <c r="B657" s="8" t="s">
        <v>1324</v>
      </c>
      <c r="C657" s="62" t="s">
        <v>1332</v>
      </c>
      <c r="D657" s="83"/>
      <c r="E657" s="84"/>
      <c r="F657" s="8" t="s">
        <v>1333</v>
      </c>
      <c r="G657" s="5" t="s">
        <v>198</v>
      </c>
      <c r="H657" s="14">
        <v>0.755</v>
      </c>
      <c r="I657" s="15"/>
      <c r="J657" s="11">
        <f t="shared" si="31"/>
        <v>0</v>
      </c>
      <c r="K657" s="4"/>
      <c r="L657" s="4"/>
    </row>
    <row r="658" spans="1:12" ht="15" customHeight="1">
      <c r="A658" s="20"/>
      <c r="B658" s="21"/>
      <c r="C658" s="63" t="s">
        <v>1334</v>
      </c>
      <c r="D658" s="83"/>
      <c r="E658" s="84"/>
      <c r="F658" s="21" t="s">
        <v>1335</v>
      </c>
      <c r="G658" s="21"/>
      <c r="H658" s="22"/>
      <c r="I658" s="23"/>
      <c r="J658" s="24">
        <f>SUM(J653:J657)</f>
        <v>0</v>
      </c>
      <c r="K658" s="4"/>
      <c r="L658" s="4"/>
    </row>
    <row r="659" spans="1:12" ht="27.75" customHeight="1">
      <c r="A659" s="20"/>
      <c r="B659" s="21"/>
      <c r="C659" s="61" t="s">
        <v>1336</v>
      </c>
      <c r="D659" s="83"/>
      <c r="E659" s="84"/>
      <c r="F659" s="85" t="s">
        <v>1337</v>
      </c>
      <c r="G659" s="85"/>
      <c r="H659" s="90"/>
      <c r="I659" s="91"/>
      <c r="J659" s="25"/>
      <c r="K659" s="4"/>
      <c r="L659" s="4"/>
    </row>
    <row r="660" spans="1:12" ht="41.25" customHeight="1">
      <c r="A660" s="5">
        <v>606</v>
      </c>
      <c r="B660" s="8" t="s">
        <v>1338</v>
      </c>
      <c r="C660" s="62" t="s">
        <v>1339</v>
      </c>
      <c r="D660" s="83"/>
      <c r="E660" s="84"/>
      <c r="F660" s="8" t="s">
        <v>1340</v>
      </c>
      <c r="G660" s="5" t="s">
        <v>198</v>
      </c>
      <c r="H660" s="14">
        <v>2.7949999999999999</v>
      </c>
      <c r="I660" s="15"/>
      <c r="J660" s="11">
        <f t="shared" ref="J660:J664" si="32">H660*I660</f>
        <v>0</v>
      </c>
      <c r="K660" s="4"/>
      <c r="L660" s="4"/>
    </row>
    <row r="661" spans="1:12" ht="54" customHeight="1">
      <c r="A661" s="5">
        <v>607</v>
      </c>
      <c r="B661" s="8" t="s">
        <v>1341</v>
      </c>
      <c r="C661" s="62" t="s">
        <v>1342</v>
      </c>
      <c r="D661" s="83"/>
      <c r="E661" s="84"/>
      <c r="F661" s="8" t="s">
        <v>1343</v>
      </c>
      <c r="G661" s="5" t="s">
        <v>198</v>
      </c>
      <c r="H661" s="12">
        <v>0.13</v>
      </c>
      <c r="I661" s="15"/>
      <c r="J661" s="11">
        <f t="shared" si="32"/>
        <v>0</v>
      </c>
      <c r="K661" s="4"/>
      <c r="L661" s="4"/>
    </row>
    <row r="662" spans="1:12" ht="54" customHeight="1">
      <c r="A662" s="5">
        <v>608</v>
      </c>
      <c r="B662" s="8" t="s">
        <v>1344</v>
      </c>
      <c r="C662" s="62" t="s">
        <v>1345</v>
      </c>
      <c r="D662" s="83"/>
      <c r="E662" s="84"/>
      <c r="F662" s="8" t="s">
        <v>1346</v>
      </c>
      <c r="G662" s="5" t="s">
        <v>1347</v>
      </c>
      <c r="H662" s="16">
        <v>4.0312000000000001</v>
      </c>
      <c r="I662" s="15"/>
      <c r="J662" s="11">
        <f t="shared" si="32"/>
        <v>0</v>
      </c>
      <c r="K662" s="4"/>
      <c r="L662" s="4"/>
    </row>
    <row r="663" spans="1:12" ht="80.25" customHeight="1">
      <c r="A663" s="5">
        <v>609</v>
      </c>
      <c r="B663" s="8" t="s">
        <v>1344</v>
      </c>
      <c r="C663" s="62" t="s">
        <v>1348</v>
      </c>
      <c r="D663" s="83"/>
      <c r="E663" s="84"/>
      <c r="F663" s="8" t="s">
        <v>1349</v>
      </c>
      <c r="G663" s="5" t="s">
        <v>1347</v>
      </c>
      <c r="H663" s="9">
        <v>3.6</v>
      </c>
      <c r="I663" s="15"/>
      <c r="J663" s="11">
        <f t="shared" si="32"/>
        <v>0</v>
      </c>
      <c r="K663" s="4"/>
      <c r="L663" s="4"/>
    </row>
    <row r="664" spans="1:12" ht="27.75" customHeight="1">
      <c r="A664" s="5">
        <v>610</v>
      </c>
      <c r="B664" s="8" t="s">
        <v>1350</v>
      </c>
      <c r="C664" s="62" t="s">
        <v>1351</v>
      </c>
      <c r="D664" s="83"/>
      <c r="E664" s="84"/>
      <c r="F664" s="8" t="s">
        <v>1352</v>
      </c>
      <c r="G664" s="5" t="s">
        <v>42</v>
      </c>
      <c r="H664" s="12">
        <v>763.12</v>
      </c>
      <c r="I664" s="15"/>
      <c r="J664" s="11">
        <f t="shared" si="32"/>
        <v>0</v>
      </c>
      <c r="K664" s="4"/>
      <c r="L664" s="4"/>
    </row>
    <row r="665" spans="1:12" ht="15" customHeight="1">
      <c r="A665" s="20"/>
      <c r="B665" s="21"/>
      <c r="C665" s="63" t="s">
        <v>1353</v>
      </c>
      <c r="D665" s="83"/>
      <c r="E665" s="84"/>
      <c r="F665" s="21" t="s">
        <v>1354</v>
      </c>
      <c r="G665" s="21"/>
      <c r="H665" s="22"/>
      <c r="I665" s="23"/>
      <c r="J665" s="24">
        <f>SUM(J660:J664)</f>
        <v>0</v>
      </c>
      <c r="K665" s="4"/>
      <c r="L665" s="4"/>
    </row>
    <row r="666" spans="1:12" ht="29.25" customHeight="1">
      <c r="A666" s="20"/>
      <c r="B666" s="21"/>
      <c r="C666" s="63" t="s">
        <v>1355</v>
      </c>
      <c r="D666" s="83"/>
      <c r="E666" s="84"/>
      <c r="F666" s="21" t="s">
        <v>1356</v>
      </c>
      <c r="G666" s="21"/>
      <c r="H666" s="22"/>
      <c r="I666" s="23"/>
      <c r="J666" s="33">
        <f>J24+J36+J56+J136+J143+J153+J189+J217+J267+J284+J587+J651+J658+J665</f>
        <v>0</v>
      </c>
      <c r="K666" s="4"/>
      <c r="L666" s="4"/>
    </row>
    <row r="667" spans="1:12" ht="27.75" customHeight="1">
      <c r="A667" s="20"/>
      <c r="B667" s="21"/>
      <c r="C667" s="61" t="s">
        <v>1357</v>
      </c>
      <c r="D667" s="83"/>
      <c r="E667" s="84"/>
      <c r="F667" s="85" t="s">
        <v>1358</v>
      </c>
      <c r="G667" s="90"/>
      <c r="H667" s="90"/>
      <c r="I667" s="91"/>
      <c r="J667" s="25"/>
      <c r="K667" s="4"/>
      <c r="L667" s="4"/>
    </row>
    <row r="668" spans="1:12" ht="27.75" customHeight="1">
      <c r="A668" s="85"/>
      <c r="B668" s="89"/>
      <c r="C668" s="61" t="s">
        <v>1359</v>
      </c>
      <c r="D668" s="83"/>
      <c r="E668" s="84"/>
      <c r="F668" s="85" t="s">
        <v>1360</v>
      </c>
      <c r="G668" s="85"/>
      <c r="H668" s="90"/>
      <c r="I668" s="91"/>
      <c r="J668" s="25"/>
      <c r="K668" s="4"/>
      <c r="L668" s="4"/>
    </row>
    <row r="669" spans="1:12" ht="14.25" customHeight="1">
      <c r="A669" s="5">
        <v>611</v>
      </c>
      <c r="B669" s="8" t="s">
        <v>1361</v>
      </c>
      <c r="C669" s="62" t="s">
        <v>1362</v>
      </c>
      <c r="D669" s="83"/>
      <c r="E669" s="84"/>
      <c r="F669" s="8" t="s">
        <v>1363</v>
      </c>
      <c r="G669" s="5" t="s">
        <v>168</v>
      </c>
      <c r="H669" s="16">
        <v>0.77159999999999995</v>
      </c>
      <c r="I669" s="15"/>
      <c r="J669" s="11">
        <f t="shared" ref="J669:J689" si="33">H669*I669</f>
        <v>0</v>
      </c>
      <c r="K669" s="4"/>
      <c r="L669" s="4"/>
    </row>
    <row r="670" spans="1:12" ht="27.75" customHeight="1">
      <c r="A670" s="5">
        <v>612</v>
      </c>
      <c r="B670" s="8" t="s">
        <v>1364</v>
      </c>
      <c r="C670" s="62" t="s">
        <v>1365</v>
      </c>
      <c r="D670" s="83"/>
      <c r="E670" s="84"/>
      <c r="F670" s="8" t="s">
        <v>1366</v>
      </c>
      <c r="G670" s="5" t="s">
        <v>198</v>
      </c>
      <c r="H670" s="16">
        <v>3.5905999999999998</v>
      </c>
      <c r="I670" s="15"/>
      <c r="J670" s="11">
        <f t="shared" si="33"/>
        <v>0</v>
      </c>
      <c r="K670" s="4"/>
      <c r="L670" s="4"/>
    </row>
    <row r="671" spans="1:12" ht="27.75" customHeight="1">
      <c r="A671" s="5">
        <v>613</v>
      </c>
      <c r="B671" s="8" t="s">
        <v>1367</v>
      </c>
      <c r="C671" s="62" t="s">
        <v>1368</v>
      </c>
      <c r="D671" s="83"/>
      <c r="E671" s="84"/>
      <c r="F671" s="8" t="s">
        <v>1369</v>
      </c>
      <c r="G671" s="5" t="s">
        <v>198</v>
      </c>
      <c r="H671" s="16">
        <v>3.5905999999999998</v>
      </c>
      <c r="I671" s="15"/>
      <c r="J671" s="11">
        <f t="shared" si="33"/>
        <v>0</v>
      </c>
      <c r="K671" s="4"/>
      <c r="L671" s="4"/>
    </row>
    <row r="672" spans="1:12" ht="27.75" customHeight="1">
      <c r="A672" s="5">
        <v>614</v>
      </c>
      <c r="B672" s="8" t="s">
        <v>730</v>
      </c>
      <c r="C672" s="62" t="s">
        <v>1370</v>
      </c>
      <c r="D672" s="83"/>
      <c r="E672" s="84"/>
      <c r="F672" s="8" t="s">
        <v>1371</v>
      </c>
      <c r="G672" s="5" t="s">
        <v>116</v>
      </c>
      <c r="H672" s="12">
        <v>0.02</v>
      </c>
      <c r="I672" s="15"/>
      <c r="J672" s="11">
        <f t="shared" si="33"/>
        <v>0</v>
      </c>
      <c r="K672" s="4"/>
      <c r="L672" s="4"/>
    </row>
    <row r="673" spans="1:12" ht="27.75" customHeight="1">
      <c r="A673" s="5">
        <v>615</v>
      </c>
      <c r="B673" s="8" t="s">
        <v>1372</v>
      </c>
      <c r="C673" s="62" t="s">
        <v>1373</v>
      </c>
      <c r="D673" s="83"/>
      <c r="E673" s="84"/>
      <c r="F673" s="8" t="s">
        <v>1374</v>
      </c>
      <c r="G673" s="5" t="s">
        <v>198</v>
      </c>
      <c r="H673" s="16">
        <v>3.5905999999999998</v>
      </c>
      <c r="I673" s="15"/>
      <c r="J673" s="11">
        <f t="shared" si="33"/>
        <v>0</v>
      </c>
      <c r="K673" s="4"/>
      <c r="L673" s="4"/>
    </row>
    <row r="674" spans="1:12" ht="41.25" customHeight="1">
      <c r="A674" s="5">
        <v>616</v>
      </c>
      <c r="B674" s="8" t="s">
        <v>698</v>
      </c>
      <c r="C674" s="62" t="s">
        <v>738</v>
      </c>
      <c r="D674" s="83"/>
      <c r="E674" s="84"/>
      <c r="F674" s="8" t="s">
        <v>905</v>
      </c>
      <c r="G674" s="5" t="s">
        <v>198</v>
      </c>
      <c r="H674" s="16">
        <v>2.8896999999999999</v>
      </c>
      <c r="I674" s="15"/>
      <c r="J674" s="11">
        <f t="shared" si="33"/>
        <v>0</v>
      </c>
      <c r="K674" s="4"/>
      <c r="L674" s="4"/>
    </row>
    <row r="675" spans="1:12" ht="27.75" customHeight="1">
      <c r="A675" s="5">
        <v>617</v>
      </c>
      <c r="B675" s="8" t="s">
        <v>464</v>
      </c>
      <c r="C675" s="62" t="s">
        <v>465</v>
      </c>
      <c r="D675" s="83"/>
      <c r="E675" s="84"/>
      <c r="F675" s="8" t="s">
        <v>1375</v>
      </c>
      <c r="G675" s="5" t="s">
        <v>116</v>
      </c>
      <c r="H675" s="16">
        <v>2.7772999999999999</v>
      </c>
      <c r="I675" s="15"/>
      <c r="J675" s="11">
        <f t="shared" si="33"/>
        <v>0</v>
      </c>
      <c r="K675" s="4"/>
      <c r="L675" s="4"/>
    </row>
    <row r="676" spans="1:12" ht="27.75" customHeight="1">
      <c r="A676" s="5">
        <v>618</v>
      </c>
      <c r="B676" s="8" t="s">
        <v>1376</v>
      </c>
      <c r="C676" s="62" t="s">
        <v>1377</v>
      </c>
      <c r="D676" s="83"/>
      <c r="E676" s="84"/>
      <c r="F676" s="8" t="s">
        <v>1378</v>
      </c>
      <c r="G676" s="5" t="s">
        <v>689</v>
      </c>
      <c r="H676" s="12">
        <v>0.14000000000000001</v>
      </c>
      <c r="I676" s="15"/>
      <c r="J676" s="11">
        <f t="shared" si="33"/>
        <v>0</v>
      </c>
      <c r="K676" s="4"/>
      <c r="L676" s="4"/>
    </row>
    <row r="677" spans="1:12" ht="14.25" customHeight="1">
      <c r="A677" s="5">
        <v>619</v>
      </c>
      <c r="B677" s="8" t="s">
        <v>1379</v>
      </c>
      <c r="C677" s="62" t="s">
        <v>1380</v>
      </c>
      <c r="D677" s="83"/>
      <c r="E677" s="84"/>
      <c r="F677" s="8" t="s">
        <v>1381</v>
      </c>
      <c r="G677" s="5" t="s">
        <v>116</v>
      </c>
      <c r="H677" s="16">
        <v>0.34589999999999999</v>
      </c>
      <c r="I677" s="15"/>
      <c r="J677" s="11">
        <f t="shared" si="33"/>
        <v>0</v>
      </c>
      <c r="K677" s="4"/>
      <c r="L677" s="4"/>
    </row>
    <row r="678" spans="1:12" ht="27.75" customHeight="1">
      <c r="A678" s="5">
        <v>620</v>
      </c>
      <c r="B678" s="8" t="s">
        <v>1382</v>
      </c>
      <c r="C678" s="62" t="s">
        <v>1383</v>
      </c>
      <c r="D678" s="83"/>
      <c r="E678" s="84"/>
      <c r="F678" s="8" t="s">
        <v>1384</v>
      </c>
      <c r="G678" s="5" t="s">
        <v>116</v>
      </c>
      <c r="H678" s="16">
        <v>0.1198</v>
      </c>
      <c r="I678" s="15"/>
      <c r="J678" s="11">
        <f t="shared" si="33"/>
        <v>0</v>
      </c>
      <c r="K678" s="4"/>
      <c r="L678" s="4"/>
    </row>
    <row r="679" spans="1:12" ht="27.75" customHeight="1">
      <c r="A679" s="5">
        <v>621</v>
      </c>
      <c r="B679" s="8" t="s">
        <v>686</v>
      </c>
      <c r="C679" s="62" t="s">
        <v>735</v>
      </c>
      <c r="D679" s="83"/>
      <c r="E679" s="84"/>
      <c r="F679" s="8" t="s">
        <v>903</v>
      </c>
      <c r="G679" s="5" t="s">
        <v>689</v>
      </c>
      <c r="H679" s="12">
        <v>0.04</v>
      </c>
      <c r="I679" s="15"/>
      <c r="J679" s="11">
        <f t="shared" si="33"/>
        <v>0</v>
      </c>
      <c r="K679" s="4"/>
      <c r="L679" s="4"/>
    </row>
    <row r="680" spans="1:12" ht="14.25" customHeight="1">
      <c r="A680" s="5">
        <v>622</v>
      </c>
      <c r="B680" s="8" t="s">
        <v>683</v>
      </c>
      <c r="C680" s="62" t="s">
        <v>733</v>
      </c>
      <c r="D680" s="83"/>
      <c r="E680" s="84"/>
      <c r="F680" s="8" t="s">
        <v>902</v>
      </c>
      <c r="G680" s="5" t="s">
        <v>116</v>
      </c>
      <c r="H680" s="16">
        <v>7.6200000000000004E-2</v>
      </c>
      <c r="I680" s="15"/>
      <c r="J680" s="11">
        <f t="shared" si="33"/>
        <v>0</v>
      </c>
      <c r="K680" s="4"/>
      <c r="L680" s="4"/>
    </row>
    <row r="681" spans="1:12" ht="41.25" customHeight="1">
      <c r="A681" s="5">
        <v>623</v>
      </c>
      <c r="B681" s="8" t="s">
        <v>1311</v>
      </c>
      <c r="C681" s="62" t="s">
        <v>1385</v>
      </c>
      <c r="D681" s="83"/>
      <c r="E681" s="84"/>
      <c r="F681" s="8" t="s">
        <v>1386</v>
      </c>
      <c r="G681" s="5" t="s">
        <v>198</v>
      </c>
      <c r="H681" s="12">
        <v>0.15</v>
      </c>
      <c r="I681" s="15"/>
      <c r="J681" s="11">
        <f t="shared" si="33"/>
        <v>0</v>
      </c>
      <c r="K681" s="4"/>
      <c r="L681" s="4"/>
    </row>
    <row r="682" spans="1:12" ht="41.25" customHeight="1">
      <c r="A682" s="5">
        <v>624</v>
      </c>
      <c r="B682" s="8" t="s">
        <v>79</v>
      </c>
      <c r="C682" s="62" t="s">
        <v>1387</v>
      </c>
      <c r="D682" s="83"/>
      <c r="E682" s="84"/>
      <c r="F682" s="8" t="s">
        <v>1388</v>
      </c>
      <c r="G682" s="5" t="s">
        <v>82</v>
      </c>
      <c r="H682" s="16">
        <v>0.19550000000000001</v>
      </c>
      <c r="I682" s="15"/>
      <c r="J682" s="11">
        <f t="shared" si="33"/>
        <v>0</v>
      </c>
      <c r="K682" s="4"/>
      <c r="L682" s="4"/>
    </row>
    <row r="683" spans="1:12" ht="14.25" customHeight="1">
      <c r="A683" s="5">
        <v>625</v>
      </c>
      <c r="B683" s="8" t="s">
        <v>1389</v>
      </c>
      <c r="C683" s="62" t="s">
        <v>1390</v>
      </c>
      <c r="D683" s="83"/>
      <c r="E683" s="84"/>
      <c r="F683" s="8" t="s">
        <v>1391</v>
      </c>
      <c r="G683" s="5" t="s">
        <v>168</v>
      </c>
      <c r="H683" s="16">
        <v>1.4494</v>
      </c>
      <c r="I683" s="15"/>
      <c r="J683" s="11">
        <f t="shared" si="33"/>
        <v>0</v>
      </c>
      <c r="K683" s="4"/>
      <c r="L683" s="4"/>
    </row>
    <row r="684" spans="1:12" ht="27.75" customHeight="1">
      <c r="A684" s="5">
        <v>626</v>
      </c>
      <c r="B684" s="8" t="s">
        <v>1392</v>
      </c>
      <c r="C684" s="62" t="s">
        <v>1393</v>
      </c>
      <c r="D684" s="83"/>
      <c r="E684" s="84"/>
      <c r="F684" s="8" t="s">
        <v>1394</v>
      </c>
      <c r="G684" s="5" t="s">
        <v>198</v>
      </c>
      <c r="H684" s="16">
        <v>1.7727999999999999</v>
      </c>
      <c r="I684" s="15"/>
      <c r="J684" s="11">
        <f t="shared" si="33"/>
        <v>0</v>
      </c>
      <c r="K684" s="4"/>
      <c r="L684" s="4"/>
    </row>
    <row r="685" spans="1:12" ht="27.75" customHeight="1">
      <c r="A685" s="5">
        <v>627</v>
      </c>
      <c r="B685" s="8" t="s">
        <v>679</v>
      </c>
      <c r="C685" s="62" t="s">
        <v>1395</v>
      </c>
      <c r="D685" s="83"/>
      <c r="E685" s="84"/>
      <c r="F685" s="8" t="s">
        <v>1396</v>
      </c>
      <c r="G685" s="5" t="s">
        <v>682</v>
      </c>
      <c r="H685" s="14">
        <v>19.164000000000001</v>
      </c>
      <c r="I685" s="15"/>
      <c r="J685" s="11">
        <f t="shared" si="33"/>
        <v>0</v>
      </c>
      <c r="K685" s="4"/>
      <c r="L685" s="4"/>
    </row>
    <row r="686" spans="1:12" ht="14.25" customHeight="1">
      <c r="A686" s="5">
        <v>628</v>
      </c>
      <c r="B686" s="8" t="s">
        <v>1397</v>
      </c>
      <c r="C686" s="62" t="s">
        <v>1398</v>
      </c>
      <c r="D686" s="83"/>
      <c r="E686" s="84"/>
      <c r="F686" s="8" t="s">
        <v>1399</v>
      </c>
      <c r="G686" s="5" t="s">
        <v>19</v>
      </c>
      <c r="H686" s="12">
        <v>46.82</v>
      </c>
      <c r="I686" s="15"/>
      <c r="J686" s="11">
        <f t="shared" si="33"/>
        <v>0</v>
      </c>
      <c r="K686" s="4"/>
      <c r="L686" s="4"/>
    </row>
    <row r="687" spans="1:12" ht="27.75" customHeight="1">
      <c r="A687" s="5">
        <v>629</v>
      </c>
      <c r="B687" s="8" t="s">
        <v>1400</v>
      </c>
      <c r="C687" s="62" t="s">
        <v>1401</v>
      </c>
      <c r="D687" s="83"/>
      <c r="E687" s="84"/>
      <c r="F687" s="8" t="s">
        <v>1402</v>
      </c>
      <c r="G687" s="5" t="s">
        <v>19</v>
      </c>
      <c r="H687" s="12">
        <v>109.24</v>
      </c>
      <c r="I687" s="15"/>
      <c r="J687" s="11">
        <f t="shared" si="33"/>
        <v>0</v>
      </c>
      <c r="K687" s="4"/>
      <c r="L687" s="4"/>
    </row>
    <row r="688" spans="1:12" ht="54" customHeight="1">
      <c r="A688" s="5">
        <v>630</v>
      </c>
      <c r="B688" s="8" t="s">
        <v>1344</v>
      </c>
      <c r="C688" s="62" t="s">
        <v>1403</v>
      </c>
      <c r="D688" s="83"/>
      <c r="E688" s="84"/>
      <c r="F688" s="8" t="s">
        <v>1404</v>
      </c>
      <c r="G688" s="5" t="s">
        <v>1347</v>
      </c>
      <c r="H688" s="16">
        <v>5.3745000000000003</v>
      </c>
      <c r="I688" s="15"/>
      <c r="J688" s="11">
        <f t="shared" si="33"/>
        <v>0</v>
      </c>
      <c r="K688" s="4"/>
      <c r="L688" s="4"/>
    </row>
    <row r="689" spans="1:12" ht="14.25" customHeight="1">
      <c r="A689" s="5">
        <v>631</v>
      </c>
      <c r="B689" s="8" t="s">
        <v>1350</v>
      </c>
      <c r="C689" s="62" t="s">
        <v>1405</v>
      </c>
      <c r="D689" s="83"/>
      <c r="E689" s="84"/>
      <c r="F689" s="8" t="s">
        <v>1406</v>
      </c>
      <c r="G689" s="5" t="s">
        <v>42</v>
      </c>
      <c r="H689" s="12">
        <v>537.45000000000005</v>
      </c>
      <c r="I689" s="15"/>
      <c r="J689" s="11">
        <f t="shared" si="33"/>
        <v>0</v>
      </c>
      <c r="K689" s="4"/>
      <c r="L689" s="4"/>
    </row>
    <row r="690" spans="1:12" ht="14.25" customHeight="1">
      <c r="A690" s="5"/>
      <c r="B690" s="8"/>
      <c r="C690" s="64" t="s">
        <v>1407</v>
      </c>
      <c r="D690" s="83"/>
      <c r="E690" s="84"/>
      <c r="F690" s="5" t="s">
        <v>1408</v>
      </c>
      <c r="G690" s="6"/>
      <c r="H690" s="5"/>
      <c r="I690" s="27"/>
      <c r="J690" s="11"/>
      <c r="K690" s="4"/>
      <c r="L690" s="4"/>
    </row>
    <row r="691" spans="1:12" ht="54" customHeight="1">
      <c r="A691" s="5">
        <v>632</v>
      </c>
      <c r="B691" s="8" t="s">
        <v>1409</v>
      </c>
      <c r="C691" s="62" t="s">
        <v>1410</v>
      </c>
      <c r="D691" s="83"/>
      <c r="E691" s="84"/>
      <c r="F691" s="8" t="s">
        <v>1411</v>
      </c>
      <c r="G691" s="5" t="s">
        <v>23</v>
      </c>
      <c r="H691" s="12">
        <v>2.81</v>
      </c>
      <c r="I691" s="15"/>
      <c r="J691" s="11">
        <f t="shared" ref="J691:J698" si="34">H691*I691</f>
        <v>0</v>
      </c>
      <c r="K691" s="4"/>
      <c r="L691" s="4"/>
    </row>
    <row r="692" spans="1:12" ht="27.75" customHeight="1">
      <c r="A692" s="5">
        <v>633</v>
      </c>
      <c r="B692" s="8" t="s">
        <v>1412</v>
      </c>
      <c r="C692" s="62" t="s">
        <v>1413</v>
      </c>
      <c r="D692" s="83"/>
      <c r="E692" s="84"/>
      <c r="F692" s="8" t="s">
        <v>1414</v>
      </c>
      <c r="G692" s="5" t="s">
        <v>42</v>
      </c>
      <c r="H692" s="9">
        <v>449.6</v>
      </c>
      <c r="I692" s="15"/>
      <c r="J692" s="11">
        <f t="shared" si="34"/>
        <v>0</v>
      </c>
      <c r="K692" s="4"/>
      <c r="L692" s="4"/>
    </row>
    <row r="693" spans="1:12" ht="14.25" customHeight="1">
      <c r="A693" s="5">
        <v>634</v>
      </c>
      <c r="B693" s="8" t="s">
        <v>1415</v>
      </c>
      <c r="C693" s="62" t="s">
        <v>1416</v>
      </c>
      <c r="D693" s="83"/>
      <c r="E693" s="84"/>
      <c r="F693" s="8" t="s">
        <v>1417</v>
      </c>
      <c r="G693" s="5" t="s">
        <v>23</v>
      </c>
      <c r="H693" s="12">
        <v>2.81</v>
      </c>
      <c r="I693" s="15"/>
      <c r="J693" s="11">
        <f t="shared" si="34"/>
        <v>0</v>
      </c>
      <c r="K693" s="4"/>
      <c r="L693" s="4"/>
    </row>
    <row r="694" spans="1:12" ht="27.75" customHeight="1">
      <c r="A694" s="5">
        <v>635</v>
      </c>
      <c r="B694" s="8" t="s">
        <v>1418</v>
      </c>
      <c r="C694" s="62" t="s">
        <v>1419</v>
      </c>
      <c r="D694" s="83"/>
      <c r="E694" s="84"/>
      <c r="F694" s="8" t="s">
        <v>1420</v>
      </c>
      <c r="G694" s="5" t="s">
        <v>23</v>
      </c>
      <c r="H694" s="12">
        <v>2.81</v>
      </c>
      <c r="I694" s="15"/>
      <c r="J694" s="11">
        <f t="shared" si="34"/>
        <v>0</v>
      </c>
      <c r="K694" s="4"/>
      <c r="L694" s="4"/>
    </row>
    <row r="695" spans="1:12" ht="27.75" customHeight="1">
      <c r="A695" s="5">
        <v>636</v>
      </c>
      <c r="B695" s="8" t="s">
        <v>627</v>
      </c>
      <c r="C695" s="62" t="s">
        <v>628</v>
      </c>
      <c r="D695" s="83"/>
      <c r="E695" s="84"/>
      <c r="F695" s="8" t="s">
        <v>1421</v>
      </c>
      <c r="G695" s="5" t="s">
        <v>23</v>
      </c>
      <c r="H695" s="12">
        <v>2.81</v>
      </c>
      <c r="I695" s="15"/>
      <c r="J695" s="11">
        <f t="shared" si="34"/>
        <v>0</v>
      </c>
      <c r="K695" s="4"/>
      <c r="L695" s="4"/>
    </row>
    <row r="696" spans="1:12" ht="41.25" customHeight="1">
      <c r="A696" s="5">
        <v>637</v>
      </c>
      <c r="B696" s="8" t="s">
        <v>1422</v>
      </c>
      <c r="C696" s="62" t="s">
        <v>1423</v>
      </c>
      <c r="D696" s="83"/>
      <c r="E696" s="84"/>
      <c r="F696" s="8" t="s">
        <v>1424</v>
      </c>
      <c r="G696" s="5" t="s">
        <v>19</v>
      </c>
      <c r="H696" s="13">
        <v>5</v>
      </c>
      <c r="I696" s="15"/>
      <c r="J696" s="11">
        <f t="shared" si="34"/>
        <v>0</v>
      </c>
      <c r="K696" s="4"/>
      <c r="L696" s="4"/>
    </row>
    <row r="697" spans="1:12" ht="41.25" customHeight="1">
      <c r="A697" s="5">
        <v>638</v>
      </c>
      <c r="B697" s="8" t="s">
        <v>1425</v>
      </c>
      <c r="C697" s="62" t="s">
        <v>1426</v>
      </c>
      <c r="D697" s="83"/>
      <c r="E697" s="84"/>
      <c r="F697" s="8" t="s">
        <v>1427</v>
      </c>
      <c r="G697" s="5" t="s">
        <v>38</v>
      </c>
      <c r="H697" s="12">
        <v>0.85</v>
      </c>
      <c r="I697" s="15"/>
      <c r="J697" s="11">
        <f t="shared" si="34"/>
        <v>0</v>
      </c>
      <c r="K697" s="4"/>
      <c r="L697" s="4"/>
    </row>
    <row r="698" spans="1:12" ht="41.25" customHeight="1">
      <c r="A698" s="5">
        <v>639</v>
      </c>
      <c r="B698" s="8" t="s">
        <v>130</v>
      </c>
      <c r="C698" s="62" t="s">
        <v>1428</v>
      </c>
      <c r="D698" s="83"/>
      <c r="E698" s="84"/>
      <c r="F698" s="8" t="s">
        <v>1429</v>
      </c>
      <c r="G698" s="5" t="s">
        <v>133</v>
      </c>
      <c r="H698" s="14">
        <v>0.97499999999999998</v>
      </c>
      <c r="I698" s="15"/>
      <c r="J698" s="11">
        <f t="shared" si="34"/>
        <v>0</v>
      </c>
      <c r="K698" s="4"/>
      <c r="L698" s="4"/>
    </row>
    <row r="699" spans="1:12" ht="15" customHeight="1">
      <c r="A699" s="20"/>
      <c r="B699" s="21"/>
      <c r="C699" s="63" t="s">
        <v>63</v>
      </c>
      <c r="D699" s="83"/>
      <c r="E699" s="84"/>
      <c r="F699" s="21" t="s">
        <v>1430</v>
      </c>
      <c r="G699" s="21"/>
      <c r="H699" s="22"/>
      <c r="I699" s="23"/>
      <c r="J699" s="24">
        <f>SUM(J669:J698)</f>
        <v>0</v>
      </c>
      <c r="K699" s="4"/>
      <c r="L699" s="4"/>
    </row>
    <row r="700" spans="1:12" ht="15" customHeight="1">
      <c r="A700" s="20"/>
      <c r="B700" s="21"/>
      <c r="C700" s="63" t="s">
        <v>1355</v>
      </c>
      <c r="D700" s="83"/>
      <c r="E700" s="84"/>
      <c r="F700" s="21" t="s">
        <v>1356</v>
      </c>
      <c r="G700" s="21"/>
      <c r="H700" s="22"/>
      <c r="I700" s="23"/>
      <c r="J700" s="33">
        <f>J699</f>
        <v>0</v>
      </c>
      <c r="K700" s="4"/>
      <c r="L700" s="4"/>
    </row>
    <row r="701" spans="1:12" ht="29.25" customHeight="1">
      <c r="A701" s="20"/>
      <c r="B701" s="21"/>
      <c r="C701" s="63" t="s">
        <v>1431</v>
      </c>
      <c r="D701" s="83"/>
      <c r="E701" s="84"/>
      <c r="F701" s="21" t="s">
        <v>1432</v>
      </c>
      <c r="G701" s="21"/>
      <c r="H701" s="22"/>
      <c r="I701" s="23"/>
      <c r="J701" s="34">
        <f>J666+J700</f>
        <v>0</v>
      </c>
      <c r="K701" s="4"/>
      <c r="L701" s="4"/>
    </row>
    <row r="702" spans="1:12" ht="56.25" customHeight="1">
      <c r="A702" s="20"/>
      <c r="B702" s="21"/>
      <c r="C702" s="61" t="s">
        <v>1433</v>
      </c>
      <c r="D702" s="83"/>
      <c r="E702" s="84"/>
      <c r="F702" s="35" t="s">
        <v>1434</v>
      </c>
      <c r="G702" s="86"/>
      <c r="H702" s="85"/>
      <c r="I702" s="87"/>
      <c r="J702" s="11"/>
      <c r="K702" s="4"/>
      <c r="L702" s="4"/>
    </row>
    <row r="703" spans="1:12" ht="27.75" customHeight="1">
      <c r="A703" s="85"/>
      <c r="B703" s="89"/>
      <c r="C703" s="61" t="s">
        <v>1435</v>
      </c>
      <c r="D703" s="83"/>
      <c r="E703" s="84"/>
      <c r="F703" s="85" t="s">
        <v>1436</v>
      </c>
      <c r="G703" s="93"/>
      <c r="H703" s="93"/>
      <c r="I703" s="94"/>
      <c r="J703" s="11"/>
      <c r="K703" s="4"/>
      <c r="L703" s="4"/>
    </row>
    <row r="704" spans="1:12" ht="27.75" customHeight="1">
      <c r="A704" s="85"/>
      <c r="B704" s="89"/>
      <c r="C704" s="61" t="s">
        <v>1437</v>
      </c>
      <c r="D704" s="83"/>
      <c r="E704" s="84"/>
      <c r="F704" s="85" t="s">
        <v>1438</v>
      </c>
      <c r="G704" s="26"/>
      <c r="H704" s="93"/>
      <c r="I704" s="94"/>
      <c r="J704" s="11"/>
      <c r="K704" s="4"/>
      <c r="L704" s="4"/>
    </row>
    <row r="705" spans="1:12" ht="27.75" customHeight="1">
      <c r="A705" s="5">
        <v>640</v>
      </c>
      <c r="B705" s="8" t="s">
        <v>1439</v>
      </c>
      <c r="C705" s="62" t="s">
        <v>1440</v>
      </c>
      <c r="D705" s="83"/>
      <c r="E705" s="84"/>
      <c r="F705" s="8" t="s">
        <v>1441</v>
      </c>
      <c r="G705" s="5" t="s">
        <v>1442</v>
      </c>
      <c r="H705" s="9">
        <v>0.8</v>
      </c>
      <c r="I705" s="15"/>
      <c r="J705" s="11">
        <f t="shared" ref="J705:J712" si="35">H705*I705</f>
        <v>0</v>
      </c>
      <c r="K705" s="4"/>
      <c r="L705" s="4"/>
    </row>
    <row r="706" spans="1:12" ht="14.25" customHeight="1">
      <c r="A706" s="5">
        <v>641</v>
      </c>
      <c r="B706" s="8" t="s">
        <v>1443</v>
      </c>
      <c r="C706" s="62" t="s">
        <v>1444</v>
      </c>
      <c r="D706" s="83"/>
      <c r="E706" s="84"/>
      <c r="F706" s="8" t="s">
        <v>1445</v>
      </c>
      <c r="G706" s="5" t="s">
        <v>1446</v>
      </c>
      <c r="H706" s="13">
        <v>32</v>
      </c>
      <c r="I706" s="15"/>
      <c r="J706" s="11">
        <f t="shared" si="35"/>
        <v>0</v>
      </c>
      <c r="K706" s="4"/>
      <c r="L706" s="4"/>
    </row>
    <row r="707" spans="1:12" ht="41.25" customHeight="1">
      <c r="A707" s="5">
        <v>642</v>
      </c>
      <c r="B707" s="8" t="s">
        <v>1447</v>
      </c>
      <c r="C707" s="62" t="s">
        <v>1448</v>
      </c>
      <c r="D707" s="83"/>
      <c r="E707" s="84"/>
      <c r="F707" s="8" t="s">
        <v>1449</v>
      </c>
      <c r="G707" s="5" t="s">
        <v>106</v>
      </c>
      <c r="H707" s="13">
        <v>320</v>
      </c>
      <c r="I707" s="15"/>
      <c r="J707" s="11">
        <f t="shared" si="35"/>
        <v>0</v>
      </c>
      <c r="K707" s="4"/>
      <c r="L707" s="4"/>
    </row>
    <row r="708" spans="1:12" ht="54" customHeight="1">
      <c r="A708" s="5">
        <v>643</v>
      </c>
      <c r="B708" s="8" t="s">
        <v>1450</v>
      </c>
      <c r="C708" s="62" t="s">
        <v>1451</v>
      </c>
      <c r="D708" s="83"/>
      <c r="E708" s="84"/>
      <c r="F708" s="8" t="s">
        <v>1452</v>
      </c>
      <c r="G708" s="5" t="s">
        <v>1453</v>
      </c>
      <c r="H708" s="9">
        <v>3.6</v>
      </c>
      <c r="I708" s="15"/>
      <c r="J708" s="11">
        <f t="shared" si="35"/>
        <v>0</v>
      </c>
      <c r="K708" s="4"/>
      <c r="L708" s="4"/>
    </row>
    <row r="709" spans="1:12" ht="27.75" customHeight="1">
      <c r="A709" s="5">
        <v>644</v>
      </c>
      <c r="B709" s="8" t="s">
        <v>1454</v>
      </c>
      <c r="C709" s="62" t="s">
        <v>1455</v>
      </c>
      <c r="D709" s="83"/>
      <c r="E709" s="84"/>
      <c r="F709" s="8" t="s">
        <v>1456</v>
      </c>
      <c r="G709" s="5" t="s">
        <v>123</v>
      </c>
      <c r="H709" s="13">
        <v>252</v>
      </c>
      <c r="I709" s="15"/>
      <c r="J709" s="11">
        <f t="shared" si="35"/>
        <v>0</v>
      </c>
      <c r="K709" s="4"/>
      <c r="L709" s="4"/>
    </row>
    <row r="710" spans="1:12" ht="14.25" customHeight="1">
      <c r="A710" s="5">
        <v>645</v>
      </c>
      <c r="B710" s="8" t="s">
        <v>1457</v>
      </c>
      <c r="C710" s="62" t="s">
        <v>1458</v>
      </c>
      <c r="D710" s="83"/>
      <c r="E710" s="84"/>
      <c r="F710" s="8" t="s">
        <v>1459</v>
      </c>
      <c r="G710" s="5" t="s">
        <v>1442</v>
      </c>
      <c r="H710" s="9">
        <v>0.8</v>
      </c>
      <c r="I710" s="15"/>
      <c r="J710" s="11">
        <f t="shared" si="35"/>
        <v>0</v>
      </c>
      <c r="K710" s="4"/>
      <c r="L710" s="4"/>
    </row>
    <row r="711" spans="1:12" ht="27.75" customHeight="1">
      <c r="A711" s="5">
        <v>646</v>
      </c>
      <c r="B711" s="8" t="s">
        <v>1460</v>
      </c>
      <c r="C711" s="62" t="s">
        <v>1461</v>
      </c>
      <c r="D711" s="83"/>
      <c r="E711" s="84"/>
      <c r="F711" s="8" t="s">
        <v>1462</v>
      </c>
      <c r="G711" s="5" t="s">
        <v>1463</v>
      </c>
      <c r="H711" s="13">
        <v>32</v>
      </c>
      <c r="I711" s="15"/>
      <c r="J711" s="11">
        <f t="shared" si="35"/>
        <v>0</v>
      </c>
      <c r="K711" s="4"/>
      <c r="L711" s="4"/>
    </row>
    <row r="712" spans="1:12" ht="27.75" customHeight="1">
      <c r="A712" s="5">
        <v>647</v>
      </c>
      <c r="B712" s="8" t="s">
        <v>1464</v>
      </c>
      <c r="C712" s="62" t="s">
        <v>1465</v>
      </c>
      <c r="D712" s="83"/>
      <c r="E712" s="84"/>
      <c r="F712" s="8" t="s">
        <v>1466</v>
      </c>
      <c r="G712" s="5" t="s">
        <v>123</v>
      </c>
      <c r="H712" s="12">
        <v>2.96</v>
      </c>
      <c r="I712" s="15"/>
      <c r="J712" s="11">
        <f t="shared" si="35"/>
        <v>0</v>
      </c>
      <c r="K712" s="4"/>
      <c r="L712" s="4"/>
    </row>
    <row r="713" spans="1:12" ht="15" customHeight="1">
      <c r="A713" s="20"/>
      <c r="B713" s="21"/>
      <c r="C713" s="63" t="s">
        <v>63</v>
      </c>
      <c r="D713" s="83"/>
      <c r="E713" s="84"/>
      <c r="F713" s="21" t="s">
        <v>1430</v>
      </c>
      <c r="G713" s="21"/>
      <c r="H713" s="22"/>
      <c r="I713" s="23"/>
      <c r="J713" s="24">
        <f>SUM(J705:J712)</f>
        <v>0</v>
      </c>
      <c r="K713" s="4"/>
      <c r="L713" s="4"/>
    </row>
    <row r="714" spans="1:12" ht="15" customHeight="1">
      <c r="A714" s="20"/>
      <c r="B714" s="21"/>
      <c r="C714" s="63" t="s">
        <v>1355</v>
      </c>
      <c r="D714" s="83"/>
      <c r="E714" s="84"/>
      <c r="F714" s="21" t="s">
        <v>1356</v>
      </c>
      <c r="G714" s="21"/>
      <c r="H714" s="22"/>
      <c r="I714" s="23"/>
      <c r="J714" s="33">
        <f t="shared" ref="J714:J715" si="36">J713</f>
        <v>0</v>
      </c>
      <c r="K714" s="4"/>
      <c r="L714" s="4"/>
    </row>
    <row r="715" spans="1:12" ht="15" customHeight="1">
      <c r="A715" s="20"/>
      <c r="B715" s="21"/>
      <c r="C715" s="63" t="s">
        <v>1431</v>
      </c>
      <c r="D715" s="83"/>
      <c r="E715" s="84"/>
      <c r="F715" s="21" t="s">
        <v>1432</v>
      </c>
      <c r="G715" s="21"/>
      <c r="H715" s="22"/>
      <c r="I715" s="23"/>
      <c r="J715" s="34">
        <f t="shared" si="36"/>
        <v>0</v>
      </c>
      <c r="K715" s="4"/>
      <c r="L715" s="4"/>
    </row>
    <row r="716" spans="1:12" ht="42.75" customHeight="1">
      <c r="A716" s="5"/>
      <c r="B716" s="8"/>
      <c r="C716" s="61" t="s">
        <v>1467</v>
      </c>
      <c r="D716" s="83"/>
      <c r="E716" s="84"/>
      <c r="F716" s="85" t="s">
        <v>1468</v>
      </c>
      <c r="G716" s="86"/>
      <c r="H716" s="85"/>
      <c r="I716" s="87"/>
      <c r="J716" s="11"/>
      <c r="K716" s="4"/>
      <c r="L716" s="4"/>
    </row>
    <row r="717" spans="1:12" ht="27.75" customHeight="1">
      <c r="A717" s="85"/>
      <c r="B717" s="89"/>
      <c r="C717" s="61" t="s">
        <v>1469</v>
      </c>
      <c r="D717" s="83"/>
      <c r="E717" s="84"/>
      <c r="F717" s="85" t="s">
        <v>1470</v>
      </c>
      <c r="G717" s="93"/>
      <c r="H717" s="93"/>
      <c r="I717" s="94"/>
      <c r="J717" s="11"/>
      <c r="K717" s="4"/>
      <c r="L717" s="4"/>
    </row>
    <row r="718" spans="1:12" ht="27.75" customHeight="1">
      <c r="A718" s="26"/>
      <c r="B718" s="92"/>
      <c r="C718" s="61" t="s">
        <v>1471</v>
      </c>
      <c r="D718" s="83"/>
      <c r="E718" s="84"/>
      <c r="F718" s="85" t="s">
        <v>1472</v>
      </c>
      <c r="G718" s="26"/>
      <c r="H718" s="93"/>
      <c r="I718" s="94"/>
      <c r="J718" s="11"/>
      <c r="K718" s="4"/>
      <c r="L718" s="4"/>
    </row>
    <row r="719" spans="1:12" ht="54" customHeight="1">
      <c r="A719" s="5">
        <v>648</v>
      </c>
      <c r="B719" s="8" t="s">
        <v>1473</v>
      </c>
      <c r="C719" s="62" t="s">
        <v>1474</v>
      </c>
      <c r="D719" s="83"/>
      <c r="E719" s="84"/>
      <c r="F719" s="8" t="s">
        <v>1475</v>
      </c>
      <c r="G719" s="5" t="s">
        <v>23</v>
      </c>
      <c r="H719" s="14">
        <v>16.372</v>
      </c>
      <c r="I719" s="15"/>
      <c r="J719" s="11">
        <f t="shared" ref="J719:J729" si="37">H719*I719</f>
        <v>0</v>
      </c>
      <c r="K719" s="4"/>
      <c r="L719" s="4"/>
    </row>
    <row r="720" spans="1:12" ht="54" customHeight="1">
      <c r="A720" s="5">
        <v>649</v>
      </c>
      <c r="B720" s="8" t="s">
        <v>20</v>
      </c>
      <c r="C720" s="62" t="s">
        <v>1476</v>
      </c>
      <c r="D720" s="83"/>
      <c r="E720" s="84"/>
      <c r="F720" s="8" t="s">
        <v>1477</v>
      </c>
      <c r="G720" s="5" t="s">
        <v>23</v>
      </c>
      <c r="H720" s="16">
        <v>5.7763999999999998</v>
      </c>
      <c r="I720" s="15"/>
      <c r="J720" s="11">
        <f t="shared" si="37"/>
        <v>0</v>
      </c>
      <c r="K720" s="4"/>
      <c r="L720" s="4"/>
    </row>
    <row r="721" spans="1:12" ht="41.25" customHeight="1">
      <c r="A721" s="5">
        <v>650</v>
      </c>
      <c r="B721" s="8" t="s">
        <v>171</v>
      </c>
      <c r="C721" s="62" t="s">
        <v>1478</v>
      </c>
      <c r="D721" s="83"/>
      <c r="E721" s="84"/>
      <c r="F721" s="8" t="s">
        <v>1479</v>
      </c>
      <c r="G721" s="5" t="s">
        <v>174</v>
      </c>
      <c r="H721" s="12">
        <v>0.88</v>
      </c>
      <c r="I721" s="15"/>
      <c r="J721" s="11">
        <f t="shared" si="37"/>
        <v>0</v>
      </c>
      <c r="K721" s="4"/>
      <c r="L721" s="4"/>
    </row>
    <row r="722" spans="1:12" ht="27.75" customHeight="1">
      <c r="A722" s="5">
        <v>651</v>
      </c>
      <c r="B722" s="8" t="s">
        <v>1480</v>
      </c>
      <c r="C722" s="62" t="s">
        <v>1481</v>
      </c>
      <c r="D722" s="83"/>
      <c r="E722" s="84"/>
      <c r="F722" s="8" t="s">
        <v>1482</v>
      </c>
      <c r="G722" s="5" t="s">
        <v>19</v>
      </c>
      <c r="H722" s="13">
        <v>307</v>
      </c>
      <c r="I722" s="15"/>
      <c r="J722" s="11">
        <f t="shared" si="37"/>
        <v>0</v>
      </c>
      <c r="K722" s="4"/>
      <c r="L722" s="4"/>
    </row>
    <row r="723" spans="1:12" ht="41.25" customHeight="1">
      <c r="A723" s="5">
        <v>652</v>
      </c>
      <c r="B723" s="8" t="s">
        <v>32</v>
      </c>
      <c r="C723" s="62" t="s">
        <v>1483</v>
      </c>
      <c r="D723" s="83"/>
      <c r="E723" s="84"/>
      <c r="F723" s="8" t="s">
        <v>1484</v>
      </c>
      <c r="G723" s="5" t="s">
        <v>27</v>
      </c>
      <c r="H723" s="12">
        <v>488.13</v>
      </c>
      <c r="I723" s="15"/>
      <c r="J723" s="11">
        <f t="shared" si="37"/>
        <v>0</v>
      </c>
      <c r="K723" s="4"/>
      <c r="L723" s="4"/>
    </row>
    <row r="724" spans="1:12" ht="54" customHeight="1">
      <c r="A724" s="5">
        <v>653</v>
      </c>
      <c r="B724" s="8" t="s">
        <v>663</v>
      </c>
      <c r="C724" s="62" t="s">
        <v>1485</v>
      </c>
      <c r="D724" s="83"/>
      <c r="E724" s="84"/>
      <c r="F724" s="8" t="s">
        <v>1486</v>
      </c>
      <c r="G724" s="5" t="s">
        <v>38</v>
      </c>
      <c r="H724" s="12">
        <v>313.14</v>
      </c>
      <c r="I724" s="15"/>
      <c r="J724" s="11">
        <f t="shared" si="37"/>
        <v>0</v>
      </c>
      <c r="K724" s="4"/>
      <c r="L724" s="4"/>
    </row>
    <row r="725" spans="1:12" ht="41.25" customHeight="1">
      <c r="A725" s="5">
        <v>654</v>
      </c>
      <c r="B725" s="8" t="s">
        <v>39</v>
      </c>
      <c r="C725" s="62" t="s">
        <v>1487</v>
      </c>
      <c r="D725" s="83"/>
      <c r="E725" s="84"/>
      <c r="F725" s="8" t="s">
        <v>1488</v>
      </c>
      <c r="G725" s="5" t="s">
        <v>42</v>
      </c>
      <c r="H725" s="18">
        <v>4.1047760000000002</v>
      </c>
      <c r="I725" s="15"/>
      <c r="J725" s="11">
        <f t="shared" si="37"/>
        <v>0</v>
      </c>
      <c r="K725" s="4"/>
      <c r="L725" s="4"/>
    </row>
    <row r="726" spans="1:12" ht="54" customHeight="1">
      <c r="A726" s="5">
        <v>655</v>
      </c>
      <c r="B726" s="8" t="s">
        <v>43</v>
      </c>
      <c r="C726" s="62" t="s">
        <v>1489</v>
      </c>
      <c r="D726" s="83"/>
      <c r="E726" s="84"/>
      <c r="F726" s="8" t="s">
        <v>1490</v>
      </c>
      <c r="G726" s="5" t="s">
        <v>42</v>
      </c>
      <c r="H726" s="18">
        <v>3.436264</v>
      </c>
      <c r="I726" s="15"/>
      <c r="J726" s="11">
        <f t="shared" si="37"/>
        <v>0</v>
      </c>
      <c r="K726" s="4"/>
      <c r="L726" s="4"/>
    </row>
    <row r="727" spans="1:12" ht="54" customHeight="1">
      <c r="A727" s="5">
        <v>656</v>
      </c>
      <c r="B727" s="8" t="s">
        <v>46</v>
      </c>
      <c r="C727" s="62" t="s">
        <v>1491</v>
      </c>
      <c r="D727" s="83"/>
      <c r="E727" s="84"/>
      <c r="F727" s="8" t="s">
        <v>1492</v>
      </c>
      <c r="G727" s="5" t="s">
        <v>42</v>
      </c>
      <c r="H727" s="19">
        <v>2.89432</v>
      </c>
      <c r="I727" s="15"/>
      <c r="J727" s="11">
        <f t="shared" si="37"/>
        <v>0</v>
      </c>
      <c r="K727" s="4"/>
      <c r="L727" s="4"/>
    </row>
    <row r="728" spans="1:12" ht="54" customHeight="1">
      <c r="A728" s="5">
        <v>657</v>
      </c>
      <c r="B728" s="8" t="s">
        <v>432</v>
      </c>
      <c r="C728" s="62" t="s">
        <v>1493</v>
      </c>
      <c r="D728" s="83"/>
      <c r="E728" s="84"/>
      <c r="F728" s="8" t="s">
        <v>1494</v>
      </c>
      <c r="G728" s="5" t="s">
        <v>42</v>
      </c>
      <c r="H728" s="18">
        <v>6.8851120000000003</v>
      </c>
      <c r="I728" s="15"/>
      <c r="J728" s="11">
        <f t="shared" si="37"/>
        <v>0</v>
      </c>
      <c r="K728" s="4"/>
      <c r="L728" s="4"/>
    </row>
    <row r="729" spans="1:12" ht="27.75" customHeight="1">
      <c r="A729" s="5">
        <v>658</v>
      </c>
      <c r="B729" s="8" t="s">
        <v>1495</v>
      </c>
      <c r="C729" s="62" t="s">
        <v>1496</v>
      </c>
      <c r="D729" s="83"/>
      <c r="E729" s="84"/>
      <c r="F729" s="8" t="s">
        <v>1497</v>
      </c>
      <c r="G729" s="5" t="s">
        <v>27</v>
      </c>
      <c r="H729" s="13">
        <v>376</v>
      </c>
      <c r="I729" s="15"/>
      <c r="J729" s="11">
        <f t="shared" si="37"/>
        <v>0</v>
      </c>
      <c r="K729" s="4"/>
      <c r="L729" s="4"/>
    </row>
    <row r="730" spans="1:12" ht="15" customHeight="1">
      <c r="A730" s="20"/>
      <c r="B730" s="21"/>
      <c r="C730" s="63" t="s">
        <v>63</v>
      </c>
      <c r="D730" s="83"/>
      <c r="E730" s="84"/>
      <c r="F730" s="21" t="s">
        <v>1430</v>
      </c>
      <c r="G730" s="21"/>
      <c r="H730" s="22"/>
      <c r="I730" s="23"/>
      <c r="J730" s="24">
        <f>SUM(J719:J729)</f>
        <v>0</v>
      </c>
      <c r="K730" s="4"/>
      <c r="L730" s="4"/>
    </row>
    <row r="731" spans="1:12" ht="27.75" customHeight="1">
      <c r="A731" s="20"/>
      <c r="B731" s="21"/>
      <c r="C731" s="61" t="s">
        <v>1498</v>
      </c>
      <c r="D731" s="83"/>
      <c r="E731" s="84"/>
      <c r="F731" s="85" t="s">
        <v>1499</v>
      </c>
      <c r="G731" s="85"/>
      <c r="H731" s="90"/>
      <c r="I731" s="91"/>
      <c r="J731" s="25"/>
      <c r="K731" s="4"/>
      <c r="L731" s="4"/>
    </row>
    <row r="732" spans="1:12" ht="54" customHeight="1">
      <c r="A732" s="5">
        <v>659</v>
      </c>
      <c r="B732" s="8" t="s">
        <v>1500</v>
      </c>
      <c r="C732" s="62" t="s">
        <v>1501</v>
      </c>
      <c r="D732" s="83"/>
      <c r="E732" s="84"/>
      <c r="F732" s="8" t="s">
        <v>1502</v>
      </c>
      <c r="G732" s="5" t="s">
        <v>174</v>
      </c>
      <c r="H732" s="12">
        <v>83.75</v>
      </c>
      <c r="I732" s="15"/>
      <c r="J732" s="11">
        <f t="shared" ref="J732:J740" si="38">H732*I732</f>
        <v>0</v>
      </c>
      <c r="K732" s="4"/>
      <c r="L732" s="4"/>
    </row>
    <row r="733" spans="1:12" ht="41.25" customHeight="1">
      <c r="A733" s="5">
        <v>660</v>
      </c>
      <c r="B733" s="8" t="s">
        <v>1503</v>
      </c>
      <c r="C733" s="62" t="s">
        <v>1504</v>
      </c>
      <c r="D733" s="83"/>
      <c r="E733" s="84"/>
      <c r="F733" s="8" t="s">
        <v>1505</v>
      </c>
      <c r="G733" s="5" t="s">
        <v>42</v>
      </c>
      <c r="H733" s="17">
        <v>0.1130625</v>
      </c>
      <c r="I733" s="15"/>
      <c r="J733" s="11">
        <f t="shared" si="38"/>
        <v>0</v>
      </c>
      <c r="K733" s="4"/>
      <c r="L733" s="4"/>
    </row>
    <row r="734" spans="1:12" ht="41.25" customHeight="1">
      <c r="A734" s="5">
        <v>661</v>
      </c>
      <c r="B734" s="8" t="s">
        <v>1506</v>
      </c>
      <c r="C734" s="62" t="s">
        <v>1507</v>
      </c>
      <c r="D734" s="83"/>
      <c r="E734" s="84"/>
      <c r="F734" s="8" t="s">
        <v>1508</v>
      </c>
      <c r="G734" s="5" t="s">
        <v>42</v>
      </c>
      <c r="H734" s="17">
        <v>0.1130625</v>
      </c>
      <c r="I734" s="15"/>
      <c r="J734" s="11">
        <f t="shared" si="38"/>
        <v>0</v>
      </c>
      <c r="K734" s="4"/>
      <c r="L734" s="4"/>
    </row>
    <row r="735" spans="1:12" ht="54" customHeight="1">
      <c r="A735" s="5">
        <v>662</v>
      </c>
      <c r="B735" s="8" t="s">
        <v>1509</v>
      </c>
      <c r="C735" s="62" t="s">
        <v>1510</v>
      </c>
      <c r="D735" s="83"/>
      <c r="E735" s="84"/>
      <c r="F735" s="8" t="s">
        <v>1511</v>
      </c>
      <c r="G735" s="5" t="s">
        <v>198</v>
      </c>
      <c r="H735" s="12">
        <v>16.75</v>
      </c>
      <c r="I735" s="15"/>
      <c r="J735" s="11">
        <f t="shared" si="38"/>
        <v>0</v>
      </c>
      <c r="K735" s="4"/>
      <c r="L735" s="4"/>
    </row>
    <row r="736" spans="1:12" ht="41.25" customHeight="1">
      <c r="A736" s="5">
        <v>663</v>
      </c>
      <c r="B736" s="8" t="s">
        <v>1512</v>
      </c>
      <c r="C736" s="62" t="s">
        <v>1513</v>
      </c>
      <c r="D736" s="83"/>
      <c r="E736" s="84"/>
      <c r="F736" s="8" t="s">
        <v>1514</v>
      </c>
      <c r="G736" s="5" t="s">
        <v>27</v>
      </c>
      <c r="H736" s="9">
        <v>1842.5</v>
      </c>
      <c r="I736" s="15"/>
      <c r="J736" s="11">
        <f t="shared" si="38"/>
        <v>0</v>
      </c>
      <c r="K736" s="4"/>
      <c r="L736" s="4"/>
    </row>
    <row r="737" spans="1:12" ht="41.25" customHeight="1">
      <c r="A737" s="5">
        <v>664</v>
      </c>
      <c r="B737" s="8" t="s">
        <v>1515</v>
      </c>
      <c r="C737" s="62" t="s">
        <v>1516</v>
      </c>
      <c r="D737" s="83"/>
      <c r="E737" s="84"/>
      <c r="F737" s="8" t="s">
        <v>1517</v>
      </c>
      <c r="G737" s="5" t="s">
        <v>116</v>
      </c>
      <c r="H737" s="12">
        <v>16.75</v>
      </c>
      <c r="I737" s="15"/>
      <c r="J737" s="11">
        <f t="shared" si="38"/>
        <v>0</v>
      </c>
      <c r="K737" s="4"/>
      <c r="L737" s="4"/>
    </row>
    <row r="738" spans="1:12" ht="41.25" customHeight="1">
      <c r="A738" s="5">
        <v>665</v>
      </c>
      <c r="B738" s="8" t="s">
        <v>1518</v>
      </c>
      <c r="C738" s="62" t="s">
        <v>1519</v>
      </c>
      <c r="D738" s="83"/>
      <c r="E738" s="84"/>
      <c r="F738" s="8" t="s">
        <v>1520</v>
      </c>
      <c r="G738" s="5" t="s">
        <v>116</v>
      </c>
      <c r="H738" s="12">
        <v>16.75</v>
      </c>
      <c r="I738" s="15"/>
      <c r="J738" s="11">
        <f t="shared" si="38"/>
        <v>0</v>
      </c>
      <c r="K738" s="4"/>
      <c r="L738" s="4"/>
    </row>
    <row r="739" spans="1:12" ht="27.75" customHeight="1">
      <c r="A739" s="5">
        <v>666</v>
      </c>
      <c r="B739" s="8" t="s">
        <v>621</v>
      </c>
      <c r="C739" s="62" t="s">
        <v>1521</v>
      </c>
      <c r="D739" s="83"/>
      <c r="E739" s="84"/>
      <c r="F739" s="8" t="s">
        <v>1522</v>
      </c>
      <c r="G739" s="5" t="s">
        <v>38</v>
      </c>
      <c r="H739" s="14">
        <v>81.405000000000001</v>
      </c>
      <c r="I739" s="15"/>
      <c r="J739" s="11">
        <f t="shared" si="38"/>
        <v>0</v>
      </c>
      <c r="K739" s="4"/>
      <c r="L739" s="4"/>
    </row>
    <row r="740" spans="1:12" ht="41.25" customHeight="1">
      <c r="A740" s="5">
        <v>667</v>
      </c>
      <c r="B740" s="8" t="s">
        <v>1523</v>
      </c>
      <c r="C740" s="62" t="s">
        <v>1524</v>
      </c>
      <c r="D740" s="83"/>
      <c r="E740" s="84"/>
      <c r="F740" s="8" t="s">
        <v>1525</v>
      </c>
      <c r="G740" s="5" t="s">
        <v>42</v>
      </c>
      <c r="H740" s="16">
        <v>39.697499999999998</v>
      </c>
      <c r="I740" s="15"/>
      <c r="J740" s="11">
        <f t="shared" si="38"/>
        <v>0</v>
      </c>
      <c r="K740" s="4"/>
      <c r="L740" s="4"/>
    </row>
    <row r="741" spans="1:12" ht="15" customHeight="1">
      <c r="A741" s="20"/>
      <c r="B741" s="21"/>
      <c r="C741" s="63" t="s">
        <v>96</v>
      </c>
      <c r="D741" s="83"/>
      <c r="E741" s="84"/>
      <c r="F741" s="21" t="s">
        <v>1526</v>
      </c>
      <c r="G741" s="21"/>
      <c r="H741" s="22"/>
      <c r="I741" s="23"/>
      <c r="J741" s="24">
        <f>SUM(J732:J740)</f>
        <v>0</v>
      </c>
      <c r="K741" s="4"/>
      <c r="L741" s="4"/>
    </row>
    <row r="742" spans="1:12" ht="27.75" customHeight="1">
      <c r="A742" s="20"/>
      <c r="B742" s="21"/>
      <c r="C742" s="61" t="s">
        <v>1527</v>
      </c>
      <c r="D742" s="83"/>
      <c r="E742" s="84"/>
      <c r="F742" s="85" t="s">
        <v>1528</v>
      </c>
      <c r="G742" s="85"/>
      <c r="H742" s="90"/>
      <c r="I742" s="91"/>
      <c r="J742" s="25"/>
      <c r="K742" s="4"/>
      <c r="L742" s="4"/>
    </row>
    <row r="743" spans="1:12" ht="14.25" customHeight="1">
      <c r="A743" s="5">
        <v>668</v>
      </c>
      <c r="B743" s="8" t="s">
        <v>634</v>
      </c>
      <c r="C743" s="62" t="s">
        <v>1529</v>
      </c>
      <c r="D743" s="83"/>
      <c r="E743" s="84"/>
      <c r="F743" s="8" t="s">
        <v>1530</v>
      </c>
      <c r="G743" s="5" t="s">
        <v>198</v>
      </c>
      <c r="H743" s="13">
        <v>7</v>
      </c>
      <c r="I743" s="15"/>
      <c r="J743" s="11">
        <f t="shared" ref="J743:J752" si="39">H743*I743</f>
        <v>0</v>
      </c>
      <c r="K743" s="4"/>
      <c r="L743" s="4"/>
    </row>
    <row r="744" spans="1:12" ht="54" customHeight="1">
      <c r="A744" s="5">
        <v>669</v>
      </c>
      <c r="B744" s="8" t="s">
        <v>1531</v>
      </c>
      <c r="C744" s="62" t="s">
        <v>1532</v>
      </c>
      <c r="D744" s="83"/>
      <c r="E744" s="84"/>
      <c r="F744" s="8" t="s">
        <v>1533</v>
      </c>
      <c r="G744" s="5" t="s">
        <v>38</v>
      </c>
      <c r="H744" s="9">
        <v>71.400000000000006</v>
      </c>
      <c r="I744" s="15"/>
      <c r="J744" s="11">
        <f t="shared" si="39"/>
        <v>0</v>
      </c>
      <c r="K744" s="4"/>
      <c r="L744" s="4"/>
    </row>
    <row r="745" spans="1:12" ht="27.75" customHeight="1">
      <c r="A745" s="5">
        <v>670</v>
      </c>
      <c r="B745" s="8" t="s">
        <v>1534</v>
      </c>
      <c r="C745" s="62" t="s">
        <v>1535</v>
      </c>
      <c r="D745" s="83"/>
      <c r="E745" s="84"/>
      <c r="F745" s="8" t="s">
        <v>1536</v>
      </c>
      <c r="G745" s="5" t="s">
        <v>38</v>
      </c>
      <c r="H745" s="13">
        <v>105</v>
      </c>
      <c r="I745" s="15"/>
      <c r="J745" s="11">
        <f t="shared" si="39"/>
        <v>0</v>
      </c>
      <c r="K745" s="4"/>
      <c r="L745" s="4"/>
    </row>
    <row r="746" spans="1:12" ht="54" customHeight="1">
      <c r="A746" s="5">
        <v>671</v>
      </c>
      <c r="B746" s="8" t="s">
        <v>663</v>
      </c>
      <c r="C746" s="62" t="s">
        <v>1537</v>
      </c>
      <c r="D746" s="83"/>
      <c r="E746" s="84"/>
      <c r="F746" s="8" t="s">
        <v>1538</v>
      </c>
      <c r="G746" s="5" t="s">
        <v>38</v>
      </c>
      <c r="H746" s="9">
        <v>107.1</v>
      </c>
      <c r="I746" s="15"/>
      <c r="J746" s="11">
        <f t="shared" si="39"/>
        <v>0</v>
      </c>
      <c r="K746" s="4"/>
      <c r="L746" s="4"/>
    </row>
    <row r="747" spans="1:12" ht="27.75" customHeight="1">
      <c r="A747" s="5">
        <v>672</v>
      </c>
      <c r="B747" s="8" t="s">
        <v>621</v>
      </c>
      <c r="C747" s="62" t="s">
        <v>1539</v>
      </c>
      <c r="D747" s="83"/>
      <c r="E747" s="84"/>
      <c r="F747" s="8" t="s">
        <v>1540</v>
      </c>
      <c r="G747" s="5" t="s">
        <v>38</v>
      </c>
      <c r="H747" s="12">
        <v>32.549999999999997</v>
      </c>
      <c r="I747" s="15"/>
      <c r="J747" s="11">
        <f t="shared" si="39"/>
        <v>0</v>
      </c>
      <c r="K747" s="4"/>
      <c r="L747" s="4"/>
    </row>
    <row r="748" spans="1:12" ht="27.75" customHeight="1">
      <c r="A748" s="5">
        <v>673</v>
      </c>
      <c r="B748" s="8" t="s">
        <v>1541</v>
      </c>
      <c r="C748" s="62" t="s">
        <v>1542</v>
      </c>
      <c r="D748" s="83"/>
      <c r="E748" s="84"/>
      <c r="F748" s="8" t="s">
        <v>1543</v>
      </c>
      <c r="G748" s="5" t="s">
        <v>42</v>
      </c>
      <c r="H748" s="13">
        <v>7</v>
      </c>
      <c r="I748" s="15"/>
      <c r="J748" s="11">
        <f t="shared" si="39"/>
        <v>0</v>
      </c>
      <c r="K748" s="4"/>
      <c r="L748" s="4"/>
    </row>
    <row r="749" spans="1:12" ht="41.25" customHeight="1">
      <c r="A749" s="5">
        <v>674</v>
      </c>
      <c r="B749" s="8" t="s">
        <v>429</v>
      </c>
      <c r="C749" s="62" t="s">
        <v>1544</v>
      </c>
      <c r="D749" s="83"/>
      <c r="E749" s="84"/>
      <c r="F749" s="8" t="s">
        <v>1545</v>
      </c>
      <c r="G749" s="5" t="s">
        <v>42</v>
      </c>
      <c r="H749" s="13">
        <v>7</v>
      </c>
      <c r="I749" s="15"/>
      <c r="J749" s="11">
        <f t="shared" si="39"/>
        <v>0</v>
      </c>
      <c r="K749" s="4"/>
      <c r="L749" s="4"/>
    </row>
    <row r="750" spans="1:12" ht="41.25" customHeight="1">
      <c r="A750" s="5">
        <v>675</v>
      </c>
      <c r="B750" s="8" t="s">
        <v>670</v>
      </c>
      <c r="C750" s="62" t="s">
        <v>1546</v>
      </c>
      <c r="D750" s="83"/>
      <c r="E750" s="84"/>
      <c r="F750" s="8" t="s">
        <v>1547</v>
      </c>
      <c r="G750" s="5" t="s">
        <v>42</v>
      </c>
      <c r="H750" s="13">
        <v>7</v>
      </c>
      <c r="I750" s="15"/>
      <c r="J750" s="11">
        <f t="shared" si="39"/>
        <v>0</v>
      </c>
      <c r="K750" s="4"/>
      <c r="L750" s="4"/>
    </row>
    <row r="751" spans="1:12" ht="14.25" customHeight="1">
      <c r="A751" s="5">
        <v>676</v>
      </c>
      <c r="B751" s="8" t="s">
        <v>647</v>
      </c>
      <c r="C751" s="62" t="s">
        <v>1548</v>
      </c>
      <c r="D751" s="83"/>
      <c r="E751" s="84"/>
      <c r="F751" s="8" t="s">
        <v>1549</v>
      </c>
      <c r="G751" s="5" t="s">
        <v>31</v>
      </c>
      <c r="H751" s="16">
        <v>1.35E-2</v>
      </c>
      <c r="I751" s="15"/>
      <c r="J751" s="11">
        <f t="shared" si="39"/>
        <v>0</v>
      </c>
      <c r="K751" s="4"/>
      <c r="L751" s="4"/>
    </row>
    <row r="752" spans="1:12" ht="41.25" customHeight="1">
      <c r="A752" s="5">
        <v>677</v>
      </c>
      <c r="B752" s="8" t="s">
        <v>1550</v>
      </c>
      <c r="C752" s="62" t="s">
        <v>1551</v>
      </c>
      <c r="D752" s="83"/>
      <c r="E752" s="84"/>
      <c r="F752" s="8" t="s">
        <v>1552</v>
      </c>
      <c r="G752" s="5" t="s">
        <v>38</v>
      </c>
      <c r="H752" s="14">
        <v>1.377</v>
      </c>
      <c r="I752" s="15"/>
      <c r="J752" s="11">
        <f t="shared" si="39"/>
        <v>0</v>
      </c>
      <c r="K752" s="4"/>
      <c r="L752" s="4"/>
    </row>
    <row r="753" spans="1:12" ht="15" customHeight="1">
      <c r="A753" s="20"/>
      <c r="B753" s="21"/>
      <c r="C753" s="63" t="s">
        <v>156</v>
      </c>
      <c r="D753" s="83"/>
      <c r="E753" s="84"/>
      <c r="F753" s="21" t="s">
        <v>1553</v>
      </c>
      <c r="G753" s="21"/>
      <c r="H753" s="22"/>
      <c r="I753" s="23"/>
      <c r="J753" s="24">
        <f>SUM(J743:J752)</f>
        <v>0</v>
      </c>
      <c r="K753" s="4"/>
      <c r="L753" s="4"/>
    </row>
    <row r="754" spans="1:12" ht="27.75" customHeight="1">
      <c r="A754" s="20"/>
      <c r="B754" s="21"/>
      <c r="C754" s="61" t="s">
        <v>1554</v>
      </c>
      <c r="D754" s="83"/>
      <c r="E754" s="84"/>
      <c r="F754" s="35" t="s">
        <v>1555</v>
      </c>
      <c r="G754" s="85"/>
      <c r="H754" s="90"/>
      <c r="I754" s="91"/>
      <c r="J754" s="25"/>
      <c r="K754" s="4"/>
      <c r="L754" s="4"/>
    </row>
    <row r="755" spans="1:12" ht="14.25" customHeight="1">
      <c r="A755" s="26"/>
      <c r="B755" s="92"/>
      <c r="C755" s="64" t="s">
        <v>1556</v>
      </c>
      <c r="D755" s="83"/>
      <c r="E755" s="84"/>
      <c r="F755" s="36" t="s">
        <v>1557</v>
      </c>
      <c r="G755" s="6"/>
      <c r="H755" s="5"/>
      <c r="I755" s="27"/>
      <c r="J755" s="11"/>
      <c r="K755" s="4"/>
      <c r="L755" s="4"/>
    </row>
    <row r="756" spans="1:12" ht="80.25" customHeight="1">
      <c r="A756" s="5">
        <v>678</v>
      </c>
      <c r="B756" s="8" t="s">
        <v>28</v>
      </c>
      <c r="C756" s="62" t="s">
        <v>1558</v>
      </c>
      <c r="D756" s="83"/>
      <c r="E756" s="84"/>
      <c r="F756" s="8" t="s">
        <v>1559</v>
      </c>
      <c r="G756" s="5" t="s">
        <v>31</v>
      </c>
      <c r="H756" s="16">
        <v>2.8799999999999999E-2</v>
      </c>
      <c r="I756" s="15"/>
      <c r="J756" s="11">
        <f t="shared" ref="J756:J759" si="40">H756*I756</f>
        <v>0</v>
      </c>
      <c r="K756" s="4"/>
      <c r="L756" s="4"/>
    </row>
    <row r="757" spans="1:12" ht="41.25" customHeight="1">
      <c r="A757" s="5">
        <v>679</v>
      </c>
      <c r="B757" s="8" t="s">
        <v>32</v>
      </c>
      <c r="C757" s="62" t="s">
        <v>1560</v>
      </c>
      <c r="D757" s="83"/>
      <c r="E757" s="84"/>
      <c r="F757" s="8" t="s">
        <v>1561</v>
      </c>
      <c r="G757" s="5" t="s">
        <v>27</v>
      </c>
      <c r="H757" s="19">
        <v>1.12896</v>
      </c>
      <c r="I757" s="15"/>
      <c r="J757" s="11">
        <f t="shared" si="40"/>
        <v>0</v>
      </c>
      <c r="K757" s="4"/>
      <c r="L757" s="4"/>
    </row>
    <row r="758" spans="1:12" ht="54" customHeight="1">
      <c r="A758" s="5">
        <v>680</v>
      </c>
      <c r="B758" s="8" t="s">
        <v>663</v>
      </c>
      <c r="C758" s="62" t="s">
        <v>1562</v>
      </c>
      <c r="D758" s="83"/>
      <c r="E758" s="84"/>
      <c r="F758" s="8" t="s">
        <v>1563</v>
      </c>
      <c r="G758" s="5" t="s">
        <v>38</v>
      </c>
      <c r="H758" s="16">
        <v>2.9232</v>
      </c>
      <c r="I758" s="15"/>
      <c r="J758" s="11">
        <f t="shared" si="40"/>
        <v>0</v>
      </c>
      <c r="K758" s="4"/>
      <c r="L758" s="4"/>
    </row>
    <row r="759" spans="1:12" ht="54" customHeight="1">
      <c r="A759" s="5">
        <v>681</v>
      </c>
      <c r="B759" s="8" t="s">
        <v>46</v>
      </c>
      <c r="C759" s="62" t="s">
        <v>1564</v>
      </c>
      <c r="D759" s="83"/>
      <c r="E759" s="84"/>
      <c r="F759" s="8" t="s">
        <v>1565</v>
      </c>
      <c r="G759" s="5" t="s">
        <v>42</v>
      </c>
      <c r="H759" s="19">
        <v>0.18773000000000001</v>
      </c>
      <c r="I759" s="15"/>
      <c r="J759" s="11">
        <f t="shared" si="40"/>
        <v>0</v>
      </c>
      <c r="K759" s="4"/>
      <c r="L759" s="4"/>
    </row>
    <row r="760" spans="1:12" ht="14.25" customHeight="1">
      <c r="A760" s="5"/>
      <c r="B760" s="8"/>
      <c r="C760" s="64" t="s">
        <v>1566</v>
      </c>
      <c r="D760" s="83"/>
      <c r="E760" s="84"/>
      <c r="F760" s="5" t="s">
        <v>1567</v>
      </c>
      <c r="G760" s="6"/>
      <c r="H760" s="5"/>
      <c r="I760" s="27"/>
      <c r="J760" s="11"/>
      <c r="K760" s="4"/>
      <c r="L760" s="4"/>
    </row>
    <row r="761" spans="1:12" ht="41.25" customHeight="1">
      <c r="A761" s="5">
        <v>682</v>
      </c>
      <c r="B761" s="8" t="s">
        <v>1568</v>
      </c>
      <c r="C761" s="62" t="s">
        <v>1569</v>
      </c>
      <c r="D761" s="83"/>
      <c r="E761" s="84"/>
      <c r="F761" s="8" t="s">
        <v>1570</v>
      </c>
      <c r="G761" s="5" t="s">
        <v>198</v>
      </c>
      <c r="H761" s="12">
        <v>0.28000000000000003</v>
      </c>
      <c r="I761" s="15"/>
      <c r="J761" s="11">
        <f t="shared" ref="J761:J780" si="41">H761*I761</f>
        <v>0</v>
      </c>
      <c r="K761" s="4"/>
      <c r="L761" s="4"/>
    </row>
    <row r="762" spans="1:12" ht="41.25" customHeight="1">
      <c r="A762" s="5">
        <v>683</v>
      </c>
      <c r="B762" s="8" t="s">
        <v>1571</v>
      </c>
      <c r="C762" s="62" t="s">
        <v>1572</v>
      </c>
      <c r="D762" s="83"/>
      <c r="E762" s="84"/>
      <c r="F762" s="8" t="s">
        <v>1573</v>
      </c>
      <c r="G762" s="5" t="s">
        <v>123</v>
      </c>
      <c r="H762" s="16">
        <v>0.63839999999999997</v>
      </c>
      <c r="I762" s="15"/>
      <c r="J762" s="11">
        <f t="shared" si="41"/>
        <v>0</v>
      </c>
      <c r="K762" s="4"/>
      <c r="L762" s="4"/>
    </row>
    <row r="763" spans="1:12" ht="41.25" customHeight="1">
      <c r="A763" s="5">
        <v>684</v>
      </c>
      <c r="B763" s="8" t="s">
        <v>1574</v>
      </c>
      <c r="C763" s="62" t="s">
        <v>1575</v>
      </c>
      <c r="D763" s="83"/>
      <c r="E763" s="84"/>
      <c r="F763" s="8" t="s">
        <v>1576</v>
      </c>
      <c r="G763" s="5" t="s">
        <v>38</v>
      </c>
      <c r="H763" s="14">
        <v>2.7719999999999998</v>
      </c>
      <c r="I763" s="15"/>
      <c r="J763" s="11">
        <f t="shared" si="41"/>
        <v>0</v>
      </c>
      <c r="K763" s="4"/>
      <c r="L763" s="4"/>
    </row>
    <row r="764" spans="1:12" ht="27.75" customHeight="1">
      <c r="A764" s="5">
        <v>685</v>
      </c>
      <c r="B764" s="8" t="s">
        <v>1577</v>
      </c>
      <c r="C764" s="62" t="s">
        <v>1578</v>
      </c>
      <c r="D764" s="83"/>
      <c r="E764" s="84"/>
      <c r="F764" s="8" t="s">
        <v>1579</v>
      </c>
      <c r="G764" s="5" t="s">
        <v>958</v>
      </c>
      <c r="H764" s="12">
        <v>35.28</v>
      </c>
      <c r="I764" s="15"/>
      <c r="J764" s="11">
        <f t="shared" si="41"/>
        <v>0</v>
      </c>
      <c r="K764" s="4"/>
      <c r="L764" s="4"/>
    </row>
    <row r="765" spans="1:12" ht="27.75" customHeight="1">
      <c r="A765" s="5">
        <v>686</v>
      </c>
      <c r="B765" s="8" t="s">
        <v>1580</v>
      </c>
      <c r="C765" s="62" t="s">
        <v>1581</v>
      </c>
      <c r="D765" s="83"/>
      <c r="E765" s="84"/>
      <c r="F765" s="8" t="s">
        <v>1582</v>
      </c>
      <c r="G765" s="5" t="s">
        <v>106</v>
      </c>
      <c r="H765" s="13">
        <v>112</v>
      </c>
      <c r="I765" s="15"/>
      <c r="J765" s="11">
        <f t="shared" si="41"/>
        <v>0</v>
      </c>
      <c r="K765" s="4"/>
      <c r="L765" s="4"/>
    </row>
    <row r="766" spans="1:12" ht="41.25" customHeight="1">
      <c r="A766" s="5">
        <v>687</v>
      </c>
      <c r="B766" s="8" t="s">
        <v>39</v>
      </c>
      <c r="C766" s="62" t="s">
        <v>1583</v>
      </c>
      <c r="D766" s="83"/>
      <c r="E766" s="84"/>
      <c r="F766" s="8" t="s">
        <v>1584</v>
      </c>
      <c r="G766" s="5" t="s">
        <v>42</v>
      </c>
      <c r="H766" s="19">
        <v>2.351E-2</v>
      </c>
      <c r="I766" s="15"/>
      <c r="J766" s="11">
        <f t="shared" si="41"/>
        <v>0</v>
      </c>
      <c r="K766" s="4"/>
      <c r="L766" s="4"/>
    </row>
    <row r="767" spans="1:12" ht="41.25" customHeight="1">
      <c r="A767" s="5">
        <v>688</v>
      </c>
      <c r="B767" s="8" t="s">
        <v>1568</v>
      </c>
      <c r="C767" s="62" t="s">
        <v>1585</v>
      </c>
      <c r="D767" s="83"/>
      <c r="E767" s="84"/>
      <c r="F767" s="8" t="s">
        <v>1586</v>
      </c>
      <c r="G767" s="5" t="s">
        <v>198</v>
      </c>
      <c r="H767" s="9">
        <v>1.1000000000000001</v>
      </c>
      <c r="I767" s="15"/>
      <c r="J767" s="11">
        <f t="shared" si="41"/>
        <v>0</v>
      </c>
      <c r="K767" s="4"/>
      <c r="L767" s="4"/>
    </row>
    <row r="768" spans="1:12" ht="41.25" customHeight="1">
      <c r="A768" s="5">
        <v>689</v>
      </c>
      <c r="B768" s="8" t="s">
        <v>1571</v>
      </c>
      <c r="C768" s="62" t="s">
        <v>1587</v>
      </c>
      <c r="D768" s="83"/>
      <c r="E768" s="84"/>
      <c r="F768" s="8" t="s">
        <v>1588</v>
      </c>
      <c r="G768" s="5" t="s">
        <v>123</v>
      </c>
      <c r="H768" s="9">
        <v>501.6</v>
      </c>
      <c r="I768" s="15"/>
      <c r="J768" s="11">
        <f t="shared" si="41"/>
        <v>0</v>
      </c>
      <c r="K768" s="4"/>
      <c r="L768" s="4"/>
    </row>
    <row r="769" spans="1:12" ht="41.25" customHeight="1">
      <c r="A769" s="5">
        <v>690</v>
      </c>
      <c r="B769" s="8" t="s">
        <v>1589</v>
      </c>
      <c r="C769" s="62" t="s">
        <v>1590</v>
      </c>
      <c r="D769" s="83"/>
      <c r="E769" s="84"/>
      <c r="F769" s="8" t="s">
        <v>1591</v>
      </c>
      <c r="G769" s="5" t="s">
        <v>38</v>
      </c>
      <c r="H769" s="12">
        <v>21.78</v>
      </c>
      <c r="I769" s="15"/>
      <c r="J769" s="11">
        <f t="shared" si="41"/>
        <v>0</v>
      </c>
      <c r="K769" s="4"/>
      <c r="L769" s="4"/>
    </row>
    <row r="770" spans="1:12" ht="27.75" customHeight="1">
      <c r="A770" s="5">
        <v>691</v>
      </c>
      <c r="B770" s="8" t="s">
        <v>1577</v>
      </c>
      <c r="C770" s="62" t="s">
        <v>1592</v>
      </c>
      <c r="D770" s="83"/>
      <c r="E770" s="84"/>
      <c r="F770" s="8" t="s">
        <v>1593</v>
      </c>
      <c r="G770" s="5" t="s">
        <v>958</v>
      </c>
      <c r="H770" s="9">
        <v>277.2</v>
      </c>
      <c r="I770" s="15"/>
      <c r="J770" s="11">
        <f t="shared" si="41"/>
        <v>0</v>
      </c>
      <c r="K770" s="4"/>
      <c r="L770" s="4"/>
    </row>
    <row r="771" spans="1:12" ht="27.75" customHeight="1">
      <c r="A771" s="5">
        <v>692</v>
      </c>
      <c r="B771" s="8" t="s">
        <v>1580</v>
      </c>
      <c r="C771" s="62" t="s">
        <v>1594</v>
      </c>
      <c r="D771" s="83"/>
      <c r="E771" s="84"/>
      <c r="F771" s="8" t="s">
        <v>1595</v>
      </c>
      <c r="G771" s="5" t="s">
        <v>106</v>
      </c>
      <c r="H771" s="13">
        <v>880</v>
      </c>
      <c r="I771" s="15"/>
      <c r="J771" s="11">
        <f t="shared" si="41"/>
        <v>0</v>
      </c>
      <c r="K771" s="4"/>
      <c r="L771" s="4"/>
    </row>
    <row r="772" spans="1:12" ht="41.25" customHeight="1">
      <c r="A772" s="5">
        <v>693</v>
      </c>
      <c r="B772" s="8" t="s">
        <v>39</v>
      </c>
      <c r="C772" s="62" t="s">
        <v>1596</v>
      </c>
      <c r="D772" s="83"/>
      <c r="E772" s="84"/>
      <c r="F772" s="8" t="s">
        <v>1597</v>
      </c>
      <c r="G772" s="5" t="s">
        <v>42</v>
      </c>
      <c r="H772" s="16">
        <v>0.1847</v>
      </c>
      <c r="I772" s="15"/>
      <c r="J772" s="11">
        <f t="shared" si="41"/>
        <v>0</v>
      </c>
      <c r="K772" s="4"/>
      <c r="L772" s="4"/>
    </row>
    <row r="773" spans="1:12" ht="41.25" customHeight="1">
      <c r="A773" s="5">
        <v>694</v>
      </c>
      <c r="B773" s="8" t="s">
        <v>1598</v>
      </c>
      <c r="C773" s="62" t="s">
        <v>1599</v>
      </c>
      <c r="D773" s="83"/>
      <c r="E773" s="84"/>
      <c r="F773" s="8" t="s">
        <v>1600</v>
      </c>
      <c r="G773" s="5" t="s">
        <v>42</v>
      </c>
      <c r="H773" s="19">
        <v>0.11847000000000001</v>
      </c>
      <c r="I773" s="15"/>
      <c r="J773" s="11">
        <f t="shared" si="41"/>
        <v>0</v>
      </c>
      <c r="K773" s="4"/>
      <c r="L773" s="4"/>
    </row>
    <row r="774" spans="1:12" ht="41.25" customHeight="1">
      <c r="A774" s="5">
        <v>695</v>
      </c>
      <c r="B774" s="8" t="s">
        <v>113</v>
      </c>
      <c r="C774" s="62" t="s">
        <v>1601</v>
      </c>
      <c r="D774" s="83"/>
      <c r="E774" s="84"/>
      <c r="F774" s="8" t="s">
        <v>1602</v>
      </c>
      <c r="G774" s="5" t="s">
        <v>116</v>
      </c>
      <c r="H774" s="12">
        <v>0.09</v>
      </c>
      <c r="I774" s="15"/>
      <c r="J774" s="11">
        <f t="shared" si="41"/>
        <v>0</v>
      </c>
      <c r="K774" s="4"/>
      <c r="L774" s="4"/>
    </row>
    <row r="775" spans="1:12" ht="41.25" customHeight="1">
      <c r="A775" s="5">
        <v>696</v>
      </c>
      <c r="B775" s="8" t="s">
        <v>1603</v>
      </c>
      <c r="C775" s="62" t="s">
        <v>1604</v>
      </c>
      <c r="D775" s="83"/>
      <c r="E775" s="84"/>
      <c r="F775" s="8" t="s">
        <v>1605</v>
      </c>
      <c r="G775" s="5" t="s">
        <v>38</v>
      </c>
      <c r="H775" s="14">
        <v>0.27900000000000003</v>
      </c>
      <c r="I775" s="15"/>
      <c r="J775" s="11">
        <f t="shared" si="41"/>
        <v>0</v>
      </c>
      <c r="K775" s="4"/>
      <c r="L775" s="4"/>
    </row>
    <row r="776" spans="1:12" ht="27.75" customHeight="1">
      <c r="A776" s="5">
        <v>697</v>
      </c>
      <c r="B776" s="8" t="s">
        <v>612</v>
      </c>
      <c r="C776" s="62" t="s">
        <v>1606</v>
      </c>
      <c r="D776" s="83"/>
      <c r="E776" s="84"/>
      <c r="F776" s="8" t="s">
        <v>1607</v>
      </c>
      <c r="G776" s="5" t="s">
        <v>116</v>
      </c>
      <c r="H776" s="9">
        <v>0.1</v>
      </c>
      <c r="I776" s="15"/>
      <c r="J776" s="11">
        <f t="shared" si="41"/>
        <v>0</v>
      </c>
      <c r="K776" s="4"/>
      <c r="L776" s="4"/>
    </row>
    <row r="777" spans="1:12" ht="41.25" customHeight="1">
      <c r="A777" s="5">
        <v>698</v>
      </c>
      <c r="B777" s="8" t="s">
        <v>1608</v>
      </c>
      <c r="C777" s="62" t="s">
        <v>1609</v>
      </c>
      <c r="D777" s="83"/>
      <c r="E777" s="84"/>
      <c r="F777" s="8" t="s">
        <v>1610</v>
      </c>
      <c r="G777" s="5" t="s">
        <v>42</v>
      </c>
      <c r="H777" s="14">
        <v>4.8000000000000001E-2</v>
      </c>
      <c r="I777" s="15"/>
      <c r="J777" s="11">
        <f t="shared" si="41"/>
        <v>0</v>
      </c>
      <c r="K777" s="4"/>
      <c r="L777" s="4"/>
    </row>
    <row r="778" spans="1:12" ht="41.25" customHeight="1">
      <c r="A778" s="5">
        <v>699</v>
      </c>
      <c r="B778" s="8" t="s">
        <v>343</v>
      </c>
      <c r="C778" s="62" t="s">
        <v>1611</v>
      </c>
      <c r="D778" s="83"/>
      <c r="E778" s="84"/>
      <c r="F778" s="8" t="s">
        <v>1612</v>
      </c>
      <c r="G778" s="5" t="s">
        <v>19</v>
      </c>
      <c r="H778" s="9">
        <v>3.5</v>
      </c>
      <c r="I778" s="15"/>
      <c r="J778" s="11">
        <f t="shared" si="41"/>
        <v>0</v>
      </c>
      <c r="K778" s="4"/>
      <c r="L778" s="4"/>
    </row>
    <row r="779" spans="1:12" ht="41.25" customHeight="1">
      <c r="A779" s="5">
        <v>700</v>
      </c>
      <c r="B779" s="8" t="s">
        <v>127</v>
      </c>
      <c r="C779" s="62" t="s">
        <v>1613</v>
      </c>
      <c r="D779" s="83"/>
      <c r="E779" s="84"/>
      <c r="F779" s="8" t="s">
        <v>1614</v>
      </c>
      <c r="G779" s="5" t="s">
        <v>38</v>
      </c>
      <c r="H779" s="12">
        <v>0.84</v>
      </c>
      <c r="I779" s="15"/>
      <c r="J779" s="11">
        <f t="shared" si="41"/>
        <v>0</v>
      </c>
      <c r="K779" s="4"/>
      <c r="L779" s="4"/>
    </row>
    <row r="780" spans="1:12" ht="41.25" customHeight="1">
      <c r="A780" s="5">
        <v>701</v>
      </c>
      <c r="B780" s="8" t="s">
        <v>130</v>
      </c>
      <c r="C780" s="62" t="s">
        <v>1615</v>
      </c>
      <c r="D780" s="83"/>
      <c r="E780" s="84"/>
      <c r="F780" s="8" t="s">
        <v>1616</v>
      </c>
      <c r="G780" s="5" t="s">
        <v>133</v>
      </c>
      <c r="H780" s="12">
        <v>1.33</v>
      </c>
      <c r="I780" s="15"/>
      <c r="J780" s="11">
        <f t="shared" si="41"/>
        <v>0</v>
      </c>
      <c r="K780" s="4"/>
      <c r="L780" s="4"/>
    </row>
    <row r="781" spans="1:12" ht="14.25" customHeight="1">
      <c r="A781" s="5"/>
      <c r="B781" s="8"/>
      <c r="C781" s="64" t="s">
        <v>1617</v>
      </c>
      <c r="D781" s="83"/>
      <c r="E781" s="84"/>
      <c r="F781" s="5" t="s">
        <v>1618</v>
      </c>
      <c r="G781" s="6"/>
      <c r="H781" s="5"/>
      <c r="I781" s="27"/>
      <c r="J781" s="11"/>
      <c r="K781" s="4"/>
      <c r="L781" s="4"/>
    </row>
    <row r="782" spans="1:12" ht="14.25" customHeight="1">
      <c r="A782" s="5">
        <v>702</v>
      </c>
      <c r="B782" s="8" t="s">
        <v>1619</v>
      </c>
      <c r="C782" s="62" t="s">
        <v>1620</v>
      </c>
      <c r="D782" s="83"/>
      <c r="E782" s="84"/>
      <c r="F782" s="8" t="s">
        <v>1621</v>
      </c>
      <c r="G782" s="5" t="s">
        <v>174</v>
      </c>
      <c r="H782" s="12">
        <v>0.04</v>
      </c>
      <c r="I782" s="15"/>
      <c r="J782" s="11">
        <f t="shared" ref="J782:J788" si="42">H782*I782</f>
        <v>0</v>
      </c>
      <c r="K782" s="4"/>
      <c r="L782" s="4"/>
    </row>
    <row r="783" spans="1:12" ht="27.75" customHeight="1">
      <c r="A783" s="5">
        <v>703</v>
      </c>
      <c r="B783" s="8" t="s">
        <v>1622</v>
      </c>
      <c r="C783" s="62" t="s">
        <v>1623</v>
      </c>
      <c r="D783" s="83"/>
      <c r="E783" s="84"/>
      <c r="F783" s="8" t="s">
        <v>1624</v>
      </c>
      <c r="G783" s="5" t="s">
        <v>106</v>
      </c>
      <c r="H783" s="13">
        <v>2</v>
      </c>
      <c r="I783" s="15"/>
      <c r="J783" s="11">
        <f t="shared" si="42"/>
        <v>0</v>
      </c>
      <c r="K783" s="4"/>
      <c r="L783" s="4"/>
    </row>
    <row r="784" spans="1:12" ht="27.75" customHeight="1">
      <c r="A784" s="5">
        <v>704</v>
      </c>
      <c r="B784" s="8" t="s">
        <v>1625</v>
      </c>
      <c r="C784" s="62" t="s">
        <v>1626</v>
      </c>
      <c r="D784" s="83"/>
      <c r="E784" s="84"/>
      <c r="F784" s="8" t="s">
        <v>1627</v>
      </c>
      <c r="G784" s="5" t="s">
        <v>106</v>
      </c>
      <c r="H784" s="13">
        <v>2</v>
      </c>
      <c r="I784" s="15"/>
      <c r="J784" s="11">
        <f t="shared" si="42"/>
        <v>0</v>
      </c>
      <c r="K784" s="4"/>
      <c r="L784" s="4"/>
    </row>
    <row r="785" spans="1:12" ht="41.25" customHeight="1">
      <c r="A785" s="5">
        <v>705</v>
      </c>
      <c r="B785" s="8" t="s">
        <v>334</v>
      </c>
      <c r="C785" s="62" t="s">
        <v>1628</v>
      </c>
      <c r="D785" s="83"/>
      <c r="E785" s="84"/>
      <c r="F785" s="8" t="s">
        <v>1629</v>
      </c>
      <c r="G785" s="5" t="s">
        <v>189</v>
      </c>
      <c r="H785" s="19">
        <v>5.4809999999999998E-2</v>
      </c>
      <c r="I785" s="15"/>
      <c r="J785" s="11">
        <f t="shared" si="42"/>
        <v>0</v>
      </c>
      <c r="K785" s="4"/>
      <c r="L785" s="4"/>
    </row>
    <row r="786" spans="1:12" ht="41.25" customHeight="1">
      <c r="A786" s="5">
        <v>706</v>
      </c>
      <c r="B786" s="8" t="s">
        <v>46</v>
      </c>
      <c r="C786" s="62" t="s">
        <v>1630</v>
      </c>
      <c r="D786" s="83"/>
      <c r="E786" s="84"/>
      <c r="F786" s="8" t="s">
        <v>1631</v>
      </c>
      <c r="G786" s="5" t="s">
        <v>42</v>
      </c>
      <c r="H786" s="19">
        <v>5.4809999999999998E-2</v>
      </c>
      <c r="I786" s="15"/>
      <c r="J786" s="11">
        <f t="shared" si="42"/>
        <v>0</v>
      </c>
      <c r="K786" s="4"/>
      <c r="L786" s="4"/>
    </row>
    <row r="787" spans="1:12" ht="14.25" customHeight="1">
      <c r="A787" s="5">
        <v>707</v>
      </c>
      <c r="B787" s="8" t="s">
        <v>1632</v>
      </c>
      <c r="C787" s="62" t="s">
        <v>1633</v>
      </c>
      <c r="D787" s="83"/>
      <c r="E787" s="84"/>
      <c r="F787" s="8" t="s">
        <v>1634</v>
      </c>
      <c r="G787" s="5" t="s">
        <v>198</v>
      </c>
      <c r="H787" s="16">
        <v>2.8799999999999999E-2</v>
      </c>
      <c r="I787" s="15"/>
      <c r="J787" s="11">
        <f t="shared" si="42"/>
        <v>0</v>
      </c>
      <c r="K787" s="4"/>
      <c r="L787" s="4"/>
    </row>
    <row r="788" spans="1:12" ht="41.25" customHeight="1">
      <c r="A788" s="5">
        <v>708</v>
      </c>
      <c r="B788" s="8" t="s">
        <v>202</v>
      </c>
      <c r="C788" s="62" t="s">
        <v>1635</v>
      </c>
      <c r="D788" s="83"/>
      <c r="E788" s="84"/>
      <c r="F788" s="8" t="s">
        <v>1636</v>
      </c>
      <c r="G788" s="5" t="s">
        <v>38</v>
      </c>
      <c r="H788" s="19">
        <v>0.12384000000000001</v>
      </c>
      <c r="I788" s="15"/>
      <c r="J788" s="11">
        <f t="shared" si="42"/>
        <v>0</v>
      </c>
      <c r="K788" s="4"/>
      <c r="L788" s="4"/>
    </row>
    <row r="789" spans="1:12" ht="14.25" customHeight="1">
      <c r="A789" s="5"/>
      <c r="B789" s="8"/>
      <c r="C789" s="64" t="s">
        <v>1637</v>
      </c>
      <c r="D789" s="83"/>
      <c r="E789" s="84"/>
      <c r="F789" s="5" t="s">
        <v>1638</v>
      </c>
      <c r="G789" s="6"/>
      <c r="H789" s="5"/>
      <c r="I789" s="27"/>
      <c r="J789" s="11"/>
      <c r="K789" s="4"/>
      <c r="L789" s="4"/>
    </row>
    <row r="790" spans="1:12" ht="41.25" customHeight="1">
      <c r="A790" s="5">
        <v>709</v>
      </c>
      <c r="B790" s="8" t="s">
        <v>171</v>
      </c>
      <c r="C790" s="62" t="s">
        <v>1327</v>
      </c>
      <c r="D790" s="83"/>
      <c r="E790" s="84"/>
      <c r="F790" s="8" t="s">
        <v>1328</v>
      </c>
      <c r="G790" s="5" t="s">
        <v>174</v>
      </c>
      <c r="H790" s="12">
        <v>0.42</v>
      </c>
      <c r="I790" s="15"/>
      <c r="J790" s="11">
        <f t="shared" ref="J790:J798" si="43">H790*I790</f>
        <v>0</v>
      </c>
      <c r="K790" s="4"/>
      <c r="L790" s="4"/>
    </row>
    <row r="791" spans="1:12" ht="27.75" customHeight="1">
      <c r="A791" s="5">
        <v>710</v>
      </c>
      <c r="B791" s="8" t="s">
        <v>175</v>
      </c>
      <c r="C791" s="62" t="s">
        <v>176</v>
      </c>
      <c r="D791" s="83"/>
      <c r="E791" s="84"/>
      <c r="F791" s="8" t="s">
        <v>1639</v>
      </c>
      <c r="G791" s="5" t="s">
        <v>174</v>
      </c>
      <c r="H791" s="12">
        <v>0.42</v>
      </c>
      <c r="I791" s="15"/>
      <c r="J791" s="11">
        <f t="shared" si="43"/>
        <v>0</v>
      </c>
      <c r="K791" s="4"/>
      <c r="L791" s="4"/>
    </row>
    <row r="792" spans="1:12" ht="27.75" customHeight="1">
      <c r="A792" s="5">
        <v>711</v>
      </c>
      <c r="B792" s="8" t="s">
        <v>1640</v>
      </c>
      <c r="C792" s="62" t="s">
        <v>1641</v>
      </c>
      <c r="D792" s="83"/>
      <c r="E792" s="84"/>
      <c r="F792" s="8" t="s">
        <v>1642</v>
      </c>
      <c r="G792" s="5" t="s">
        <v>23</v>
      </c>
      <c r="H792" s="14">
        <v>5.8999999999999997E-2</v>
      </c>
      <c r="I792" s="15"/>
      <c r="J792" s="11">
        <f t="shared" si="43"/>
        <v>0</v>
      </c>
      <c r="K792" s="4"/>
      <c r="L792" s="4"/>
    </row>
    <row r="793" spans="1:12" ht="41.25" customHeight="1">
      <c r="A793" s="5">
        <v>712</v>
      </c>
      <c r="B793" s="8" t="s">
        <v>1643</v>
      </c>
      <c r="C793" s="62" t="s">
        <v>1644</v>
      </c>
      <c r="D793" s="83"/>
      <c r="E793" s="84"/>
      <c r="F793" s="8" t="s">
        <v>1645</v>
      </c>
      <c r="G793" s="5" t="s">
        <v>38</v>
      </c>
      <c r="H793" s="16">
        <v>1.3924000000000001</v>
      </c>
      <c r="I793" s="15"/>
      <c r="J793" s="11">
        <f t="shared" si="43"/>
        <v>0</v>
      </c>
      <c r="K793" s="4"/>
      <c r="L793" s="4"/>
    </row>
    <row r="794" spans="1:12" ht="41.25" customHeight="1">
      <c r="A794" s="5">
        <v>713</v>
      </c>
      <c r="B794" s="8" t="s">
        <v>130</v>
      </c>
      <c r="C794" s="62" t="s">
        <v>1646</v>
      </c>
      <c r="D794" s="83"/>
      <c r="E794" s="84"/>
      <c r="F794" s="8" t="s">
        <v>1647</v>
      </c>
      <c r="G794" s="5" t="s">
        <v>133</v>
      </c>
      <c r="H794" s="12">
        <v>2.36</v>
      </c>
      <c r="I794" s="15"/>
      <c r="J794" s="11">
        <f t="shared" si="43"/>
        <v>0</v>
      </c>
      <c r="K794" s="4"/>
      <c r="L794" s="4"/>
    </row>
    <row r="795" spans="1:12" ht="14.25" customHeight="1">
      <c r="A795" s="5">
        <v>714</v>
      </c>
      <c r="B795" s="8" t="s">
        <v>1648</v>
      </c>
      <c r="C795" s="62" t="s">
        <v>1649</v>
      </c>
      <c r="D795" s="83"/>
      <c r="E795" s="84"/>
      <c r="F795" s="8" t="s">
        <v>1650</v>
      </c>
      <c r="G795" s="5" t="s">
        <v>19</v>
      </c>
      <c r="H795" s="9">
        <v>7.3</v>
      </c>
      <c r="I795" s="15"/>
      <c r="J795" s="11">
        <f t="shared" si="43"/>
        <v>0</v>
      </c>
      <c r="K795" s="4"/>
      <c r="L795" s="4"/>
    </row>
    <row r="796" spans="1:12" ht="54" customHeight="1">
      <c r="A796" s="5">
        <v>715</v>
      </c>
      <c r="B796" s="8" t="s">
        <v>663</v>
      </c>
      <c r="C796" s="62" t="s">
        <v>1651</v>
      </c>
      <c r="D796" s="83"/>
      <c r="E796" s="84"/>
      <c r="F796" s="8" t="s">
        <v>1652</v>
      </c>
      <c r="G796" s="5" t="s">
        <v>38</v>
      </c>
      <c r="H796" s="14">
        <v>7.5919999999999996</v>
      </c>
      <c r="I796" s="15"/>
      <c r="J796" s="11">
        <f t="shared" si="43"/>
        <v>0</v>
      </c>
      <c r="K796" s="4"/>
      <c r="L796" s="4"/>
    </row>
    <row r="797" spans="1:12" ht="41.25" customHeight="1">
      <c r="A797" s="5">
        <v>716</v>
      </c>
      <c r="B797" s="8" t="s">
        <v>334</v>
      </c>
      <c r="C797" s="62" t="s">
        <v>1653</v>
      </c>
      <c r="D797" s="83"/>
      <c r="E797" s="84"/>
      <c r="F797" s="8" t="s">
        <v>1654</v>
      </c>
      <c r="G797" s="5" t="s">
        <v>189</v>
      </c>
      <c r="H797" s="19">
        <v>7.6800000000000002E-3</v>
      </c>
      <c r="I797" s="15"/>
      <c r="J797" s="11">
        <f t="shared" si="43"/>
        <v>0</v>
      </c>
      <c r="K797" s="4"/>
      <c r="L797" s="4"/>
    </row>
    <row r="798" spans="1:12" ht="41.25" customHeight="1">
      <c r="A798" s="5">
        <v>717</v>
      </c>
      <c r="B798" s="8" t="s">
        <v>597</v>
      </c>
      <c r="C798" s="62" t="s">
        <v>1655</v>
      </c>
      <c r="D798" s="83"/>
      <c r="E798" s="84"/>
      <c r="F798" s="8" t="s">
        <v>1656</v>
      </c>
      <c r="G798" s="5" t="s">
        <v>42</v>
      </c>
      <c r="H798" s="19">
        <v>7.6800000000000002E-3</v>
      </c>
      <c r="I798" s="15"/>
      <c r="J798" s="11">
        <f t="shared" si="43"/>
        <v>0</v>
      </c>
      <c r="K798" s="4"/>
      <c r="L798" s="4"/>
    </row>
    <row r="799" spans="1:12" ht="15" customHeight="1">
      <c r="A799" s="20"/>
      <c r="B799" s="21"/>
      <c r="C799" s="63" t="s">
        <v>325</v>
      </c>
      <c r="D799" s="83"/>
      <c r="E799" s="84"/>
      <c r="F799" s="21" t="s">
        <v>1657</v>
      </c>
      <c r="G799" s="21"/>
      <c r="H799" s="22"/>
      <c r="I799" s="23"/>
      <c r="J799" s="24">
        <f>SUM(J756:J798)</f>
        <v>0</v>
      </c>
      <c r="K799" s="4"/>
      <c r="L799" s="4"/>
    </row>
    <row r="800" spans="1:12" ht="27.75" customHeight="1">
      <c r="A800" s="20"/>
      <c r="B800" s="21"/>
      <c r="C800" s="61" t="s">
        <v>1658</v>
      </c>
      <c r="D800" s="83"/>
      <c r="E800" s="84"/>
      <c r="F800" s="85" t="s">
        <v>1659</v>
      </c>
      <c r="G800" s="85"/>
      <c r="H800" s="90"/>
      <c r="I800" s="91"/>
      <c r="J800" s="25"/>
      <c r="K800" s="4"/>
      <c r="L800" s="4"/>
    </row>
    <row r="801" spans="1:12" ht="27.75" customHeight="1">
      <c r="A801" s="5">
        <v>718</v>
      </c>
      <c r="B801" s="8" t="s">
        <v>162</v>
      </c>
      <c r="C801" s="62" t="s">
        <v>1660</v>
      </c>
      <c r="D801" s="83"/>
      <c r="E801" s="84"/>
      <c r="F801" s="8" t="s">
        <v>1661</v>
      </c>
      <c r="G801" s="5" t="s">
        <v>19</v>
      </c>
      <c r="H801" s="12">
        <v>28.56</v>
      </c>
      <c r="I801" s="15"/>
      <c r="J801" s="11">
        <f t="shared" ref="J801:J825" si="44">H801*I801</f>
        <v>0</v>
      </c>
      <c r="K801" s="4"/>
      <c r="L801" s="4"/>
    </row>
    <row r="802" spans="1:12" ht="27.75" customHeight="1">
      <c r="A802" s="5">
        <v>719</v>
      </c>
      <c r="B802" s="8" t="s">
        <v>165</v>
      </c>
      <c r="C802" s="62" t="s">
        <v>166</v>
      </c>
      <c r="D802" s="83"/>
      <c r="E802" s="84"/>
      <c r="F802" s="8" t="s">
        <v>1662</v>
      </c>
      <c r="G802" s="5" t="s">
        <v>168</v>
      </c>
      <c r="H802" s="16">
        <v>0.81120000000000003</v>
      </c>
      <c r="I802" s="15"/>
      <c r="J802" s="11">
        <f t="shared" si="44"/>
        <v>0</v>
      </c>
      <c r="K802" s="4"/>
      <c r="L802" s="4"/>
    </row>
    <row r="803" spans="1:12" ht="27.75" customHeight="1">
      <c r="A803" s="5">
        <v>720</v>
      </c>
      <c r="B803" s="8" t="s">
        <v>169</v>
      </c>
      <c r="C803" s="62" t="s">
        <v>170</v>
      </c>
      <c r="D803" s="83"/>
      <c r="E803" s="84"/>
      <c r="F803" s="8" t="s">
        <v>1663</v>
      </c>
      <c r="G803" s="5" t="s">
        <v>168</v>
      </c>
      <c r="H803" s="16">
        <v>0.81120000000000003</v>
      </c>
      <c r="I803" s="15"/>
      <c r="J803" s="11">
        <f t="shared" si="44"/>
        <v>0</v>
      </c>
      <c r="K803" s="4"/>
      <c r="L803" s="4"/>
    </row>
    <row r="804" spans="1:12" ht="27.75" customHeight="1">
      <c r="A804" s="5">
        <v>721</v>
      </c>
      <c r="B804" s="8" t="s">
        <v>1664</v>
      </c>
      <c r="C804" s="62" t="s">
        <v>1665</v>
      </c>
      <c r="D804" s="83"/>
      <c r="E804" s="84"/>
      <c r="F804" s="8" t="s">
        <v>1666</v>
      </c>
      <c r="G804" s="5" t="s">
        <v>168</v>
      </c>
      <c r="H804" s="14">
        <v>2.448</v>
      </c>
      <c r="I804" s="15"/>
      <c r="J804" s="11">
        <f t="shared" si="44"/>
        <v>0</v>
      </c>
      <c r="K804" s="4"/>
      <c r="L804" s="4"/>
    </row>
    <row r="805" spans="1:12" ht="27.75" customHeight="1">
      <c r="A805" s="5">
        <v>722</v>
      </c>
      <c r="B805" s="8" t="s">
        <v>1632</v>
      </c>
      <c r="C805" s="62" t="s">
        <v>1667</v>
      </c>
      <c r="D805" s="83"/>
      <c r="E805" s="84"/>
      <c r="F805" s="8" t="s">
        <v>1668</v>
      </c>
      <c r="G805" s="5" t="s">
        <v>198</v>
      </c>
      <c r="H805" s="16">
        <v>0.17269999999999999</v>
      </c>
      <c r="I805" s="15"/>
      <c r="J805" s="11">
        <f t="shared" si="44"/>
        <v>0</v>
      </c>
      <c r="K805" s="4"/>
      <c r="L805" s="4"/>
    </row>
    <row r="806" spans="1:12" ht="41.25" customHeight="1">
      <c r="A806" s="5">
        <v>723</v>
      </c>
      <c r="B806" s="8" t="s">
        <v>202</v>
      </c>
      <c r="C806" s="62" t="s">
        <v>1669</v>
      </c>
      <c r="D806" s="83"/>
      <c r="E806" s="84"/>
      <c r="F806" s="8" t="s">
        <v>1670</v>
      </c>
      <c r="G806" s="5" t="s">
        <v>38</v>
      </c>
      <c r="H806" s="19">
        <v>0.74260999999999999</v>
      </c>
      <c r="I806" s="15"/>
      <c r="J806" s="11">
        <f t="shared" si="44"/>
        <v>0</v>
      </c>
      <c r="K806" s="4"/>
      <c r="L806" s="4"/>
    </row>
    <row r="807" spans="1:12" ht="41.25" customHeight="1">
      <c r="A807" s="5">
        <v>724</v>
      </c>
      <c r="B807" s="8" t="s">
        <v>171</v>
      </c>
      <c r="C807" s="62" t="s">
        <v>172</v>
      </c>
      <c r="D807" s="83"/>
      <c r="E807" s="84"/>
      <c r="F807" s="8" t="s">
        <v>1671</v>
      </c>
      <c r="G807" s="5" t="s">
        <v>174</v>
      </c>
      <c r="H807" s="12">
        <v>0.85</v>
      </c>
      <c r="I807" s="15"/>
      <c r="J807" s="11">
        <f t="shared" si="44"/>
        <v>0</v>
      </c>
      <c r="K807" s="4"/>
      <c r="L807" s="4"/>
    </row>
    <row r="808" spans="1:12" ht="27.75" customHeight="1">
      <c r="A808" s="5">
        <v>725</v>
      </c>
      <c r="B808" s="8" t="s">
        <v>175</v>
      </c>
      <c r="C808" s="62" t="s">
        <v>176</v>
      </c>
      <c r="D808" s="83"/>
      <c r="E808" s="84"/>
      <c r="F808" s="8" t="s">
        <v>1639</v>
      </c>
      <c r="G808" s="5" t="s">
        <v>174</v>
      </c>
      <c r="H808" s="12">
        <v>0.85</v>
      </c>
      <c r="I808" s="15"/>
      <c r="J808" s="11">
        <f t="shared" si="44"/>
        <v>0</v>
      </c>
      <c r="K808" s="4"/>
      <c r="L808" s="4"/>
    </row>
    <row r="809" spans="1:12" ht="27.75" customHeight="1">
      <c r="A809" s="5">
        <v>726</v>
      </c>
      <c r="B809" s="8" t="s">
        <v>331</v>
      </c>
      <c r="C809" s="62" t="s">
        <v>332</v>
      </c>
      <c r="D809" s="83"/>
      <c r="E809" s="84"/>
      <c r="F809" s="8" t="s">
        <v>1331</v>
      </c>
      <c r="G809" s="5" t="s">
        <v>174</v>
      </c>
      <c r="H809" s="12">
        <v>0.85</v>
      </c>
      <c r="I809" s="15"/>
      <c r="J809" s="11">
        <f t="shared" si="44"/>
        <v>0</v>
      </c>
      <c r="K809" s="4"/>
      <c r="L809" s="4"/>
    </row>
    <row r="810" spans="1:12" ht="67.5" customHeight="1">
      <c r="A810" s="5">
        <v>727</v>
      </c>
      <c r="B810" s="8" t="s">
        <v>67</v>
      </c>
      <c r="C810" s="62" t="s">
        <v>1672</v>
      </c>
      <c r="D810" s="83"/>
      <c r="E810" s="84"/>
      <c r="F810" s="8" t="s">
        <v>1673</v>
      </c>
      <c r="G810" s="5" t="s">
        <v>42</v>
      </c>
      <c r="H810" s="19">
        <v>5.8741399999999997</v>
      </c>
      <c r="I810" s="15"/>
      <c r="J810" s="11">
        <f t="shared" si="44"/>
        <v>0</v>
      </c>
      <c r="K810" s="4"/>
      <c r="L810" s="4"/>
    </row>
    <row r="811" spans="1:12" ht="41.25" customHeight="1">
      <c r="A811" s="5">
        <v>728</v>
      </c>
      <c r="B811" s="8" t="s">
        <v>1674</v>
      </c>
      <c r="C811" s="62" t="s">
        <v>1675</v>
      </c>
      <c r="D811" s="83"/>
      <c r="E811" s="84"/>
      <c r="F811" s="8" t="s">
        <v>1676</v>
      </c>
      <c r="G811" s="5" t="s">
        <v>42</v>
      </c>
      <c r="H811" s="18">
        <v>1.2368250000000001</v>
      </c>
      <c r="I811" s="15"/>
      <c r="J811" s="11">
        <f t="shared" si="44"/>
        <v>0</v>
      </c>
      <c r="K811" s="4"/>
      <c r="L811" s="4"/>
    </row>
    <row r="812" spans="1:12" ht="27.75" customHeight="1">
      <c r="A812" s="5">
        <v>729</v>
      </c>
      <c r="B812" s="8" t="s">
        <v>1677</v>
      </c>
      <c r="C812" s="62" t="s">
        <v>1678</v>
      </c>
      <c r="D812" s="83"/>
      <c r="E812" s="84"/>
      <c r="F812" s="8" t="s">
        <v>1679</v>
      </c>
      <c r="G812" s="5" t="s">
        <v>42</v>
      </c>
      <c r="H812" s="18">
        <v>4.3938280000000001</v>
      </c>
      <c r="I812" s="15"/>
      <c r="J812" s="11">
        <f t="shared" si="44"/>
        <v>0</v>
      </c>
      <c r="K812" s="4"/>
      <c r="L812" s="4"/>
    </row>
    <row r="813" spans="1:12" ht="27.75" customHeight="1">
      <c r="A813" s="5">
        <v>730</v>
      </c>
      <c r="B813" s="8" t="s">
        <v>183</v>
      </c>
      <c r="C813" s="62" t="s">
        <v>1680</v>
      </c>
      <c r="D813" s="83"/>
      <c r="E813" s="84"/>
      <c r="F813" s="8" t="s">
        <v>1681</v>
      </c>
      <c r="G813" s="5" t="s">
        <v>42</v>
      </c>
      <c r="H813" s="18">
        <v>1.1246080000000001</v>
      </c>
      <c r="I813" s="15"/>
      <c r="J813" s="11">
        <f t="shared" si="44"/>
        <v>0</v>
      </c>
      <c r="K813" s="4"/>
      <c r="L813" s="4"/>
    </row>
    <row r="814" spans="1:12" ht="27.75" customHeight="1">
      <c r="A814" s="5">
        <v>731</v>
      </c>
      <c r="B814" s="8" t="s">
        <v>186</v>
      </c>
      <c r="C814" s="62" t="s">
        <v>187</v>
      </c>
      <c r="D814" s="83"/>
      <c r="E814" s="84"/>
      <c r="F814" s="8" t="s">
        <v>1682</v>
      </c>
      <c r="G814" s="5" t="s">
        <v>189</v>
      </c>
      <c r="H814" s="19">
        <v>5.8741399999999997</v>
      </c>
      <c r="I814" s="15"/>
      <c r="J814" s="11">
        <f t="shared" si="44"/>
        <v>0</v>
      </c>
      <c r="K814" s="4"/>
      <c r="L814" s="4"/>
    </row>
    <row r="815" spans="1:12" ht="27.75" customHeight="1">
      <c r="A815" s="5">
        <v>732</v>
      </c>
      <c r="B815" s="8" t="s">
        <v>190</v>
      </c>
      <c r="C815" s="62" t="s">
        <v>1683</v>
      </c>
      <c r="D815" s="83"/>
      <c r="E815" s="84"/>
      <c r="F815" s="8" t="s">
        <v>1684</v>
      </c>
      <c r="G815" s="5" t="s">
        <v>42</v>
      </c>
      <c r="H815" s="18">
        <v>0.130686</v>
      </c>
      <c r="I815" s="15"/>
      <c r="J815" s="11">
        <f t="shared" si="44"/>
        <v>0</v>
      </c>
      <c r="K815" s="4"/>
      <c r="L815" s="4"/>
    </row>
    <row r="816" spans="1:12" ht="27.75" customHeight="1">
      <c r="A816" s="5">
        <v>733</v>
      </c>
      <c r="B816" s="8" t="s">
        <v>192</v>
      </c>
      <c r="C816" s="62" t="s">
        <v>1685</v>
      </c>
      <c r="D816" s="83"/>
      <c r="E816" s="84"/>
      <c r="F816" s="8" t="s">
        <v>1686</v>
      </c>
      <c r="G816" s="5" t="s">
        <v>42</v>
      </c>
      <c r="H816" s="19">
        <v>6.6699999999999997E-3</v>
      </c>
      <c r="I816" s="15"/>
      <c r="J816" s="11">
        <f t="shared" si="44"/>
        <v>0</v>
      </c>
      <c r="K816" s="4"/>
      <c r="L816" s="4"/>
    </row>
    <row r="817" spans="1:12" ht="14.25" customHeight="1">
      <c r="A817" s="5">
        <v>734</v>
      </c>
      <c r="B817" s="8" t="s">
        <v>242</v>
      </c>
      <c r="C817" s="62" t="s">
        <v>243</v>
      </c>
      <c r="D817" s="83"/>
      <c r="E817" s="84"/>
      <c r="F817" s="8" t="s">
        <v>244</v>
      </c>
      <c r="G817" s="5" t="s">
        <v>106</v>
      </c>
      <c r="H817" s="13">
        <v>88</v>
      </c>
      <c r="I817" s="15"/>
      <c r="J817" s="11">
        <f t="shared" si="44"/>
        <v>0</v>
      </c>
      <c r="K817" s="4"/>
      <c r="L817" s="4"/>
    </row>
    <row r="818" spans="1:12" ht="41.25" customHeight="1">
      <c r="A818" s="5">
        <v>735</v>
      </c>
      <c r="B818" s="8" t="s">
        <v>245</v>
      </c>
      <c r="C818" s="62" t="s">
        <v>246</v>
      </c>
      <c r="D818" s="83"/>
      <c r="E818" s="84"/>
      <c r="F818" s="8" t="s">
        <v>913</v>
      </c>
      <c r="G818" s="5" t="s">
        <v>198</v>
      </c>
      <c r="H818" s="12">
        <v>1.63</v>
      </c>
      <c r="I818" s="15"/>
      <c r="J818" s="11">
        <f t="shared" si="44"/>
        <v>0</v>
      </c>
      <c r="K818" s="4"/>
      <c r="L818" s="4"/>
    </row>
    <row r="819" spans="1:12" ht="41.25" customHeight="1">
      <c r="A819" s="5">
        <v>736</v>
      </c>
      <c r="B819" s="8" t="s">
        <v>199</v>
      </c>
      <c r="C819" s="62" t="s">
        <v>1687</v>
      </c>
      <c r="D819" s="83"/>
      <c r="E819" s="84"/>
      <c r="F819" s="8" t="s">
        <v>1688</v>
      </c>
      <c r="G819" s="5" t="s">
        <v>27</v>
      </c>
      <c r="H819" s="16">
        <v>4.5151000000000003</v>
      </c>
      <c r="I819" s="15"/>
      <c r="J819" s="11">
        <f t="shared" si="44"/>
        <v>0</v>
      </c>
      <c r="K819" s="4"/>
      <c r="L819" s="4"/>
    </row>
    <row r="820" spans="1:12" ht="41.25" customHeight="1">
      <c r="A820" s="5">
        <v>737</v>
      </c>
      <c r="B820" s="8" t="s">
        <v>1603</v>
      </c>
      <c r="C820" s="62" t="s">
        <v>1689</v>
      </c>
      <c r="D820" s="83"/>
      <c r="E820" s="84"/>
      <c r="F820" s="8" t="s">
        <v>1690</v>
      </c>
      <c r="G820" s="5" t="s">
        <v>38</v>
      </c>
      <c r="H820" s="16">
        <v>2.4613</v>
      </c>
      <c r="I820" s="15"/>
      <c r="J820" s="11">
        <f t="shared" si="44"/>
        <v>0</v>
      </c>
      <c r="K820" s="4"/>
      <c r="L820" s="4"/>
    </row>
    <row r="821" spans="1:12" ht="27.75" customHeight="1">
      <c r="A821" s="5">
        <v>738</v>
      </c>
      <c r="B821" s="8" t="s">
        <v>205</v>
      </c>
      <c r="C821" s="62" t="s">
        <v>206</v>
      </c>
      <c r="D821" s="83"/>
      <c r="E821" s="84"/>
      <c r="F821" s="8" t="s">
        <v>1096</v>
      </c>
      <c r="G821" s="5" t="s">
        <v>198</v>
      </c>
      <c r="H821" s="16">
        <v>2.1366999999999998</v>
      </c>
      <c r="I821" s="15"/>
      <c r="J821" s="11">
        <f t="shared" si="44"/>
        <v>0</v>
      </c>
      <c r="K821" s="4"/>
      <c r="L821" s="4"/>
    </row>
    <row r="822" spans="1:12" ht="27.75" customHeight="1">
      <c r="A822" s="5">
        <v>739</v>
      </c>
      <c r="B822" s="8" t="s">
        <v>208</v>
      </c>
      <c r="C822" s="62" t="s">
        <v>1691</v>
      </c>
      <c r="D822" s="83"/>
      <c r="E822" s="84"/>
      <c r="F822" s="8" t="s">
        <v>1692</v>
      </c>
      <c r="G822" s="5" t="s">
        <v>42</v>
      </c>
      <c r="H822" s="17">
        <v>1.9230299999999999E-2</v>
      </c>
      <c r="I822" s="15"/>
      <c r="J822" s="11">
        <f t="shared" si="44"/>
        <v>0</v>
      </c>
      <c r="K822" s="4"/>
      <c r="L822" s="4"/>
    </row>
    <row r="823" spans="1:12" ht="54" customHeight="1">
      <c r="A823" s="5">
        <v>740</v>
      </c>
      <c r="B823" s="8" t="s">
        <v>317</v>
      </c>
      <c r="C823" s="62" t="s">
        <v>1693</v>
      </c>
      <c r="D823" s="83"/>
      <c r="E823" s="84"/>
      <c r="F823" s="8" t="s">
        <v>1694</v>
      </c>
      <c r="G823" s="5" t="s">
        <v>198</v>
      </c>
      <c r="H823" s="16">
        <v>2.1366999999999998</v>
      </c>
      <c r="I823" s="15"/>
      <c r="J823" s="11">
        <f t="shared" si="44"/>
        <v>0</v>
      </c>
      <c r="K823" s="4"/>
      <c r="L823" s="4"/>
    </row>
    <row r="824" spans="1:12" ht="41.25" customHeight="1">
      <c r="A824" s="5">
        <v>741</v>
      </c>
      <c r="B824" s="8" t="s">
        <v>320</v>
      </c>
      <c r="C824" s="62" t="s">
        <v>321</v>
      </c>
      <c r="D824" s="83"/>
      <c r="E824" s="84"/>
      <c r="F824" s="8" t="s">
        <v>1139</v>
      </c>
      <c r="G824" s="5" t="s">
        <v>198</v>
      </c>
      <c r="H824" s="16">
        <v>2.1366999999999998</v>
      </c>
      <c r="I824" s="15"/>
      <c r="J824" s="11">
        <f t="shared" si="44"/>
        <v>0</v>
      </c>
      <c r="K824" s="4"/>
      <c r="L824" s="4"/>
    </row>
    <row r="825" spans="1:12" ht="27.75" customHeight="1">
      <c r="A825" s="5">
        <v>742</v>
      </c>
      <c r="B825" s="8" t="s">
        <v>323</v>
      </c>
      <c r="C825" s="62" t="s">
        <v>324</v>
      </c>
      <c r="D825" s="83"/>
      <c r="E825" s="84"/>
      <c r="F825" s="8" t="s">
        <v>324</v>
      </c>
      <c r="G825" s="5" t="s">
        <v>123</v>
      </c>
      <c r="H825" s="12">
        <v>664.75</v>
      </c>
      <c r="I825" s="15"/>
      <c r="J825" s="11">
        <f t="shared" si="44"/>
        <v>0</v>
      </c>
      <c r="K825" s="4"/>
      <c r="L825" s="4"/>
    </row>
    <row r="826" spans="1:12" ht="15" customHeight="1">
      <c r="A826" s="20"/>
      <c r="B826" s="21"/>
      <c r="C826" s="63" t="s">
        <v>339</v>
      </c>
      <c r="D826" s="83"/>
      <c r="E826" s="84"/>
      <c r="F826" s="21" t="s">
        <v>1695</v>
      </c>
      <c r="G826" s="21"/>
      <c r="H826" s="22"/>
      <c r="I826" s="23"/>
      <c r="J826" s="24">
        <f>SUM(J801:J825)</f>
        <v>0</v>
      </c>
      <c r="K826" s="4"/>
      <c r="L826" s="4"/>
    </row>
    <row r="827" spans="1:12" ht="27.75" customHeight="1">
      <c r="A827" s="20"/>
      <c r="B827" s="21"/>
      <c r="C827" s="61" t="s">
        <v>1696</v>
      </c>
      <c r="D827" s="83"/>
      <c r="E827" s="84"/>
      <c r="F827" s="85" t="s">
        <v>1697</v>
      </c>
      <c r="G827" s="85"/>
      <c r="H827" s="90"/>
      <c r="I827" s="91"/>
      <c r="J827" s="25"/>
      <c r="K827" s="4"/>
      <c r="L827" s="4"/>
    </row>
    <row r="828" spans="1:12" ht="27.75" customHeight="1">
      <c r="A828" s="5">
        <v>743</v>
      </c>
      <c r="B828" s="8" t="s">
        <v>1698</v>
      </c>
      <c r="C828" s="62" t="s">
        <v>1699</v>
      </c>
      <c r="D828" s="83"/>
      <c r="E828" s="84"/>
      <c r="F828" s="8" t="s">
        <v>1700</v>
      </c>
      <c r="G828" s="5" t="s">
        <v>23</v>
      </c>
      <c r="H828" s="14">
        <v>5.0000000000000001E-3</v>
      </c>
      <c r="I828" s="15"/>
      <c r="J828" s="11">
        <f t="shared" ref="J828:J846" si="45">H828*I828</f>
        <v>0</v>
      </c>
      <c r="K828" s="4"/>
      <c r="L828" s="4"/>
    </row>
    <row r="829" spans="1:12" ht="27.75" customHeight="1">
      <c r="A829" s="5">
        <v>744</v>
      </c>
      <c r="B829" s="8" t="s">
        <v>624</v>
      </c>
      <c r="C829" s="62" t="s">
        <v>625</v>
      </c>
      <c r="D829" s="83"/>
      <c r="E829" s="84"/>
      <c r="F829" s="8" t="s">
        <v>1701</v>
      </c>
      <c r="G829" s="5" t="s">
        <v>23</v>
      </c>
      <c r="H829" s="14">
        <v>2E-3</v>
      </c>
      <c r="I829" s="15"/>
      <c r="J829" s="11">
        <f t="shared" si="45"/>
        <v>0</v>
      </c>
      <c r="K829" s="4"/>
      <c r="L829" s="4"/>
    </row>
    <row r="830" spans="1:12" ht="54" customHeight="1">
      <c r="A830" s="5">
        <v>745</v>
      </c>
      <c r="B830" s="8" t="s">
        <v>647</v>
      </c>
      <c r="C830" s="62" t="s">
        <v>1702</v>
      </c>
      <c r="D830" s="83"/>
      <c r="E830" s="84"/>
      <c r="F830" s="8" t="s">
        <v>1703</v>
      </c>
      <c r="G830" s="5" t="s">
        <v>31</v>
      </c>
      <c r="H830" s="16">
        <v>1.1999999999999999E-3</v>
      </c>
      <c r="I830" s="15"/>
      <c r="J830" s="11">
        <f t="shared" si="45"/>
        <v>0</v>
      </c>
      <c r="K830" s="4"/>
      <c r="L830" s="4"/>
    </row>
    <row r="831" spans="1:12" ht="54" customHeight="1">
      <c r="A831" s="5">
        <v>746</v>
      </c>
      <c r="B831" s="8" t="s">
        <v>650</v>
      </c>
      <c r="C831" s="62" t="s">
        <v>1704</v>
      </c>
      <c r="D831" s="83"/>
      <c r="E831" s="84"/>
      <c r="F831" s="8" t="s">
        <v>1705</v>
      </c>
      <c r="G831" s="5" t="s">
        <v>38</v>
      </c>
      <c r="H831" s="16">
        <v>0.12239999999999999</v>
      </c>
      <c r="I831" s="15"/>
      <c r="J831" s="11">
        <f t="shared" si="45"/>
        <v>0</v>
      </c>
      <c r="K831" s="4"/>
      <c r="L831" s="4"/>
    </row>
    <row r="832" spans="1:12" ht="107.25" customHeight="1">
      <c r="A832" s="5">
        <v>747</v>
      </c>
      <c r="B832" s="8" t="s">
        <v>1706</v>
      </c>
      <c r="C832" s="62" t="s">
        <v>1707</v>
      </c>
      <c r="D832" s="83"/>
      <c r="E832" s="84"/>
      <c r="F832" s="8" t="s">
        <v>1708</v>
      </c>
      <c r="G832" s="5" t="s">
        <v>23</v>
      </c>
      <c r="H832" s="14">
        <v>2E-3</v>
      </c>
      <c r="I832" s="15"/>
      <c r="J832" s="11">
        <f t="shared" si="45"/>
        <v>0</v>
      </c>
      <c r="K832" s="4"/>
      <c r="L832" s="4"/>
    </row>
    <row r="833" spans="1:12" ht="54" customHeight="1">
      <c r="A833" s="5">
        <v>748</v>
      </c>
      <c r="B833" s="8" t="s">
        <v>35</v>
      </c>
      <c r="C833" s="62" t="s">
        <v>1709</v>
      </c>
      <c r="D833" s="83"/>
      <c r="E833" s="84"/>
      <c r="F833" s="8" t="s">
        <v>1710</v>
      </c>
      <c r="G833" s="5" t="s">
        <v>38</v>
      </c>
      <c r="H833" s="14">
        <v>0.20399999999999999</v>
      </c>
      <c r="I833" s="15"/>
      <c r="J833" s="11">
        <f t="shared" si="45"/>
        <v>0</v>
      </c>
      <c r="K833" s="4"/>
      <c r="L833" s="4"/>
    </row>
    <row r="834" spans="1:12" ht="27.75" customHeight="1">
      <c r="A834" s="5">
        <v>749</v>
      </c>
      <c r="B834" s="8" t="s">
        <v>1711</v>
      </c>
      <c r="C834" s="62" t="s">
        <v>1712</v>
      </c>
      <c r="D834" s="83"/>
      <c r="E834" s="84"/>
      <c r="F834" s="8" t="s">
        <v>1713</v>
      </c>
      <c r="G834" s="5" t="s">
        <v>27</v>
      </c>
      <c r="H834" s="12">
        <v>2.2200000000000002</v>
      </c>
      <c r="I834" s="15"/>
      <c r="J834" s="11">
        <f t="shared" si="45"/>
        <v>0</v>
      </c>
      <c r="K834" s="4"/>
      <c r="L834" s="4"/>
    </row>
    <row r="835" spans="1:12" ht="41.25" customHeight="1">
      <c r="A835" s="5">
        <v>750</v>
      </c>
      <c r="B835" s="8" t="s">
        <v>32</v>
      </c>
      <c r="C835" s="62" t="s">
        <v>1714</v>
      </c>
      <c r="D835" s="83"/>
      <c r="E835" s="84"/>
      <c r="F835" s="8" t="s">
        <v>1715</v>
      </c>
      <c r="G835" s="5" t="s">
        <v>27</v>
      </c>
      <c r="H835" s="14">
        <v>0.20599999999999999</v>
      </c>
      <c r="I835" s="15"/>
      <c r="J835" s="11">
        <f t="shared" si="45"/>
        <v>0</v>
      </c>
      <c r="K835" s="4"/>
      <c r="L835" s="4"/>
    </row>
    <row r="836" spans="1:12" ht="54" customHeight="1">
      <c r="A836" s="5">
        <v>751</v>
      </c>
      <c r="B836" s="8" t="s">
        <v>543</v>
      </c>
      <c r="C836" s="62" t="s">
        <v>1716</v>
      </c>
      <c r="D836" s="83"/>
      <c r="E836" s="84"/>
      <c r="F836" s="8" t="s">
        <v>1717</v>
      </c>
      <c r="G836" s="5" t="s">
        <v>31</v>
      </c>
      <c r="H836" s="16">
        <v>1.1999999999999999E-3</v>
      </c>
      <c r="I836" s="15"/>
      <c r="J836" s="11">
        <f t="shared" si="45"/>
        <v>0</v>
      </c>
      <c r="K836" s="4"/>
      <c r="L836" s="4"/>
    </row>
    <row r="837" spans="1:12" ht="54" customHeight="1">
      <c r="A837" s="5">
        <v>752</v>
      </c>
      <c r="B837" s="8" t="s">
        <v>35</v>
      </c>
      <c r="C837" s="62" t="s">
        <v>1718</v>
      </c>
      <c r="D837" s="83"/>
      <c r="E837" s="84"/>
      <c r="F837" s="8" t="s">
        <v>1719</v>
      </c>
      <c r="G837" s="5" t="s">
        <v>38</v>
      </c>
      <c r="H837" s="16">
        <v>0.12180000000000001</v>
      </c>
      <c r="I837" s="15"/>
      <c r="J837" s="11">
        <f t="shared" si="45"/>
        <v>0</v>
      </c>
      <c r="K837" s="4"/>
      <c r="L837" s="4"/>
    </row>
    <row r="838" spans="1:12" ht="27.75" customHeight="1">
      <c r="A838" s="5">
        <v>753</v>
      </c>
      <c r="B838" s="8" t="s">
        <v>1711</v>
      </c>
      <c r="C838" s="62" t="s">
        <v>1720</v>
      </c>
      <c r="D838" s="83"/>
      <c r="E838" s="84"/>
      <c r="F838" s="8" t="s">
        <v>1721</v>
      </c>
      <c r="G838" s="5" t="s">
        <v>27</v>
      </c>
      <c r="H838" s="12">
        <v>2.35</v>
      </c>
      <c r="I838" s="15"/>
      <c r="J838" s="11">
        <f t="shared" si="45"/>
        <v>0</v>
      </c>
      <c r="K838" s="4"/>
      <c r="L838" s="4"/>
    </row>
    <row r="839" spans="1:12" ht="41.25" customHeight="1">
      <c r="A839" s="5">
        <v>754</v>
      </c>
      <c r="B839" s="8" t="s">
        <v>549</v>
      </c>
      <c r="C839" s="62" t="s">
        <v>1722</v>
      </c>
      <c r="D839" s="83"/>
      <c r="E839" s="84"/>
      <c r="F839" s="8" t="s">
        <v>1723</v>
      </c>
      <c r="G839" s="5" t="s">
        <v>27</v>
      </c>
      <c r="H839" s="19">
        <v>4.3200000000000001E-3</v>
      </c>
      <c r="I839" s="15"/>
      <c r="J839" s="11">
        <f t="shared" si="45"/>
        <v>0</v>
      </c>
      <c r="K839" s="4"/>
      <c r="L839" s="4"/>
    </row>
    <row r="840" spans="1:12" ht="27.75" customHeight="1">
      <c r="A840" s="5">
        <v>755</v>
      </c>
      <c r="B840" s="8" t="s">
        <v>612</v>
      </c>
      <c r="C840" s="62" t="s">
        <v>1724</v>
      </c>
      <c r="D840" s="83"/>
      <c r="E840" s="84"/>
      <c r="F840" s="37" t="s">
        <v>1725</v>
      </c>
      <c r="G840" s="5" t="s">
        <v>116</v>
      </c>
      <c r="H840" s="12">
        <v>0.03</v>
      </c>
      <c r="I840" s="15"/>
      <c r="J840" s="11">
        <f t="shared" si="45"/>
        <v>0</v>
      </c>
      <c r="K840" s="4"/>
      <c r="L840" s="4"/>
    </row>
    <row r="841" spans="1:12" ht="41.25" customHeight="1">
      <c r="A841" s="5">
        <v>756</v>
      </c>
      <c r="B841" s="8" t="s">
        <v>1608</v>
      </c>
      <c r="C841" s="62" t="s">
        <v>1726</v>
      </c>
      <c r="D841" s="83"/>
      <c r="E841" s="84"/>
      <c r="F841" s="8" t="s">
        <v>1727</v>
      </c>
      <c r="G841" s="5" t="s">
        <v>42</v>
      </c>
      <c r="H841" s="16">
        <v>1.44E-2</v>
      </c>
      <c r="I841" s="15"/>
      <c r="J841" s="11">
        <f t="shared" si="45"/>
        <v>0</v>
      </c>
      <c r="K841" s="4"/>
      <c r="L841" s="4"/>
    </row>
    <row r="842" spans="1:12" ht="27.75" customHeight="1">
      <c r="A842" s="5">
        <v>757</v>
      </c>
      <c r="B842" s="8" t="s">
        <v>1728</v>
      </c>
      <c r="C842" s="62" t="s">
        <v>1729</v>
      </c>
      <c r="D842" s="83"/>
      <c r="E842" s="84"/>
      <c r="F842" s="8" t="s">
        <v>1730</v>
      </c>
      <c r="G842" s="5" t="s">
        <v>189</v>
      </c>
      <c r="H842" s="16">
        <v>2.4199999999999999E-2</v>
      </c>
      <c r="I842" s="15"/>
      <c r="J842" s="11">
        <f t="shared" si="45"/>
        <v>0</v>
      </c>
      <c r="K842" s="4"/>
      <c r="L842" s="4"/>
    </row>
    <row r="843" spans="1:12" ht="14.25" customHeight="1">
      <c r="A843" s="5">
        <v>758</v>
      </c>
      <c r="B843" s="8" t="s">
        <v>1731</v>
      </c>
      <c r="C843" s="62" t="s">
        <v>1732</v>
      </c>
      <c r="D843" s="83"/>
      <c r="E843" s="84"/>
      <c r="F843" s="8" t="s">
        <v>1733</v>
      </c>
      <c r="G843" s="5" t="s">
        <v>42</v>
      </c>
      <c r="H843" s="16">
        <v>2.4199999999999999E-2</v>
      </c>
      <c r="I843" s="15"/>
      <c r="J843" s="11">
        <f t="shared" si="45"/>
        <v>0</v>
      </c>
      <c r="K843" s="4"/>
      <c r="L843" s="4"/>
    </row>
    <row r="844" spans="1:12" ht="41.25" customHeight="1">
      <c r="A844" s="5">
        <v>759</v>
      </c>
      <c r="B844" s="8" t="s">
        <v>446</v>
      </c>
      <c r="C844" s="62" t="s">
        <v>1734</v>
      </c>
      <c r="D844" s="83"/>
      <c r="E844" s="84"/>
      <c r="F844" s="8" t="s">
        <v>1735</v>
      </c>
      <c r="G844" s="5" t="s">
        <v>38</v>
      </c>
      <c r="H844" s="14">
        <v>2E-3</v>
      </c>
      <c r="I844" s="15"/>
      <c r="J844" s="11">
        <f t="shared" si="45"/>
        <v>0</v>
      </c>
      <c r="K844" s="4"/>
      <c r="L844" s="4"/>
    </row>
    <row r="845" spans="1:12" ht="27.75" customHeight="1">
      <c r="A845" s="5">
        <v>760</v>
      </c>
      <c r="B845" s="8" t="s">
        <v>205</v>
      </c>
      <c r="C845" s="62" t="s">
        <v>1736</v>
      </c>
      <c r="D845" s="83"/>
      <c r="E845" s="84"/>
      <c r="F845" s="8" t="s">
        <v>1737</v>
      </c>
      <c r="G845" s="5" t="s">
        <v>198</v>
      </c>
      <c r="H845" s="14">
        <v>1.2999999999999999E-2</v>
      </c>
      <c r="I845" s="15"/>
      <c r="J845" s="11">
        <f t="shared" si="45"/>
        <v>0</v>
      </c>
      <c r="K845" s="4"/>
      <c r="L845" s="4"/>
    </row>
    <row r="846" spans="1:12" ht="27.75" customHeight="1">
      <c r="A846" s="5">
        <v>761</v>
      </c>
      <c r="B846" s="8" t="s">
        <v>208</v>
      </c>
      <c r="C846" s="62" t="s">
        <v>1738</v>
      </c>
      <c r="D846" s="83"/>
      <c r="E846" s="84"/>
      <c r="F846" s="8" t="s">
        <v>1739</v>
      </c>
      <c r="G846" s="5" t="s">
        <v>42</v>
      </c>
      <c r="H846" s="18">
        <v>2.34E-4</v>
      </c>
      <c r="I846" s="15"/>
      <c r="J846" s="11">
        <f t="shared" si="45"/>
        <v>0</v>
      </c>
      <c r="K846" s="4"/>
      <c r="L846" s="4"/>
    </row>
    <row r="847" spans="1:12" ht="15" customHeight="1">
      <c r="A847" s="20"/>
      <c r="B847" s="21"/>
      <c r="C847" s="63" t="s">
        <v>365</v>
      </c>
      <c r="D847" s="83"/>
      <c r="E847" s="84"/>
      <c r="F847" s="21" t="s">
        <v>1740</v>
      </c>
      <c r="G847" s="21"/>
      <c r="H847" s="22"/>
      <c r="I847" s="23"/>
      <c r="J847" s="24">
        <f>SUM(J828:J846)</f>
        <v>0</v>
      </c>
      <c r="K847" s="4"/>
      <c r="L847" s="4"/>
    </row>
    <row r="848" spans="1:12" ht="26.25" customHeight="1">
      <c r="A848" s="20"/>
      <c r="B848" s="21"/>
      <c r="C848" s="61" t="s">
        <v>1741</v>
      </c>
      <c r="D848" s="83"/>
      <c r="E848" s="84"/>
      <c r="F848" s="85" t="s">
        <v>1742</v>
      </c>
      <c r="G848" s="85"/>
      <c r="H848" s="90"/>
      <c r="I848" s="91"/>
      <c r="J848" s="25"/>
      <c r="K848" s="4"/>
      <c r="L848" s="4"/>
    </row>
    <row r="849" spans="1:12" ht="41.25" customHeight="1">
      <c r="A849" s="5">
        <v>762</v>
      </c>
      <c r="B849" s="8" t="s">
        <v>579</v>
      </c>
      <c r="C849" s="62" t="s">
        <v>1743</v>
      </c>
      <c r="D849" s="83"/>
      <c r="E849" s="84"/>
      <c r="F849" s="8" t="s">
        <v>1744</v>
      </c>
      <c r="G849" s="5" t="s">
        <v>31</v>
      </c>
      <c r="H849" s="12">
        <v>0.01</v>
      </c>
      <c r="I849" s="15"/>
      <c r="J849" s="11">
        <f t="shared" ref="J849:J854" si="46">H849*I849</f>
        <v>0</v>
      </c>
      <c r="K849" s="4"/>
      <c r="L849" s="4"/>
    </row>
    <row r="850" spans="1:12" ht="54" customHeight="1">
      <c r="A850" s="5">
        <v>763</v>
      </c>
      <c r="B850" s="8" t="s">
        <v>663</v>
      </c>
      <c r="C850" s="62" t="s">
        <v>1745</v>
      </c>
      <c r="D850" s="83"/>
      <c r="E850" s="84"/>
      <c r="F850" s="8" t="s">
        <v>1746</v>
      </c>
      <c r="G850" s="5" t="s">
        <v>38</v>
      </c>
      <c r="H850" s="12">
        <v>1.02</v>
      </c>
      <c r="I850" s="15"/>
      <c r="J850" s="11">
        <f t="shared" si="46"/>
        <v>0</v>
      </c>
      <c r="K850" s="4"/>
      <c r="L850" s="4"/>
    </row>
    <row r="851" spans="1:12" ht="41.25" customHeight="1">
      <c r="A851" s="5">
        <v>764</v>
      </c>
      <c r="B851" s="8" t="s">
        <v>549</v>
      </c>
      <c r="C851" s="62" t="s">
        <v>1747</v>
      </c>
      <c r="D851" s="83"/>
      <c r="E851" s="84"/>
      <c r="F851" s="8" t="s">
        <v>1748</v>
      </c>
      <c r="G851" s="5" t="s">
        <v>27</v>
      </c>
      <c r="H851" s="16">
        <v>0.1134</v>
      </c>
      <c r="I851" s="15"/>
      <c r="J851" s="11">
        <f t="shared" si="46"/>
        <v>0</v>
      </c>
      <c r="K851" s="4"/>
      <c r="L851" s="4"/>
    </row>
    <row r="852" spans="1:12" ht="27.75" customHeight="1">
      <c r="A852" s="5">
        <v>765</v>
      </c>
      <c r="B852" s="8" t="s">
        <v>124</v>
      </c>
      <c r="C852" s="62" t="s">
        <v>1749</v>
      </c>
      <c r="D852" s="83"/>
      <c r="E852" s="84"/>
      <c r="F852" s="8" t="s">
        <v>1750</v>
      </c>
      <c r="G852" s="5" t="s">
        <v>23</v>
      </c>
      <c r="H852" s="14">
        <v>6.0000000000000001E-3</v>
      </c>
      <c r="I852" s="15"/>
      <c r="J852" s="11">
        <f t="shared" si="46"/>
        <v>0</v>
      </c>
      <c r="K852" s="4"/>
      <c r="L852" s="4"/>
    </row>
    <row r="853" spans="1:12" ht="41.25" customHeight="1">
      <c r="A853" s="5">
        <v>766</v>
      </c>
      <c r="B853" s="8" t="s">
        <v>130</v>
      </c>
      <c r="C853" s="62" t="s">
        <v>1751</v>
      </c>
      <c r="D853" s="83"/>
      <c r="E853" s="84"/>
      <c r="F853" s="8" t="s">
        <v>1752</v>
      </c>
      <c r="G853" s="5" t="s">
        <v>133</v>
      </c>
      <c r="H853" s="16">
        <v>0.23519999999999999</v>
      </c>
      <c r="I853" s="15"/>
      <c r="J853" s="11">
        <f t="shared" si="46"/>
        <v>0</v>
      </c>
      <c r="K853" s="4"/>
      <c r="L853" s="4"/>
    </row>
    <row r="854" spans="1:12" ht="41.25" customHeight="1">
      <c r="A854" s="5">
        <v>767</v>
      </c>
      <c r="B854" s="8" t="s">
        <v>127</v>
      </c>
      <c r="C854" s="62" t="s">
        <v>1753</v>
      </c>
      <c r="D854" s="83"/>
      <c r="E854" s="84"/>
      <c r="F854" s="8" t="s">
        <v>1754</v>
      </c>
      <c r="G854" s="5" t="s">
        <v>38</v>
      </c>
      <c r="H854" s="14">
        <v>0.14399999999999999</v>
      </c>
      <c r="I854" s="15"/>
      <c r="J854" s="11">
        <f t="shared" si="46"/>
        <v>0</v>
      </c>
      <c r="K854" s="4"/>
      <c r="L854" s="4"/>
    </row>
    <row r="855" spans="1:12" ht="15" customHeight="1">
      <c r="A855" s="20"/>
      <c r="B855" s="21"/>
      <c r="C855" s="63" t="s">
        <v>460</v>
      </c>
      <c r="D855" s="83"/>
      <c r="E855" s="84"/>
      <c r="F855" s="21" t="s">
        <v>1755</v>
      </c>
      <c r="G855" s="21"/>
      <c r="H855" s="22"/>
      <c r="I855" s="23"/>
      <c r="J855" s="24">
        <f>SUM(J849:J854)</f>
        <v>0</v>
      </c>
      <c r="K855" s="4"/>
      <c r="L855" s="4"/>
    </row>
    <row r="856" spans="1:12" ht="27.75" customHeight="1">
      <c r="A856" s="20"/>
      <c r="B856" s="21"/>
      <c r="C856" s="61" t="s">
        <v>1756</v>
      </c>
      <c r="D856" s="83"/>
      <c r="E856" s="84"/>
      <c r="F856" s="85" t="s">
        <v>1757</v>
      </c>
      <c r="G856" s="85"/>
      <c r="H856" s="90"/>
      <c r="I856" s="91"/>
      <c r="J856" s="25"/>
      <c r="K856" s="4"/>
      <c r="L856" s="4"/>
    </row>
    <row r="857" spans="1:12" ht="27.75" customHeight="1">
      <c r="A857" s="5">
        <v>768</v>
      </c>
      <c r="B857" s="8" t="s">
        <v>162</v>
      </c>
      <c r="C857" s="62" t="s">
        <v>1660</v>
      </c>
      <c r="D857" s="83"/>
      <c r="E857" s="84"/>
      <c r="F857" s="8" t="s">
        <v>1661</v>
      </c>
      <c r="G857" s="5" t="s">
        <v>19</v>
      </c>
      <c r="H857" s="13">
        <v>1</v>
      </c>
      <c r="I857" s="15"/>
      <c r="J857" s="11">
        <f t="shared" ref="J857:J882" si="47">H857*I857</f>
        <v>0</v>
      </c>
      <c r="K857" s="4"/>
      <c r="L857" s="4"/>
    </row>
    <row r="858" spans="1:12" ht="54" customHeight="1">
      <c r="A858" s="5">
        <v>769</v>
      </c>
      <c r="B858" s="8" t="s">
        <v>1758</v>
      </c>
      <c r="C858" s="62" t="s">
        <v>1759</v>
      </c>
      <c r="D858" s="83"/>
      <c r="E858" s="84"/>
      <c r="F858" s="8" t="s">
        <v>1760</v>
      </c>
      <c r="G858" s="5" t="s">
        <v>42</v>
      </c>
      <c r="H858" s="19">
        <v>1.36046</v>
      </c>
      <c r="I858" s="15"/>
      <c r="J858" s="11">
        <f t="shared" si="47"/>
        <v>0</v>
      </c>
      <c r="K858" s="4"/>
      <c r="L858" s="4"/>
    </row>
    <row r="859" spans="1:12" ht="27.75" customHeight="1">
      <c r="A859" s="5">
        <v>770</v>
      </c>
      <c r="B859" s="8" t="s">
        <v>402</v>
      </c>
      <c r="C859" s="62" t="s">
        <v>1761</v>
      </c>
      <c r="D859" s="83"/>
      <c r="E859" s="84"/>
      <c r="F859" s="8" t="s">
        <v>1762</v>
      </c>
      <c r="G859" s="5" t="s">
        <v>42</v>
      </c>
      <c r="H859" s="28">
        <v>1.4475294400000001</v>
      </c>
      <c r="I859" s="15"/>
      <c r="J859" s="11">
        <f t="shared" si="47"/>
        <v>0</v>
      </c>
      <c r="K859" s="4"/>
      <c r="L859" s="4"/>
    </row>
    <row r="860" spans="1:12" ht="27.75" customHeight="1">
      <c r="A860" s="5">
        <v>771</v>
      </c>
      <c r="B860" s="8" t="s">
        <v>83</v>
      </c>
      <c r="C860" s="62" t="s">
        <v>1763</v>
      </c>
      <c r="D860" s="83"/>
      <c r="E860" s="84"/>
      <c r="F860" s="8" t="s">
        <v>1764</v>
      </c>
      <c r="G860" s="5" t="s">
        <v>82</v>
      </c>
      <c r="H860" s="19">
        <v>1.36046</v>
      </c>
      <c r="I860" s="15"/>
      <c r="J860" s="11">
        <f t="shared" si="47"/>
        <v>0</v>
      </c>
      <c r="K860" s="4"/>
      <c r="L860" s="4"/>
    </row>
    <row r="861" spans="1:12" ht="27.75" customHeight="1">
      <c r="A861" s="5">
        <v>772</v>
      </c>
      <c r="B861" s="8" t="s">
        <v>205</v>
      </c>
      <c r="C861" s="62" t="s">
        <v>1736</v>
      </c>
      <c r="D861" s="83"/>
      <c r="E861" s="84"/>
      <c r="F861" s="8" t="s">
        <v>1737</v>
      </c>
      <c r="G861" s="5" t="s">
        <v>198</v>
      </c>
      <c r="H861" s="9">
        <v>0.4</v>
      </c>
      <c r="I861" s="15"/>
      <c r="J861" s="11">
        <f t="shared" si="47"/>
        <v>0</v>
      </c>
      <c r="K861" s="4"/>
      <c r="L861" s="4"/>
    </row>
    <row r="862" spans="1:12" ht="27.75" customHeight="1">
      <c r="A862" s="5">
        <v>773</v>
      </c>
      <c r="B862" s="8" t="s">
        <v>208</v>
      </c>
      <c r="C862" s="62" t="s">
        <v>1765</v>
      </c>
      <c r="D862" s="83"/>
      <c r="E862" s="84"/>
      <c r="F862" s="8" t="s">
        <v>1766</v>
      </c>
      <c r="G862" s="5" t="s">
        <v>42</v>
      </c>
      <c r="H862" s="16">
        <v>7.1999999999999998E-3</v>
      </c>
      <c r="I862" s="15"/>
      <c r="J862" s="11">
        <f t="shared" si="47"/>
        <v>0</v>
      </c>
      <c r="K862" s="4"/>
      <c r="L862" s="4"/>
    </row>
    <row r="863" spans="1:12" ht="41.25" customHeight="1">
      <c r="A863" s="5">
        <v>774</v>
      </c>
      <c r="B863" s="8" t="s">
        <v>1698</v>
      </c>
      <c r="C863" s="62" t="s">
        <v>1767</v>
      </c>
      <c r="D863" s="83"/>
      <c r="E863" s="84"/>
      <c r="F863" s="8" t="s">
        <v>1768</v>
      </c>
      <c r="G863" s="5" t="s">
        <v>23</v>
      </c>
      <c r="H863" s="14">
        <v>8.7999999999999995E-2</v>
      </c>
      <c r="I863" s="15"/>
      <c r="J863" s="11">
        <f t="shared" si="47"/>
        <v>0</v>
      </c>
      <c r="K863" s="4"/>
      <c r="L863" s="4"/>
    </row>
    <row r="864" spans="1:12" ht="49.5" customHeight="1">
      <c r="A864" s="5">
        <v>775</v>
      </c>
      <c r="B864" s="8" t="s">
        <v>624</v>
      </c>
      <c r="C864" s="62" t="s">
        <v>1769</v>
      </c>
      <c r="D864" s="83"/>
      <c r="E864" s="84"/>
      <c r="F864" s="8" t="s">
        <v>1770</v>
      </c>
      <c r="G864" s="5" t="s">
        <v>23</v>
      </c>
      <c r="H864" s="14">
        <v>1.2999999999999999E-2</v>
      </c>
      <c r="I864" s="15"/>
      <c r="J864" s="11">
        <f t="shared" si="47"/>
        <v>0</v>
      </c>
      <c r="K864" s="4"/>
      <c r="L864" s="4"/>
    </row>
    <row r="865" spans="1:12" ht="67.5" customHeight="1">
      <c r="A865" s="5">
        <v>776</v>
      </c>
      <c r="B865" s="8" t="s">
        <v>647</v>
      </c>
      <c r="C865" s="62" t="s">
        <v>1771</v>
      </c>
      <c r="D865" s="83"/>
      <c r="E865" s="84"/>
      <c r="F865" s="8" t="s">
        <v>1772</v>
      </c>
      <c r="G865" s="5" t="s">
        <v>31</v>
      </c>
      <c r="H865" s="16">
        <v>8.3999999999999995E-3</v>
      </c>
      <c r="I865" s="15"/>
      <c r="J865" s="11">
        <f t="shared" si="47"/>
        <v>0</v>
      </c>
      <c r="K865" s="4"/>
      <c r="L865" s="4"/>
    </row>
    <row r="866" spans="1:12" ht="54" customHeight="1">
      <c r="A866" s="5">
        <v>777</v>
      </c>
      <c r="B866" s="8" t="s">
        <v>650</v>
      </c>
      <c r="C866" s="62" t="s">
        <v>1773</v>
      </c>
      <c r="D866" s="83"/>
      <c r="E866" s="84"/>
      <c r="F866" s="8" t="s">
        <v>1774</v>
      </c>
      <c r="G866" s="5" t="s">
        <v>38</v>
      </c>
      <c r="H866" s="16">
        <v>0.85680000000000001</v>
      </c>
      <c r="I866" s="15"/>
      <c r="J866" s="11">
        <f t="shared" si="47"/>
        <v>0</v>
      </c>
      <c r="K866" s="4"/>
      <c r="L866" s="4"/>
    </row>
    <row r="867" spans="1:12" ht="120" customHeight="1">
      <c r="A867" s="5">
        <v>778</v>
      </c>
      <c r="B867" s="8" t="s">
        <v>1706</v>
      </c>
      <c r="C867" s="62" t="s">
        <v>1775</v>
      </c>
      <c r="D867" s="83"/>
      <c r="E867" s="84"/>
      <c r="F867" s="8" t="s">
        <v>1776</v>
      </c>
      <c r="G867" s="5" t="s">
        <v>23</v>
      </c>
      <c r="H867" s="14">
        <v>1.2E-2</v>
      </c>
      <c r="I867" s="15"/>
      <c r="J867" s="11">
        <f t="shared" si="47"/>
        <v>0</v>
      </c>
      <c r="K867" s="4"/>
      <c r="L867" s="4"/>
    </row>
    <row r="868" spans="1:12" ht="41.25" customHeight="1">
      <c r="A868" s="5">
        <v>779</v>
      </c>
      <c r="B868" s="8" t="s">
        <v>32</v>
      </c>
      <c r="C868" s="62" t="s">
        <v>1777</v>
      </c>
      <c r="D868" s="83"/>
      <c r="E868" s="84"/>
      <c r="F868" s="8" t="s">
        <v>1778</v>
      </c>
      <c r="G868" s="5" t="s">
        <v>27</v>
      </c>
      <c r="H868" s="14">
        <v>1.236</v>
      </c>
      <c r="I868" s="15"/>
      <c r="J868" s="11">
        <f t="shared" si="47"/>
        <v>0</v>
      </c>
      <c r="K868" s="4"/>
      <c r="L868" s="4"/>
    </row>
    <row r="869" spans="1:12" ht="54" customHeight="1">
      <c r="A869" s="5">
        <v>780</v>
      </c>
      <c r="B869" s="8" t="s">
        <v>35</v>
      </c>
      <c r="C869" s="62" t="s">
        <v>1779</v>
      </c>
      <c r="D869" s="83"/>
      <c r="E869" s="84"/>
      <c r="F869" s="8" t="s">
        <v>1780</v>
      </c>
      <c r="G869" s="5" t="s">
        <v>38</v>
      </c>
      <c r="H869" s="14">
        <v>1.224</v>
      </c>
      <c r="I869" s="15"/>
      <c r="J869" s="11">
        <f t="shared" si="47"/>
        <v>0</v>
      </c>
      <c r="K869" s="4"/>
      <c r="L869" s="4"/>
    </row>
    <row r="870" spans="1:12" ht="41.25" customHeight="1">
      <c r="A870" s="5">
        <v>781</v>
      </c>
      <c r="B870" s="8" t="s">
        <v>1711</v>
      </c>
      <c r="C870" s="62" t="s">
        <v>1781</v>
      </c>
      <c r="D870" s="83"/>
      <c r="E870" s="84"/>
      <c r="F870" s="8" t="s">
        <v>1782</v>
      </c>
      <c r="G870" s="5" t="s">
        <v>27</v>
      </c>
      <c r="H870" s="12">
        <v>29.64</v>
      </c>
      <c r="I870" s="15"/>
      <c r="J870" s="11">
        <f t="shared" si="47"/>
        <v>0</v>
      </c>
      <c r="K870" s="4"/>
      <c r="L870" s="4"/>
    </row>
    <row r="871" spans="1:12" ht="67.5" customHeight="1">
      <c r="A871" s="5">
        <v>782</v>
      </c>
      <c r="B871" s="8" t="s">
        <v>543</v>
      </c>
      <c r="C871" s="62" t="s">
        <v>1783</v>
      </c>
      <c r="D871" s="83"/>
      <c r="E871" s="84"/>
      <c r="F871" s="8" t="s">
        <v>1784</v>
      </c>
      <c r="G871" s="5" t="s">
        <v>31</v>
      </c>
      <c r="H871" s="16">
        <v>8.3999999999999995E-3</v>
      </c>
      <c r="I871" s="15"/>
      <c r="J871" s="11">
        <f t="shared" si="47"/>
        <v>0</v>
      </c>
      <c r="K871" s="4"/>
      <c r="L871" s="4"/>
    </row>
    <row r="872" spans="1:12" ht="41.25" customHeight="1">
      <c r="A872" s="5">
        <v>783</v>
      </c>
      <c r="B872" s="8" t="s">
        <v>549</v>
      </c>
      <c r="C872" s="62" t="s">
        <v>1785</v>
      </c>
      <c r="D872" s="83"/>
      <c r="E872" s="84"/>
      <c r="F872" s="8" t="s">
        <v>1786</v>
      </c>
      <c r="G872" s="5" t="s">
        <v>27</v>
      </c>
      <c r="H872" s="19">
        <v>3.024E-2</v>
      </c>
      <c r="I872" s="15"/>
      <c r="J872" s="11">
        <f t="shared" si="47"/>
        <v>0</v>
      </c>
      <c r="K872" s="4"/>
      <c r="L872" s="4"/>
    </row>
    <row r="873" spans="1:12" ht="64.5" customHeight="1">
      <c r="A873" s="5">
        <v>784</v>
      </c>
      <c r="B873" s="8" t="s">
        <v>35</v>
      </c>
      <c r="C873" s="62" t="s">
        <v>1787</v>
      </c>
      <c r="D873" s="83"/>
      <c r="E873" s="84"/>
      <c r="F873" s="8" t="s">
        <v>1788</v>
      </c>
      <c r="G873" s="5" t="s">
        <v>38</v>
      </c>
      <c r="H873" s="16">
        <v>0.85260000000000002</v>
      </c>
      <c r="I873" s="15"/>
      <c r="J873" s="11">
        <f t="shared" si="47"/>
        <v>0</v>
      </c>
      <c r="K873" s="4"/>
      <c r="L873" s="4"/>
    </row>
    <row r="874" spans="1:12" ht="41.25" customHeight="1">
      <c r="A874" s="5">
        <v>785</v>
      </c>
      <c r="B874" s="8" t="s">
        <v>1711</v>
      </c>
      <c r="C874" s="62" t="s">
        <v>1789</v>
      </c>
      <c r="D874" s="83"/>
      <c r="E874" s="84"/>
      <c r="F874" s="8" t="s">
        <v>1790</v>
      </c>
      <c r="G874" s="5" t="s">
        <v>27</v>
      </c>
      <c r="H874" s="12">
        <v>24.57</v>
      </c>
      <c r="I874" s="15"/>
      <c r="J874" s="11">
        <f t="shared" si="47"/>
        <v>0</v>
      </c>
      <c r="K874" s="4"/>
      <c r="L874" s="4"/>
    </row>
    <row r="875" spans="1:12" ht="47.25" customHeight="1">
      <c r="A875" s="5">
        <v>786</v>
      </c>
      <c r="B875" s="8" t="s">
        <v>612</v>
      </c>
      <c r="C875" s="62" t="s">
        <v>1791</v>
      </c>
      <c r="D875" s="83"/>
      <c r="E875" s="84"/>
      <c r="F875" s="8" t="s">
        <v>1792</v>
      </c>
      <c r="G875" s="5" t="s">
        <v>116</v>
      </c>
      <c r="H875" s="14">
        <v>0.45100000000000001</v>
      </c>
      <c r="I875" s="15"/>
      <c r="J875" s="11">
        <f t="shared" si="47"/>
        <v>0</v>
      </c>
      <c r="K875" s="4"/>
      <c r="L875" s="4"/>
    </row>
    <row r="876" spans="1:12" ht="41.25" customHeight="1">
      <c r="A876" s="5">
        <v>787</v>
      </c>
      <c r="B876" s="8" t="s">
        <v>1608</v>
      </c>
      <c r="C876" s="62" t="s">
        <v>1793</v>
      </c>
      <c r="D876" s="83"/>
      <c r="E876" s="84"/>
      <c r="F876" s="8" t="s">
        <v>1794</v>
      </c>
      <c r="G876" s="5" t="s">
        <v>42</v>
      </c>
      <c r="H876" s="19">
        <v>0.21648000000000001</v>
      </c>
      <c r="I876" s="15"/>
      <c r="J876" s="11">
        <f t="shared" si="47"/>
        <v>0</v>
      </c>
      <c r="K876" s="4"/>
      <c r="L876" s="4"/>
    </row>
    <row r="877" spans="1:12" ht="27.75" customHeight="1">
      <c r="A877" s="5">
        <v>788</v>
      </c>
      <c r="B877" s="8" t="s">
        <v>1728</v>
      </c>
      <c r="C877" s="62" t="s">
        <v>1795</v>
      </c>
      <c r="D877" s="83"/>
      <c r="E877" s="84"/>
      <c r="F877" s="8" t="s">
        <v>1796</v>
      </c>
      <c r="G877" s="5" t="s">
        <v>189</v>
      </c>
      <c r="H877" s="19">
        <v>0.24728</v>
      </c>
      <c r="I877" s="15"/>
      <c r="J877" s="11">
        <f t="shared" si="47"/>
        <v>0</v>
      </c>
      <c r="K877" s="4"/>
      <c r="L877" s="4"/>
    </row>
    <row r="878" spans="1:12" ht="14.25" customHeight="1">
      <c r="A878" s="5">
        <v>789</v>
      </c>
      <c r="B878" s="8" t="s">
        <v>1731</v>
      </c>
      <c r="C878" s="62" t="s">
        <v>1732</v>
      </c>
      <c r="D878" s="83"/>
      <c r="E878" s="84"/>
      <c r="F878" s="8" t="s">
        <v>1797</v>
      </c>
      <c r="G878" s="5" t="s">
        <v>42</v>
      </c>
      <c r="H878" s="19">
        <v>0.24728</v>
      </c>
      <c r="I878" s="15"/>
      <c r="J878" s="11">
        <f t="shared" si="47"/>
        <v>0</v>
      </c>
      <c r="K878" s="4"/>
      <c r="L878" s="4"/>
    </row>
    <row r="879" spans="1:12" ht="41.25" customHeight="1">
      <c r="A879" s="5">
        <v>790</v>
      </c>
      <c r="B879" s="8" t="s">
        <v>205</v>
      </c>
      <c r="C879" s="62" t="s">
        <v>1798</v>
      </c>
      <c r="D879" s="83"/>
      <c r="E879" s="84"/>
      <c r="F879" s="8" t="s">
        <v>1799</v>
      </c>
      <c r="G879" s="5" t="s">
        <v>198</v>
      </c>
      <c r="H879" s="14">
        <v>0.13200000000000001</v>
      </c>
      <c r="I879" s="15"/>
      <c r="J879" s="11">
        <f t="shared" si="47"/>
        <v>0</v>
      </c>
      <c r="K879" s="4"/>
      <c r="L879" s="4"/>
    </row>
    <row r="880" spans="1:12" ht="27.75" customHeight="1">
      <c r="A880" s="5">
        <v>791</v>
      </c>
      <c r="B880" s="8" t="s">
        <v>208</v>
      </c>
      <c r="C880" s="62" t="s">
        <v>1800</v>
      </c>
      <c r="D880" s="83"/>
      <c r="E880" s="84"/>
      <c r="F880" s="8" t="s">
        <v>1801</v>
      </c>
      <c r="G880" s="5" t="s">
        <v>42</v>
      </c>
      <c r="H880" s="18">
        <v>2.3760000000000001E-3</v>
      </c>
      <c r="I880" s="15"/>
      <c r="J880" s="11">
        <f t="shared" si="47"/>
        <v>0</v>
      </c>
      <c r="K880" s="4"/>
      <c r="L880" s="4"/>
    </row>
    <row r="881" spans="1:12" ht="67.5" customHeight="1">
      <c r="A881" s="5">
        <v>792</v>
      </c>
      <c r="B881" s="8" t="s">
        <v>647</v>
      </c>
      <c r="C881" s="62" t="s">
        <v>1802</v>
      </c>
      <c r="D881" s="83"/>
      <c r="E881" s="84"/>
      <c r="F881" s="8" t="s">
        <v>1803</v>
      </c>
      <c r="G881" s="5" t="s">
        <v>31</v>
      </c>
      <c r="H881" s="14">
        <v>4.0000000000000001E-3</v>
      </c>
      <c r="I881" s="15"/>
      <c r="J881" s="11">
        <f t="shared" si="47"/>
        <v>0</v>
      </c>
      <c r="K881" s="4"/>
      <c r="L881" s="4"/>
    </row>
    <row r="882" spans="1:12" ht="54" customHeight="1">
      <c r="A882" s="5">
        <v>793</v>
      </c>
      <c r="B882" s="8" t="s">
        <v>446</v>
      </c>
      <c r="C882" s="62" t="s">
        <v>1804</v>
      </c>
      <c r="D882" s="83"/>
      <c r="E882" s="84"/>
      <c r="F882" s="8" t="s">
        <v>1805</v>
      </c>
      <c r="G882" s="5" t="s">
        <v>38</v>
      </c>
      <c r="H882" s="14">
        <v>0.40799999999999997</v>
      </c>
      <c r="I882" s="15"/>
      <c r="J882" s="11">
        <f t="shared" si="47"/>
        <v>0</v>
      </c>
      <c r="K882" s="4"/>
      <c r="L882" s="4"/>
    </row>
    <row r="883" spans="1:12" ht="15" customHeight="1">
      <c r="A883" s="20"/>
      <c r="B883" s="21"/>
      <c r="C883" s="63" t="s">
        <v>510</v>
      </c>
      <c r="D883" s="83"/>
      <c r="E883" s="84"/>
      <c r="F883" s="21" t="s">
        <v>1806</v>
      </c>
      <c r="G883" s="21"/>
      <c r="H883" s="22"/>
      <c r="I883" s="23"/>
      <c r="J883" s="24">
        <f>SUM(J857:J882)</f>
        <v>0</v>
      </c>
      <c r="K883" s="4"/>
      <c r="L883" s="4"/>
    </row>
    <row r="884" spans="1:12" ht="27.75" customHeight="1">
      <c r="A884" s="20"/>
      <c r="B884" s="21"/>
      <c r="C884" s="61" t="s">
        <v>1807</v>
      </c>
      <c r="D884" s="83"/>
      <c r="E884" s="84"/>
      <c r="F884" s="85" t="s">
        <v>1808</v>
      </c>
      <c r="G884" s="85"/>
      <c r="H884" s="90"/>
      <c r="I884" s="91"/>
      <c r="J884" s="25"/>
      <c r="K884" s="4"/>
      <c r="L884" s="4"/>
    </row>
    <row r="885" spans="1:12" ht="41.25" customHeight="1">
      <c r="A885" s="5">
        <v>794</v>
      </c>
      <c r="B885" s="8" t="s">
        <v>20</v>
      </c>
      <c r="C885" s="62" t="s">
        <v>21</v>
      </c>
      <c r="D885" s="83"/>
      <c r="E885" s="84"/>
      <c r="F885" s="8" t="s">
        <v>1809</v>
      </c>
      <c r="G885" s="5" t="s">
        <v>23</v>
      </c>
      <c r="H885" s="14">
        <v>0.191</v>
      </c>
      <c r="I885" s="15"/>
      <c r="J885" s="11">
        <f t="shared" ref="J885:J910" si="48">H885*I885</f>
        <v>0</v>
      </c>
      <c r="K885" s="4"/>
      <c r="L885" s="4"/>
    </row>
    <row r="886" spans="1:12" ht="27.75" customHeight="1">
      <c r="A886" s="5">
        <v>795</v>
      </c>
      <c r="B886" s="8" t="s">
        <v>627</v>
      </c>
      <c r="C886" s="62" t="s">
        <v>628</v>
      </c>
      <c r="D886" s="83"/>
      <c r="E886" s="84"/>
      <c r="F886" s="8" t="s">
        <v>1810</v>
      </c>
      <c r="G886" s="5" t="s">
        <v>23</v>
      </c>
      <c r="H886" s="16">
        <v>5.16E-2</v>
      </c>
      <c r="I886" s="15"/>
      <c r="J886" s="11">
        <f t="shared" si="48"/>
        <v>0</v>
      </c>
      <c r="K886" s="4"/>
      <c r="L886" s="4"/>
    </row>
    <row r="887" spans="1:12" ht="27.75" customHeight="1">
      <c r="A887" s="5">
        <v>796</v>
      </c>
      <c r="B887" s="8" t="s">
        <v>624</v>
      </c>
      <c r="C887" s="62" t="s">
        <v>625</v>
      </c>
      <c r="D887" s="83"/>
      <c r="E887" s="84"/>
      <c r="F887" s="8" t="s">
        <v>1811</v>
      </c>
      <c r="G887" s="5" t="s">
        <v>23</v>
      </c>
      <c r="H887" s="14">
        <v>5.8000000000000003E-2</v>
      </c>
      <c r="I887" s="15"/>
      <c r="J887" s="11">
        <f t="shared" si="48"/>
        <v>0</v>
      </c>
      <c r="K887" s="4"/>
      <c r="L887" s="4"/>
    </row>
    <row r="888" spans="1:12" ht="54" customHeight="1">
      <c r="A888" s="5">
        <v>797</v>
      </c>
      <c r="B888" s="8" t="s">
        <v>647</v>
      </c>
      <c r="C888" s="62" t="s">
        <v>1702</v>
      </c>
      <c r="D888" s="83"/>
      <c r="E888" s="84"/>
      <c r="F888" s="8" t="s">
        <v>1703</v>
      </c>
      <c r="G888" s="5" t="s">
        <v>31</v>
      </c>
      <c r="H888" s="12">
        <v>7.0000000000000007E-2</v>
      </c>
      <c r="I888" s="15"/>
      <c r="J888" s="11">
        <f t="shared" si="48"/>
        <v>0</v>
      </c>
      <c r="K888" s="4"/>
      <c r="L888" s="4"/>
    </row>
    <row r="889" spans="1:12" ht="54" customHeight="1">
      <c r="A889" s="5">
        <v>798</v>
      </c>
      <c r="B889" s="8" t="s">
        <v>650</v>
      </c>
      <c r="C889" s="62" t="s">
        <v>1812</v>
      </c>
      <c r="D889" s="83"/>
      <c r="E889" s="84"/>
      <c r="F889" s="8" t="s">
        <v>1813</v>
      </c>
      <c r="G889" s="5" t="s">
        <v>38</v>
      </c>
      <c r="H889" s="12">
        <v>7.14</v>
      </c>
      <c r="I889" s="15"/>
      <c r="J889" s="11">
        <f t="shared" si="48"/>
        <v>0</v>
      </c>
      <c r="K889" s="4"/>
      <c r="L889" s="4"/>
    </row>
    <row r="890" spans="1:12" ht="80.25" customHeight="1">
      <c r="A890" s="5">
        <v>799</v>
      </c>
      <c r="B890" s="8" t="s">
        <v>1814</v>
      </c>
      <c r="C890" s="62" t="s">
        <v>1815</v>
      </c>
      <c r="D890" s="83"/>
      <c r="E890" s="84"/>
      <c r="F890" s="8" t="s">
        <v>1816</v>
      </c>
      <c r="G890" s="5" t="s">
        <v>23</v>
      </c>
      <c r="H890" s="12">
        <v>0.11</v>
      </c>
      <c r="I890" s="15"/>
      <c r="J890" s="11">
        <f t="shared" si="48"/>
        <v>0</v>
      </c>
      <c r="K890" s="4"/>
      <c r="L890" s="4"/>
    </row>
    <row r="891" spans="1:12" ht="41.25" customHeight="1">
      <c r="A891" s="5">
        <v>800</v>
      </c>
      <c r="B891" s="8" t="s">
        <v>32</v>
      </c>
      <c r="C891" s="62" t="s">
        <v>1817</v>
      </c>
      <c r="D891" s="83"/>
      <c r="E891" s="84"/>
      <c r="F891" s="8" t="s">
        <v>1818</v>
      </c>
      <c r="G891" s="5" t="s">
        <v>27</v>
      </c>
      <c r="H891" s="12">
        <v>5.94</v>
      </c>
      <c r="I891" s="15"/>
      <c r="J891" s="11">
        <f t="shared" si="48"/>
        <v>0</v>
      </c>
      <c r="K891" s="4"/>
      <c r="L891" s="4"/>
    </row>
    <row r="892" spans="1:12" ht="67.5" customHeight="1">
      <c r="A892" s="5">
        <v>801</v>
      </c>
      <c r="B892" s="8" t="s">
        <v>35</v>
      </c>
      <c r="C892" s="62" t="s">
        <v>1819</v>
      </c>
      <c r="D892" s="83"/>
      <c r="E892" s="84"/>
      <c r="F892" s="8" t="s">
        <v>1820</v>
      </c>
      <c r="G892" s="5" t="s">
        <v>38</v>
      </c>
      <c r="H892" s="14">
        <v>11.164999999999999</v>
      </c>
      <c r="I892" s="15"/>
      <c r="J892" s="11">
        <f t="shared" si="48"/>
        <v>0</v>
      </c>
      <c r="K892" s="4"/>
      <c r="L892" s="4"/>
    </row>
    <row r="893" spans="1:12" ht="27.75" customHeight="1">
      <c r="A893" s="5">
        <v>802</v>
      </c>
      <c r="B893" s="8" t="s">
        <v>1711</v>
      </c>
      <c r="C893" s="62" t="s">
        <v>1821</v>
      </c>
      <c r="D893" s="83"/>
      <c r="E893" s="84"/>
      <c r="F893" s="8" t="s">
        <v>1822</v>
      </c>
      <c r="G893" s="5" t="s">
        <v>27</v>
      </c>
      <c r="H893" s="12">
        <v>279.85000000000002</v>
      </c>
      <c r="I893" s="15"/>
      <c r="J893" s="11">
        <f t="shared" si="48"/>
        <v>0</v>
      </c>
      <c r="K893" s="4"/>
      <c r="L893" s="4"/>
    </row>
    <row r="894" spans="1:12" ht="27.75" customHeight="1">
      <c r="A894" s="5">
        <v>803</v>
      </c>
      <c r="B894" s="8" t="s">
        <v>1823</v>
      </c>
      <c r="C894" s="62" t="s">
        <v>1824</v>
      </c>
      <c r="D894" s="83"/>
      <c r="E894" s="84"/>
      <c r="F894" s="8" t="s">
        <v>1825</v>
      </c>
      <c r="G894" s="5" t="s">
        <v>174</v>
      </c>
      <c r="H894" s="12">
        <v>1.32</v>
      </c>
      <c r="I894" s="15"/>
      <c r="J894" s="11">
        <f t="shared" si="48"/>
        <v>0</v>
      </c>
      <c r="K894" s="4"/>
      <c r="L894" s="4"/>
    </row>
    <row r="895" spans="1:12" ht="41.25" customHeight="1">
      <c r="A895" s="5">
        <v>804</v>
      </c>
      <c r="B895" s="8" t="s">
        <v>1826</v>
      </c>
      <c r="C895" s="62" t="s">
        <v>1827</v>
      </c>
      <c r="D895" s="83"/>
      <c r="E895" s="84"/>
      <c r="F895" s="8" t="s">
        <v>1828</v>
      </c>
      <c r="G895" s="5" t="s">
        <v>38</v>
      </c>
      <c r="H895" s="16">
        <v>0.34320000000000001</v>
      </c>
      <c r="I895" s="15"/>
      <c r="J895" s="11">
        <f t="shared" si="48"/>
        <v>0</v>
      </c>
      <c r="K895" s="4"/>
      <c r="L895" s="4"/>
    </row>
    <row r="896" spans="1:12" ht="27.75" customHeight="1">
      <c r="A896" s="5">
        <v>805</v>
      </c>
      <c r="B896" s="8" t="s">
        <v>1829</v>
      </c>
      <c r="C896" s="62" t="s">
        <v>1830</v>
      </c>
      <c r="D896" s="83"/>
      <c r="E896" s="84"/>
      <c r="F896" s="8" t="s">
        <v>1831</v>
      </c>
      <c r="G896" s="5" t="s">
        <v>106</v>
      </c>
      <c r="H896" s="13">
        <v>132</v>
      </c>
      <c r="I896" s="15"/>
      <c r="J896" s="11">
        <f t="shared" si="48"/>
        <v>0</v>
      </c>
      <c r="K896" s="4"/>
      <c r="L896" s="4"/>
    </row>
    <row r="897" spans="1:12" ht="27.75" customHeight="1">
      <c r="A897" s="5">
        <v>806</v>
      </c>
      <c r="B897" s="8" t="s">
        <v>612</v>
      </c>
      <c r="C897" s="62" t="s">
        <v>1724</v>
      </c>
      <c r="D897" s="83"/>
      <c r="E897" s="84"/>
      <c r="F897" s="8" t="s">
        <v>1725</v>
      </c>
      <c r="G897" s="5" t="s">
        <v>116</v>
      </c>
      <c r="H897" s="14">
        <v>3.3029999999999999</v>
      </c>
      <c r="I897" s="15"/>
      <c r="J897" s="11">
        <f t="shared" si="48"/>
        <v>0</v>
      </c>
      <c r="K897" s="4"/>
      <c r="L897" s="4"/>
    </row>
    <row r="898" spans="1:12" ht="41.25" customHeight="1">
      <c r="A898" s="5">
        <v>807</v>
      </c>
      <c r="B898" s="8" t="s">
        <v>1608</v>
      </c>
      <c r="C898" s="62" t="s">
        <v>1832</v>
      </c>
      <c r="D898" s="83"/>
      <c r="E898" s="84"/>
      <c r="F898" s="8" t="s">
        <v>1833</v>
      </c>
      <c r="G898" s="5" t="s">
        <v>42</v>
      </c>
      <c r="H898" s="19">
        <v>1.58544</v>
      </c>
      <c r="I898" s="15"/>
      <c r="J898" s="11">
        <f t="shared" si="48"/>
        <v>0</v>
      </c>
      <c r="K898" s="4"/>
      <c r="L898" s="4"/>
    </row>
    <row r="899" spans="1:12" ht="67.5" customHeight="1">
      <c r="A899" s="5">
        <v>808</v>
      </c>
      <c r="B899" s="8" t="s">
        <v>1834</v>
      </c>
      <c r="C899" s="62" t="s">
        <v>1835</v>
      </c>
      <c r="D899" s="83"/>
      <c r="E899" s="84"/>
      <c r="F899" s="8" t="s">
        <v>1836</v>
      </c>
      <c r="G899" s="5" t="s">
        <v>38</v>
      </c>
      <c r="H899" s="14">
        <v>4.7460000000000004</v>
      </c>
      <c r="I899" s="15"/>
      <c r="J899" s="11">
        <f t="shared" si="48"/>
        <v>0</v>
      </c>
      <c r="K899" s="4"/>
      <c r="L899" s="4"/>
    </row>
    <row r="900" spans="1:12" ht="54" customHeight="1">
      <c r="A900" s="5">
        <v>809</v>
      </c>
      <c r="B900" s="8" t="s">
        <v>1837</v>
      </c>
      <c r="C900" s="62" t="s">
        <v>1838</v>
      </c>
      <c r="D900" s="83"/>
      <c r="E900" s="84"/>
      <c r="F900" s="8" t="s">
        <v>1839</v>
      </c>
      <c r="G900" s="5" t="s">
        <v>38</v>
      </c>
      <c r="H900" s="19">
        <v>0.59325000000000006</v>
      </c>
      <c r="I900" s="15"/>
      <c r="J900" s="11">
        <f t="shared" si="48"/>
        <v>0</v>
      </c>
      <c r="K900" s="4"/>
      <c r="L900" s="4"/>
    </row>
    <row r="901" spans="1:12" ht="54" customHeight="1">
      <c r="A901" s="5">
        <v>810</v>
      </c>
      <c r="B901" s="8" t="s">
        <v>1840</v>
      </c>
      <c r="C901" s="62" t="s">
        <v>1841</v>
      </c>
      <c r="D901" s="83"/>
      <c r="E901" s="84"/>
      <c r="F901" s="8" t="s">
        <v>1842</v>
      </c>
      <c r="G901" s="5" t="s">
        <v>38</v>
      </c>
      <c r="H901" s="19">
        <v>1.9458599999999999</v>
      </c>
      <c r="I901" s="15"/>
      <c r="J901" s="11">
        <f t="shared" si="48"/>
        <v>0</v>
      </c>
      <c r="K901" s="4"/>
      <c r="L901" s="4"/>
    </row>
    <row r="902" spans="1:12" ht="41.25" customHeight="1">
      <c r="A902" s="5">
        <v>811</v>
      </c>
      <c r="B902" s="8" t="s">
        <v>1843</v>
      </c>
      <c r="C902" s="62" t="s">
        <v>1844</v>
      </c>
      <c r="D902" s="83"/>
      <c r="E902" s="84"/>
      <c r="F902" s="8" t="s">
        <v>1845</v>
      </c>
      <c r="G902" s="5" t="s">
        <v>106</v>
      </c>
      <c r="H902" s="13">
        <v>6</v>
      </c>
      <c r="I902" s="15"/>
      <c r="J902" s="11">
        <f t="shared" si="48"/>
        <v>0</v>
      </c>
      <c r="K902" s="4"/>
      <c r="L902" s="4"/>
    </row>
    <row r="903" spans="1:12" ht="27.75" customHeight="1">
      <c r="A903" s="5">
        <v>812</v>
      </c>
      <c r="B903" s="8" t="s">
        <v>1846</v>
      </c>
      <c r="C903" s="62" t="s">
        <v>1847</v>
      </c>
      <c r="D903" s="83"/>
      <c r="E903" s="84"/>
      <c r="F903" s="8" t="s">
        <v>1848</v>
      </c>
      <c r="G903" s="5" t="s">
        <v>106</v>
      </c>
      <c r="H903" s="13">
        <v>3</v>
      </c>
      <c r="I903" s="15"/>
      <c r="J903" s="11">
        <f t="shared" si="48"/>
        <v>0</v>
      </c>
      <c r="K903" s="4"/>
      <c r="L903" s="4"/>
    </row>
    <row r="904" spans="1:12" ht="41.25" customHeight="1">
      <c r="A904" s="5">
        <v>813</v>
      </c>
      <c r="B904" s="8" t="s">
        <v>1849</v>
      </c>
      <c r="C904" s="62" t="s">
        <v>1850</v>
      </c>
      <c r="D904" s="83"/>
      <c r="E904" s="84"/>
      <c r="F904" s="8" t="s">
        <v>1851</v>
      </c>
      <c r="G904" s="5" t="s">
        <v>106</v>
      </c>
      <c r="H904" s="13">
        <v>9</v>
      </c>
      <c r="I904" s="15"/>
      <c r="J904" s="11">
        <f t="shared" si="48"/>
        <v>0</v>
      </c>
      <c r="K904" s="4"/>
      <c r="L904" s="4"/>
    </row>
    <row r="905" spans="1:12" ht="41.25" customHeight="1">
      <c r="A905" s="5">
        <v>814</v>
      </c>
      <c r="B905" s="8" t="s">
        <v>1852</v>
      </c>
      <c r="C905" s="62" t="s">
        <v>1853</v>
      </c>
      <c r="D905" s="83"/>
      <c r="E905" s="84"/>
      <c r="F905" s="8" t="s">
        <v>1854</v>
      </c>
      <c r="G905" s="5" t="s">
        <v>106</v>
      </c>
      <c r="H905" s="13">
        <v>6</v>
      </c>
      <c r="I905" s="15"/>
      <c r="J905" s="11">
        <f t="shared" si="48"/>
        <v>0</v>
      </c>
      <c r="K905" s="4"/>
      <c r="L905" s="4"/>
    </row>
    <row r="906" spans="1:12" ht="27.75" customHeight="1">
      <c r="A906" s="5">
        <v>815</v>
      </c>
      <c r="B906" s="8" t="s">
        <v>1855</v>
      </c>
      <c r="C906" s="62" t="s">
        <v>1856</v>
      </c>
      <c r="D906" s="83"/>
      <c r="E906" s="84"/>
      <c r="F906" s="8" t="s">
        <v>1857</v>
      </c>
      <c r="G906" s="5" t="s">
        <v>106</v>
      </c>
      <c r="H906" s="13">
        <v>11</v>
      </c>
      <c r="I906" s="15"/>
      <c r="J906" s="11">
        <f t="shared" si="48"/>
        <v>0</v>
      </c>
      <c r="K906" s="4"/>
      <c r="L906" s="4"/>
    </row>
    <row r="907" spans="1:12" ht="41.25" customHeight="1">
      <c r="A907" s="5">
        <v>816</v>
      </c>
      <c r="B907" s="8" t="s">
        <v>1858</v>
      </c>
      <c r="C907" s="62" t="s">
        <v>1859</v>
      </c>
      <c r="D907" s="83"/>
      <c r="E907" s="84"/>
      <c r="F907" s="8" t="s">
        <v>1860</v>
      </c>
      <c r="G907" s="5" t="s">
        <v>106</v>
      </c>
      <c r="H907" s="13">
        <v>7</v>
      </c>
      <c r="I907" s="15"/>
      <c r="J907" s="11">
        <f t="shared" si="48"/>
        <v>0</v>
      </c>
      <c r="K907" s="4"/>
      <c r="L907" s="4"/>
    </row>
    <row r="908" spans="1:12" ht="27.75" customHeight="1">
      <c r="A908" s="5">
        <v>817</v>
      </c>
      <c r="B908" s="8" t="s">
        <v>1861</v>
      </c>
      <c r="C908" s="62" t="s">
        <v>1862</v>
      </c>
      <c r="D908" s="83"/>
      <c r="E908" s="84"/>
      <c r="F908" s="8" t="s">
        <v>1863</v>
      </c>
      <c r="G908" s="5" t="s">
        <v>106</v>
      </c>
      <c r="H908" s="13">
        <v>1</v>
      </c>
      <c r="I908" s="15"/>
      <c r="J908" s="11">
        <f t="shared" si="48"/>
        <v>0</v>
      </c>
      <c r="K908" s="4"/>
      <c r="L908" s="4"/>
    </row>
    <row r="909" spans="1:12" ht="27.75" customHeight="1">
      <c r="A909" s="5">
        <v>818</v>
      </c>
      <c r="B909" s="8" t="s">
        <v>1864</v>
      </c>
      <c r="C909" s="62" t="s">
        <v>1865</v>
      </c>
      <c r="D909" s="83"/>
      <c r="E909" s="84"/>
      <c r="F909" s="8" t="s">
        <v>1866</v>
      </c>
      <c r="G909" s="5" t="s">
        <v>106</v>
      </c>
      <c r="H909" s="13">
        <v>5</v>
      </c>
      <c r="I909" s="15"/>
      <c r="J909" s="11">
        <f t="shared" si="48"/>
        <v>0</v>
      </c>
      <c r="K909" s="4"/>
      <c r="L909" s="4"/>
    </row>
    <row r="910" spans="1:12" ht="27.75" customHeight="1">
      <c r="A910" s="5">
        <v>819</v>
      </c>
      <c r="B910" s="8" t="s">
        <v>1867</v>
      </c>
      <c r="C910" s="62" t="s">
        <v>1868</v>
      </c>
      <c r="D910" s="83"/>
      <c r="E910" s="84"/>
      <c r="F910" s="8" t="s">
        <v>1869</v>
      </c>
      <c r="G910" s="5" t="s">
        <v>42</v>
      </c>
      <c r="H910" s="14">
        <v>0.115</v>
      </c>
      <c r="I910" s="15"/>
      <c r="J910" s="11">
        <f t="shared" si="48"/>
        <v>0</v>
      </c>
      <c r="K910" s="4"/>
      <c r="L910" s="4"/>
    </row>
    <row r="911" spans="1:12" ht="15" customHeight="1">
      <c r="A911" s="20"/>
      <c r="B911" s="21"/>
      <c r="C911" s="63" t="s">
        <v>640</v>
      </c>
      <c r="D911" s="83"/>
      <c r="E911" s="84"/>
      <c r="F911" s="21" t="s">
        <v>1870</v>
      </c>
      <c r="G911" s="21"/>
      <c r="H911" s="22"/>
      <c r="I911" s="23"/>
      <c r="J911" s="24">
        <f>SUM(J885:J910)</f>
        <v>0</v>
      </c>
      <c r="K911" s="4"/>
      <c r="L911" s="4"/>
    </row>
    <row r="912" spans="1:12" ht="27.75" customHeight="1">
      <c r="A912" s="20"/>
      <c r="B912" s="21"/>
      <c r="C912" s="61" t="s">
        <v>1871</v>
      </c>
      <c r="D912" s="83"/>
      <c r="E912" s="84"/>
      <c r="F912" s="85" t="s">
        <v>1872</v>
      </c>
      <c r="G912" s="85"/>
      <c r="H912" s="90"/>
      <c r="I912" s="91"/>
      <c r="J912" s="25"/>
      <c r="K912" s="4"/>
      <c r="L912" s="4"/>
    </row>
    <row r="913" spans="1:12" ht="93.75" customHeight="1">
      <c r="A913" s="5">
        <v>820</v>
      </c>
      <c r="B913" s="8" t="s">
        <v>653</v>
      </c>
      <c r="C913" s="62" t="s">
        <v>1873</v>
      </c>
      <c r="D913" s="83"/>
      <c r="E913" s="84"/>
      <c r="F913" s="8" t="s">
        <v>1874</v>
      </c>
      <c r="G913" s="5" t="s">
        <v>23</v>
      </c>
      <c r="H913" s="14">
        <v>3.1E-2</v>
      </c>
      <c r="I913" s="15"/>
      <c r="J913" s="11">
        <f t="shared" ref="J913:J926" si="49">H913*I913</f>
        <v>0</v>
      </c>
      <c r="K913" s="4"/>
      <c r="L913" s="4"/>
    </row>
    <row r="914" spans="1:12" ht="54" customHeight="1">
      <c r="A914" s="5">
        <v>821</v>
      </c>
      <c r="B914" s="8" t="s">
        <v>663</v>
      </c>
      <c r="C914" s="62" t="s">
        <v>1875</v>
      </c>
      <c r="D914" s="83"/>
      <c r="E914" s="84"/>
      <c r="F914" s="8" t="s">
        <v>1876</v>
      </c>
      <c r="G914" s="5" t="s">
        <v>38</v>
      </c>
      <c r="H914" s="14">
        <v>3.1619999999999999</v>
      </c>
      <c r="I914" s="15"/>
      <c r="J914" s="11">
        <f t="shared" si="49"/>
        <v>0</v>
      </c>
      <c r="K914" s="4"/>
      <c r="L914" s="4"/>
    </row>
    <row r="915" spans="1:12" ht="41.25" customHeight="1">
      <c r="A915" s="5">
        <v>822</v>
      </c>
      <c r="B915" s="8" t="s">
        <v>32</v>
      </c>
      <c r="C915" s="62" t="s">
        <v>1877</v>
      </c>
      <c r="D915" s="83"/>
      <c r="E915" s="84"/>
      <c r="F915" s="8" t="s">
        <v>1878</v>
      </c>
      <c r="G915" s="5" t="s">
        <v>27</v>
      </c>
      <c r="H915" s="12">
        <v>1.24</v>
      </c>
      <c r="I915" s="15"/>
      <c r="J915" s="11">
        <f t="shared" si="49"/>
        <v>0</v>
      </c>
      <c r="K915" s="4"/>
      <c r="L915" s="4"/>
    </row>
    <row r="916" spans="1:12" ht="14.25" customHeight="1">
      <c r="A916" s="5">
        <v>823</v>
      </c>
      <c r="B916" s="8" t="s">
        <v>618</v>
      </c>
      <c r="C916" s="62" t="s">
        <v>619</v>
      </c>
      <c r="D916" s="83"/>
      <c r="E916" s="84"/>
      <c r="F916" s="8" t="s">
        <v>1879</v>
      </c>
      <c r="G916" s="5" t="s">
        <v>38</v>
      </c>
      <c r="H916" s="12">
        <v>6.83</v>
      </c>
      <c r="I916" s="15"/>
      <c r="J916" s="11">
        <f t="shared" si="49"/>
        <v>0</v>
      </c>
      <c r="K916" s="4"/>
      <c r="L916" s="4"/>
    </row>
    <row r="917" spans="1:12" ht="27.75" customHeight="1">
      <c r="A917" s="5">
        <v>824</v>
      </c>
      <c r="B917" s="8" t="s">
        <v>621</v>
      </c>
      <c r="C917" s="62" t="s">
        <v>1880</v>
      </c>
      <c r="D917" s="83"/>
      <c r="E917" s="84"/>
      <c r="F917" s="8" t="s">
        <v>1881</v>
      </c>
      <c r="G917" s="5" t="s">
        <v>38</v>
      </c>
      <c r="H917" s="16">
        <v>7.6496000000000004</v>
      </c>
      <c r="I917" s="15"/>
      <c r="J917" s="11">
        <f t="shared" si="49"/>
        <v>0</v>
      </c>
      <c r="K917" s="4"/>
      <c r="L917" s="4"/>
    </row>
    <row r="918" spans="1:12" ht="67.5" customHeight="1">
      <c r="A918" s="5">
        <v>825</v>
      </c>
      <c r="B918" s="8" t="s">
        <v>579</v>
      </c>
      <c r="C918" s="62" t="s">
        <v>1882</v>
      </c>
      <c r="D918" s="83"/>
      <c r="E918" s="84"/>
      <c r="F918" s="8" t="s">
        <v>1883</v>
      </c>
      <c r="G918" s="5" t="s">
        <v>31</v>
      </c>
      <c r="H918" s="16">
        <v>7.4000000000000003E-3</v>
      </c>
      <c r="I918" s="15"/>
      <c r="J918" s="11">
        <f t="shared" si="49"/>
        <v>0</v>
      </c>
      <c r="K918" s="4"/>
      <c r="L918" s="4"/>
    </row>
    <row r="919" spans="1:12" ht="54" customHeight="1">
      <c r="A919" s="5">
        <v>826</v>
      </c>
      <c r="B919" s="8" t="s">
        <v>663</v>
      </c>
      <c r="C919" s="62" t="s">
        <v>1884</v>
      </c>
      <c r="D919" s="83"/>
      <c r="E919" s="84"/>
      <c r="F919" s="8" t="s">
        <v>1885</v>
      </c>
      <c r="G919" s="5" t="s">
        <v>38</v>
      </c>
      <c r="H919" s="16">
        <v>0.75109999999999999</v>
      </c>
      <c r="I919" s="15"/>
      <c r="J919" s="11">
        <f t="shared" si="49"/>
        <v>0</v>
      </c>
      <c r="K919" s="4"/>
      <c r="L919" s="4"/>
    </row>
    <row r="920" spans="1:12" ht="41.25" customHeight="1">
      <c r="A920" s="5">
        <v>827</v>
      </c>
      <c r="B920" s="8" t="s">
        <v>549</v>
      </c>
      <c r="C920" s="62" t="s">
        <v>1886</v>
      </c>
      <c r="D920" s="83"/>
      <c r="E920" s="84"/>
      <c r="F920" s="8" t="s">
        <v>1887</v>
      </c>
      <c r="G920" s="5" t="s">
        <v>27</v>
      </c>
      <c r="H920" s="18">
        <v>8.3916000000000004E-2</v>
      </c>
      <c r="I920" s="15"/>
      <c r="J920" s="11">
        <f t="shared" si="49"/>
        <v>0</v>
      </c>
      <c r="K920" s="4"/>
      <c r="L920" s="4"/>
    </row>
    <row r="921" spans="1:12" ht="54" customHeight="1">
      <c r="A921" s="5">
        <v>828</v>
      </c>
      <c r="B921" s="8" t="s">
        <v>429</v>
      </c>
      <c r="C921" s="62" t="s">
        <v>1888</v>
      </c>
      <c r="D921" s="83"/>
      <c r="E921" s="84"/>
      <c r="F921" s="8" t="s">
        <v>1889</v>
      </c>
      <c r="G921" s="5" t="s">
        <v>42</v>
      </c>
      <c r="H921" s="17">
        <v>3.5089599999999999E-2</v>
      </c>
      <c r="I921" s="15"/>
      <c r="J921" s="11">
        <f t="shared" si="49"/>
        <v>0</v>
      </c>
      <c r="K921" s="4"/>
      <c r="L921" s="4"/>
    </row>
    <row r="922" spans="1:12" ht="54" customHeight="1">
      <c r="A922" s="5">
        <v>829</v>
      </c>
      <c r="B922" s="8" t="s">
        <v>670</v>
      </c>
      <c r="C922" s="62" t="s">
        <v>1890</v>
      </c>
      <c r="D922" s="83"/>
      <c r="E922" s="84"/>
      <c r="F922" s="8" t="s">
        <v>1891</v>
      </c>
      <c r="G922" s="5" t="s">
        <v>42</v>
      </c>
      <c r="H922" s="17">
        <v>3.5089599999999999E-2</v>
      </c>
      <c r="I922" s="15"/>
      <c r="J922" s="11">
        <f t="shared" si="49"/>
        <v>0</v>
      </c>
      <c r="K922" s="4"/>
      <c r="L922" s="4"/>
    </row>
    <row r="923" spans="1:12" ht="80.25" customHeight="1">
      <c r="A923" s="5">
        <v>830</v>
      </c>
      <c r="B923" s="8" t="s">
        <v>1892</v>
      </c>
      <c r="C923" s="62" t="s">
        <v>1893</v>
      </c>
      <c r="D923" s="83"/>
      <c r="E923" s="84"/>
      <c r="F923" s="8" t="s">
        <v>1894</v>
      </c>
      <c r="G923" s="5" t="s">
        <v>31</v>
      </c>
      <c r="H923" s="16">
        <v>9.5999999999999992E-3</v>
      </c>
      <c r="I923" s="15"/>
      <c r="J923" s="11">
        <f t="shared" si="49"/>
        <v>0</v>
      </c>
      <c r="K923" s="4"/>
      <c r="L923" s="4"/>
    </row>
    <row r="924" spans="1:12" ht="54" customHeight="1">
      <c r="A924" s="5">
        <v>831</v>
      </c>
      <c r="B924" s="8" t="s">
        <v>663</v>
      </c>
      <c r="C924" s="62" t="s">
        <v>1895</v>
      </c>
      <c r="D924" s="83"/>
      <c r="E924" s="84"/>
      <c r="F924" s="8" t="s">
        <v>1896</v>
      </c>
      <c r="G924" s="5" t="s">
        <v>38</v>
      </c>
      <c r="H924" s="19">
        <v>0.70035000000000003</v>
      </c>
      <c r="I924" s="15"/>
      <c r="J924" s="11">
        <f t="shared" si="49"/>
        <v>0</v>
      </c>
      <c r="K924" s="4"/>
      <c r="L924" s="4"/>
    </row>
    <row r="925" spans="1:12" ht="41.25" customHeight="1">
      <c r="A925" s="5">
        <v>832</v>
      </c>
      <c r="B925" s="8" t="s">
        <v>32</v>
      </c>
      <c r="C925" s="62" t="s">
        <v>1897</v>
      </c>
      <c r="D925" s="83"/>
      <c r="E925" s="84"/>
      <c r="F925" s="8" t="s">
        <v>1898</v>
      </c>
      <c r="G925" s="5" t="s">
        <v>27</v>
      </c>
      <c r="H925" s="18">
        <v>0.91795199999999999</v>
      </c>
      <c r="I925" s="15"/>
      <c r="J925" s="11">
        <f t="shared" si="49"/>
        <v>0</v>
      </c>
      <c r="K925" s="4"/>
      <c r="L925" s="4"/>
    </row>
    <row r="926" spans="1:12" ht="54" customHeight="1">
      <c r="A926" s="5">
        <v>833</v>
      </c>
      <c r="B926" s="8" t="s">
        <v>429</v>
      </c>
      <c r="C926" s="62" t="s">
        <v>1899</v>
      </c>
      <c r="D926" s="83"/>
      <c r="E926" s="84"/>
      <c r="F926" s="8" t="s">
        <v>1900</v>
      </c>
      <c r="G926" s="5" t="s">
        <v>42</v>
      </c>
      <c r="H926" s="17">
        <v>5.7272799999999999E-2</v>
      </c>
      <c r="I926" s="15"/>
      <c r="J926" s="11">
        <f t="shared" si="49"/>
        <v>0</v>
      </c>
      <c r="K926" s="4"/>
      <c r="L926" s="4"/>
    </row>
    <row r="927" spans="1:12" ht="15" customHeight="1">
      <c r="A927" s="20"/>
      <c r="B927" s="21"/>
      <c r="C927" s="63" t="s">
        <v>673</v>
      </c>
      <c r="D927" s="83"/>
      <c r="E927" s="84"/>
      <c r="F927" s="21" t="s">
        <v>1901</v>
      </c>
      <c r="G927" s="21"/>
      <c r="H927" s="22"/>
      <c r="I927" s="23"/>
      <c r="J927" s="24">
        <f>SUM(J913:J926)</f>
        <v>0</v>
      </c>
      <c r="K927" s="4"/>
      <c r="L927" s="4"/>
    </row>
    <row r="928" spans="1:12" ht="27.75" customHeight="1">
      <c r="A928" s="20"/>
      <c r="B928" s="21"/>
      <c r="C928" s="61" t="s">
        <v>1902</v>
      </c>
      <c r="D928" s="83"/>
      <c r="E928" s="84"/>
      <c r="F928" s="85" t="s">
        <v>1903</v>
      </c>
      <c r="G928" s="85"/>
      <c r="H928" s="90"/>
      <c r="I928" s="91"/>
      <c r="J928" s="25"/>
      <c r="K928" s="4"/>
      <c r="L928" s="4"/>
    </row>
    <row r="929" spans="1:12" ht="41.25" customHeight="1">
      <c r="A929" s="5">
        <v>834</v>
      </c>
      <c r="B929" s="8" t="s">
        <v>514</v>
      </c>
      <c r="C929" s="62" t="s">
        <v>515</v>
      </c>
      <c r="D929" s="83"/>
      <c r="E929" s="84"/>
      <c r="F929" s="8" t="s">
        <v>1904</v>
      </c>
      <c r="G929" s="5" t="s">
        <v>23</v>
      </c>
      <c r="H929" s="9">
        <v>1.4</v>
      </c>
      <c r="I929" s="15"/>
      <c r="J929" s="11">
        <f t="shared" ref="J929:J975" si="50">H929*I929</f>
        <v>0</v>
      </c>
      <c r="K929" s="4"/>
      <c r="L929" s="4"/>
    </row>
    <row r="930" spans="1:12" ht="27.75" customHeight="1">
      <c r="A930" s="5">
        <v>835</v>
      </c>
      <c r="B930" s="8" t="s">
        <v>624</v>
      </c>
      <c r="C930" s="62" t="s">
        <v>625</v>
      </c>
      <c r="D930" s="83"/>
      <c r="E930" s="84"/>
      <c r="F930" s="8" t="s">
        <v>1811</v>
      </c>
      <c r="G930" s="5" t="s">
        <v>23</v>
      </c>
      <c r="H930" s="14">
        <v>0.10199999999999999</v>
      </c>
      <c r="I930" s="15"/>
      <c r="J930" s="11">
        <f t="shared" si="50"/>
        <v>0</v>
      </c>
      <c r="K930" s="4"/>
      <c r="L930" s="4"/>
    </row>
    <row r="931" spans="1:12" ht="27.75" customHeight="1">
      <c r="A931" s="5">
        <v>836</v>
      </c>
      <c r="B931" s="8" t="s">
        <v>627</v>
      </c>
      <c r="C931" s="62" t="s">
        <v>628</v>
      </c>
      <c r="D931" s="83"/>
      <c r="E931" s="84"/>
      <c r="F931" s="8" t="s">
        <v>1810</v>
      </c>
      <c r="G931" s="5" t="s">
        <v>23</v>
      </c>
      <c r="H931" s="14">
        <v>0.10199999999999999</v>
      </c>
      <c r="I931" s="15"/>
      <c r="J931" s="11">
        <f t="shared" si="50"/>
        <v>0</v>
      </c>
      <c r="K931" s="4"/>
      <c r="L931" s="4"/>
    </row>
    <row r="932" spans="1:12" ht="14.25" customHeight="1">
      <c r="A932" s="5">
        <v>837</v>
      </c>
      <c r="B932" s="8" t="s">
        <v>618</v>
      </c>
      <c r="C932" s="62" t="s">
        <v>619</v>
      </c>
      <c r="D932" s="83"/>
      <c r="E932" s="84"/>
      <c r="F932" s="8" t="s">
        <v>1879</v>
      </c>
      <c r="G932" s="5" t="s">
        <v>38</v>
      </c>
      <c r="H932" s="9">
        <v>13.4</v>
      </c>
      <c r="I932" s="15"/>
      <c r="J932" s="11">
        <f t="shared" si="50"/>
        <v>0</v>
      </c>
      <c r="K932" s="4"/>
      <c r="L932" s="4"/>
    </row>
    <row r="933" spans="1:12" ht="27.75" customHeight="1">
      <c r="A933" s="5">
        <v>838</v>
      </c>
      <c r="B933" s="8" t="s">
        <v>621</v>
      </c>
      <c r="C933" s="62" t="s">
        <v>1905</v>
      </c>
      <c r="D933" s="83"/>
      <c r="E933" s="84"/>
      <c r="F933" s="8" t="s">
        <v>1906</v>
      </c>
      <c r="G933" s="5" t="s">
        <v>38</v>
      </c>
      <c r="H933" s="14">
        <v>15.007999999999999</v>
      </c>
      <c r="I933" s="15"/>
      <c r="J933" s="11">
        <f t="shared" si="50"/>
        <v>0</v>
      </c>
      <c r="K933" s="4"/>
      <c r="L933" s="4"/>
    </row>
    <row r="934" spans="1:12" ht="41.25" customHeight="1">
      <c r="A934" s="5">
        <v>839</v>
      </c>
      <c r="B934" s="8" t="s">
        <v>343</v>
      </c>
      <c r="C934" s="62" t="s">
        <v>1611</v>
      </c>
      <c r="D934" s="83"/>
      <c r="E934" s="84"/>
      <c r="F934" s="8" t="s">
        <v>1612</v>
      </c>
      <c r="G934" s="5" t="s">
        <v>19</v>
      </c>
      <c r="H934" s="13">
        <v>6</v>
      </c>
      <c r="I934" s="15"/>
      <c r="J934" s="11">
        <f t="shared" si="50"/>
        <v>0</v>
      </c>
      <c r="K934" s="4"/>
      <c r="L934" s="4"/>
    </row>
    <row r="935" spans="1:12" ht="41.25" customHeight="1">
      <c r="A935" s="5">
        <v>840</v>
      </c>
      <c r="B935" s="8" t="s">
        <v>1643</v>
      </c>
      <c r="C935" s="62" t="s">
        <v>1907</v>
      </c>
      <c r="D935" s="83"/>
      <c r="E935" s="84"/>
      <c r="F935" s="8" t="s">
        <v>1908</v>
      </c>
      <c r="G935" s="5" t="s">
        <v>38</v>
      </c>
      <c r="H935" s="12">
        <v>1.44</v>
      </c>
      <c r="I935" s="15"/>
      <c r="J935" s="11">
        <f t="shared" si="50"/>
        <v>0</v>
      </c>
      <c r="K935" s="4"/>
      <c r="L935" s="4"/>
    </row>
    <row r="936" spans="1:12" ht="41.25" customHeight="1">
      <c r="A936" s="5">
        <v>841</v>
      </c>
      <c r="B936" s="8" t="s">
        <v>130</v>
      </c>
      <c r="C936" s="62" t="s">
        <v>1909</v>
      </c>
      <c r="D936" s="83"/>
      <c r="E936" s="84"/>
      <c r="F936" s="8" t="s">
        <v>1910</v>
      </c>
      <c r="G936" s="5" t="s">
        <v>133</v>
      </c>
      <c r="H936" s="12">
        <v>2.2799999999999998</v>
      </c>
      <c r="I936" s="15"/>
      <c r="J936" s="11">
        <f t="shared" si="50"/>
        <v>0</v>
      </c>
      <c r="K936" s="4"/>
      <c r="L936" s="4"/>
    </row>
    <row r="937" spans="1:12" ht="41.25" customHeight="1">
      <c r="A937" s="5">
        <v>842</v>
      </c>
      <c r="B937" s="8" t="s">
        <v>1911</v>
      </c>
      <c r="C937" s="62" t="s">
        <v>1912</v>
      </c>
      <c r="D937" s="83"/>
      <c r="E937" s="84"/>
      <c r="F937" s="8" t="s">
        <v>1913</v>
      </c>
      <c r="G937" s="5" t="s">
        <v>198</v>
      </c>
      <c r="H937" s="9">
        <v>0.3</v>
      </c>
      <c r="I937" s="15"/>
      <c r="J937" s="11">
        <f t="shared" si="50"/>
        <v>0</v>
      </c>
      <c r="K937" s="4"/>
      <c r="L937" s="4"/>
    </row>
    <row r="938" spans="1:12" ht="41.25" customHeight="1">
      <c r="A938" s="5">
        <v>843</v>
      </c>
      <c r="B938" s="8" t="s">
        <v>1914</v>
      </c>
      <c r="C938" s="62" t="s">
        <v>1915</v>
      </c>
      <c r="D938" s="83"/>
      <c r="E938" s="84"/>
      <c r="F938" s="8" t="s">
        <v>1916</v>
      </c>
      <c r="G938" s="5" t="s">
        <v>198</v>
      </c>
      <c r="H938" s="9">
        <v>0.3</v>
      </c>
      <c r="I938" s="15"/>
      <c r="J938" s="11">
        <f t="shared" si="50"/>
        <v>0</v>
      </c>
      <c r="K938" s="4"/>
      <c r="L938" s="4"/>
    </row>
    <row r="939" spans="1:12" ht="41.25" customHeight="1">
      <c r="A939" s="5">
        <v>844</v>
      </c>
      <c r="B939" s="8" t="s">
        <v>1917</v>
      </c>
      <c r="C939" s="62" t="s">
        <v>1918</v>
      </c>
      <c r="D939" s="83"/>
      <c r="E939" s="84"/>
      <c r="F939" s="8" t="s">
        <v>1919</v>
      </c>
      <c r="G939" s="5" t="s">
        <v>38</v>
      </c>
      <c r="H939" s="14">
        <v>1.224</v>
      </c>
      <c r="I939" s="15"/>
      <c r="J939" s="11">
        <f t="shared" si="50"/>
        <v>0</v>
      </c>
      <c r="K939" s="4"/>
      <c r="L939" s="4"/>
    </row>
    <row r="940" spans="1:12" ht="14.25" customHeight="1">
      <c r="A940" s="5">
        <v>845</v>
      </c>
      <c r="B940" s="8" t="s">
        <v>634</v>
      </c>
      <c r="C940" s="62" t="s">
        <v>635</v>
      </c>
      <c r="D940" s="83"/>
      <c r="E940" s="84"/>
      <c r="F940" s="8" t="s">
        <v>1920</v>
      </c>
      <c r="G940" s="5" t="s">
        <v>198</v>
      </c>
      <c r="H940" s="9">
        <v>0.3</v>
      </c>
      <c r="I940" s="15"/>
      <c r="J940" s="11">
        <f t="shared" si="50"/>
        <v>0</v>
      </c>
      <c r="K940" s="4"/>
      <c r="L940" s="4"/>
    </row>
    <row r="941" spans="1:12" ht="54" customHeight="1">
      <c r="A941" s="5">
        <v>846</v>
      </c>
      <c r="B941" s="8" t="s">
        <v>1531</v>
      </c>
      <c r="C941" s="62" t="s">
        <v>1921</v>
      </c>
      <c r="D941" s="83"/>
      <c r="E941" s="84"/>
      <c r="F941" s="8" t="s">
        <v>1922</v>
      </c>
      <c r="G941" s="5" t="s">
        <v>38</v>
      </c>
      <c r="H941" s="12">
        <v>1.53</v>
      </c>
      <c r="I941" s="15"/>
      <c r="J941" s="11">
        <f t="shared" si="50"/>
        <v>0</v>
      </c>
      <c r="K941" s="4"/>
      <c r="L941" s="4"/>
    </row>
    <row r="942" spans="1:12" ht="41.25" customHeight="1">
      <c r="A942" s="5">
        <v>847</v>
      </c>
      <c r="B942" s="8" t="s">
        <v>519</v>
      </c>
      <c r="C942" s="62" t="s">
        <v>520</v>
      </c>
      <c r="D942" s="83"/>
      <c r="E942" s="84"/>
      <c r="F942" s="8" t="s">
        <v>1923</v>
      </c>
      <c r="G942" s="5" t="s">
        <v>116</v>
      </c>
      <c r="H942" s="14">
        <v>0.27300000000000002</v>
      </c>
      <c r="I942" s="15"/>
      <c r="J942" s="11">
        <f t="shared" si="50"/>
        <v>0</v>
      </c>
      <c r="K942" s="4"/>
      <c r="L942" s="4"/>
    </row>
    <row r="943" spans="1:12" ht="27.75" customHeight="1">
      <c r="A943" s="5">
        <v>848</v>
      </c>
      <c r="B943" s="8" t="s">
        <v>522</v>
      </c>
      <c r="C943" s="62" t="s">
        <v>1924</v>
      </c>
      <c r="D943" s="83"/>
      <c r="E943" s="84"/>
      <c r="F943" s="8" t="s">
        <v>1925</v>
      </c>
      <c r="G943" s="5" t="s">
        <v>123</v>
      </c>
      <c r="H943" s="12">
        <v>21.84</v>
      </c>
      <c r="I943" s="15"/>
      <c r="J943" s="11">
        <f t="shared" si="50"/>
        <v>0</v>
      </c>
      <c r="K943" s="4"/>
      <c r="L943" s="4"/>
    </row>
    <row r="944" spans="1:12" ht="27.75" customHeight="1">
      <c r="A944" s="5">
        <v>849</v>
      </c>
      <c r="B944" s="8" t="s">
        <v>525</v>
      </c>
      <c r="C944" s="62" t="s">
        <v>1926</v>
      </c>
      <c r="D944" s="83"/>
      <c r="E944" s="84"/>
      <c r="F944" s="8" t="s">
        <v>1927</v>
      </c>
      <c r="G944" s="5" t="s">
        <v>27</v>
      </c>
      <c r="H944" s="12">
        <v>30.03</v>
      </c>
      <c r="I944" s="15"/>
      <c r="J944" s="11">
        <f t="shared" si="50"/>
        <v>0</v>
      </c>
      <c r="K944" s="4"/>
      <c r="L944" s="4"/>
    </row>
    <row r="945" spans="1:12" ht="27.75" customHeight="1">
      <c r="A945" s="5">
        <v>850</v>
      </c>
      <c r="B945" s="8" t="s">
        <v>612</v>
      </c>
      <c r="C945" s="62" t="s">
        <v>613</v>
      </c>
      <c r="D945" s="83"/>
      <c r="E945" s="84"/>
      <c r="F945" s="8" t="s">
        <v>1928</v>
      </c>
      <c r="G945" s="5" t="s">
        <v>116</v>
      </c>
      <c r="H945" s="12">
        <v>0.55000000000000004</v>
      </c>
      <c r="I945" s="15"/>
      <c r="J945" s="11">
        <f t="shared" si="50"/>
        <v>0</v>
      </c>
      <c r="K945" s="4"/>
      <c r="L945" s="4"/>
    </row>
    <row r="946" spans="1:12" ht="41.25" customHeight="1">
      <c r="A946" s="5">
        <v>851</v>
      </c>
      <c r="B946" s="8" t="s">
        <v>615</v>
      </c>
      <c r="C946" s="62" t="s">
        <v>1929</v>
      </c>
      <c r="D946" s="83"/>
      <c r="E946" s="84"/>
      <c r="F946" s="8" t="s">
        <v>1930</v>
      </c>
      <c r="G946" s="5" t="s">
        <v>123</v>
      </c>
      <c r="H946" s="12">
        <v>13.75</v>
      </c>
      <c r="I946" s="15"/>
      <c r="J946" s="11">
        <f t="shared" si="50"/>
        <v>0</v>
      </c>
      <c r="K946" s="4"/>
      <c r="L946" s="4"/>
    </row>
    <row r="947" spans="1:12" ht="54" customHeight="1">
      <c r="A947" s="5">
        <v>852</v>
      </c>
      <c r="B947" s="8" t="s">
        <v>647</v>
      </c>
      <c r="C947" s="62" t="s">
        <v>1702</v>
      </c>
      <c r="D947" s="83"/>
      <c r="E947" s="84"/>
      <c r="F947" s="8" t="s">
        <v>1703</v>
      </c>
      <c r="G947" s="5" t="s">
        <v>31</v>
      </c>
      <c r="H947" s="14">
        <v>2.7E-2</v>
      </c>
      <c r="I947" s="15"/>
      <c r="J947" s="11">
        <f t="shared" si="50"/>
        <v>0</v>
      </c>
      <c r="K947" s="4"/>
      <c r="L947" s="4"/>
    </row>
    <row r="948" spans="1:12" ht="54" customHeight="1">
      <c r="A948" s="5">
        <v>853</v>
      </c>
      <c r="B948" s="8" t="s">
        <v>650</v>
      </c>
      <c r="C948" s="62" t="s">
        <v>1931</v>
      </c>
      <c r="D948" s="83"/>
      <c r="E948" s="84"/>
      <c r="F948" s="8" t="s">
        <v>1932</v>
      </c>
      <c r="G948" s="5" t="s">
        <v>38</v>
      </c>
      <c r="H948" s="14">
        <v>2.754</v>
      </c>
      <c r="I948" s="15"/>
      <c r="J948" s="11">
        <f t="shared" si="50"/>
        <v>0</v>
      </c>
      <c r="K948" s="4"/>
      <c r="L948" s="4"/>
    </row>
    <row r="949" spans="1:12" ht="67.5" customHeight="1">
      <c r="A949" s="5">
        <v>854</v>
      </c>
      <c r="B949" s="8" t="s">
        <v>543</v>
      </c>
      <c r="C949" s="62" t="s">
        <v>1933</v>
      </c>
      <c r="D949" s="83"/>
      <c r="E949" s="84"/>
      <c r="F949" s="8" t="s">
        <v>1934</v>
      </c>
      <c r="G949" s="5" t="s">
        <v>31</v>
      </c>
      <c r="H949" s="14">
        <v>0.106</v>
      </c>
      <c r="I949" s="15"/>
      <c r="J949" s="11">
        <f t="shared" si="50"/>
        <v>0</v>
      </c>
      <c r="K949" s="4"/>
      <c r="L949" s="4"/>
    </row>
    <row r="950" spans="1:12" ht="54" customHeight="1">
      <c r="A950" s="5">
        <v>855</v>
      </c>
      <c r="B950" s="8" t="s">
        <v>663</v>
      </c>
      <c r="C950" s="62" t="s">
        <v>1935</v>
      </c>
      <c r="D950" s="83"/>
      <c r="E950" s="84"/>
      <c r="F950" s="8" t="s">
        <v>1936</v>
      </c>
      <c r="G950" s="5" t="s">
        <v>38</v>
      </c>
      <c r="H950" s="14">
        <v>10.759</v>
      </c>
      <c r="I950" s="15"/>
      <c r="J950" s="11">
        <f t="shared" si="50"/>
        <v>0</v>
      </c>
      <c r="K950" s="4"/>
      <c r="L950" s="4"/>
    </row>
    <row r="951" spans="1:12" ht="41.25" customHeight="1">
      <c r="A951" s="5">
        <v>856</v>
      </c>
      <c r="B951" s="8" t="s">
        <v>549</v>
      </c>
      <c r="C951" s="62" t="s">
        <v>1937</v>
      </c>
      <c r="D951" s="83"/>
      <c r="E951" s="84"/>
      <c r="F951" s="8" t="s">
        <v>1938</v>
      </c>
      <c r="G951" s="5" t="s">
        <v>27</v>
      </c>
      <c r="H951" s="16">
        <v>0.38159999999999999</v>
      </c>
      <c r="I951" s="15"/>
      <c r="J951" s="11">
        <f t="shared" si="50"/>
        <v>0</v>
      </c>
      <c r="K951" s="4"/>
      <c r="L951" s="4"/>
    </row>
    <row r="952" spans="1:12" ht="41.25" customHeight="1">
      <c r="A952" s="5">
        <v>857</v>
      </c>
      <c r="B952" s="8" t="s">
        <v>39</v>
      </c>
      <c r="C952" s="62" t="s">
        <v>1939</v>
      </c>
      <c r="D952" s="83"/>
      <c r="E952" s="84"/>
      <c r="F952" s="8" t="s">
        <v>1940</v>
      </c>
      <c r="G952" s="5" t="s">
        <v>42</v>
      </c>
      <c r="H952" s="18">
        <v>1.6223999999999999E-2</v>
      </c>
      <c r="I952" s="15"/>
      <c r="J952" s="11">
        <f t="shared" si="50"/>
        <v>0</v>
      </c>
      <c r="K952" s="4"/>
      <c r="L952" s="4"/>
    </row>
    <row r="953" spans="1:12" ht="41.25" customHeight="1">
      <c r="A953" s="5">
        <v>858</v>
      </c>
      <c r="B953" s="8" t="s">
        <v>597</v>
      </c>
      <c r="C953" s="62" t="s">
        <v>1941</v>
      </c>
      <c r="D953" s="83"/>
      <c r="E953" s="84"/>
      <c r="F953" s="8" t="s">
        <v>1942</v>
      </c>
      <c r="G953" s="5" t="s">
        <v>42</v>
      </c>
      <c r="H953" s="17">
        <v>3.2011199999999997E-2</v>
      </c>
      <c r="I953" s="15"/>
      <c r="J953" s="11">
        <f t="shared" si="50"/>
        <v>0</v>
      </c>
      <c r="K953" s="4"/>
      <c r="L953" s="4"/>
    </row>
    <row r="954" spans="1:12" ht="67.5" customHeight="1">
      <c r="A954" s="5">
        <v>859</v>
      </c>
      <c r="B954" s="8" t="s">
        <v>46</v>
      </c>
      <c r="C954" s="62" t="s">
        <v>1943</v>
      </c>
      <c r="D954" s="83"/>
      <c r="E954" s="84"/>
      <c r="F954" s="8" t="s">
        <v>1944</v>
      </c>
      <c r="G954" s="5" t="s">
        <v>42</v>
      </c>
      <c r="H954" s="18">
        <v>0.75379200000000002</v>
      </c>
      <c r="I954" s="15"/>
      <c r="J954" s="11">
        <f t="shared" si="50"/>
        <v>0</v>
      </c>
      <c r="K954" s="4"/>
      <c r="L954" s="4"/>
    </row>
    <row r="955" spans="1:12" ht="54" customHeight="1">
      <c r="A955" s="5">
        <v>860</v>
      </c>
      <c r="B955" s="8" t="s">
        <v>1945</v>
      </c>
      <c r="C955" s="62" t="s">
        <v>1946</v>
      </c>
      <c r="D955" s="83"/>
      <c r="E955" s="84"/>
      <c r="F955" s="8" t="s">
        <v>1947</v>
      </c>
      <c r="G955" s="5" t="s">
        <v>42</v>
      </c>
      <c r="H955" s="18">
        <v>0.19167200000000001</v>
      </c>
      <c r="I955" s="15"/>
      <c r="J955" s="11">
        <f t="shared" si="50"/>
        <v>0</v>
      </c>
      <c r="K955" s="4"/>
      <c r="L955" s="4"/>
    </row>
    <row r="956" spans="1:12" ht="54" customHeight="1">
      <c r="A956" s="5">
        <v>861</v>
      </c>
      <c r="B956" s="8" t="s">
        <v>49</v>
      </c>
      <c r="C956" s="62" t="s">
        <v>1948</v>
      </c>
      <c r="D956" s="83"/>
      <c r="E956" s="84"/>
      <c r="F956" s="8" t="s">
        <v>1949</v>
      </c>
      <c r="G956" s="5" t="s">
        <v>42</v>
      </c>
      <c r="H956" s="18">
        <v>0.137904</v>
      </c>
      <c r="I956" s="15"/>
      <c r="J956" s="11">
        <f t="shared" si="50"/>
        <v>0</v>
      </c>
      <c r="K956" s="4"/>
      <c r="L956" s="4"/>
    </row>
    <row r="957" spans="1:12" ht="54" customHeight="1">
      <c r="A957" s="5">
        <v>862</v>
      </c>
      <c r="B957" s="8" t="s">
        <v>558</v>
      </c>
      <c r="C957" s="62" t="s">
        <v>1950</v>
      </c>
      <c r="D957" s="83"/>
      <c r="E957" s="84"/>
      <c r="F957" s="8" t="s">
        <v>1951</v>
      </c>
      <c r="G957" s="5" t="s">
        <v>42</v>
      </c>
      <c r="H957" s="18">
        <v>0.137904</v>
      </c>
      <c r="I957" s="15"/>
      <c r="J957" s="11">
        <f t="shared" si="50"/>
        <v>0</v>
      </c>
      <c r="K957" s="4"/>
      <c r="L957" s="4"/>
    </row>
    <row r="958" spans="1:12" ht="107.25" customHeight="1">
      <c r="A958" s="5">
        <v>863</v>
      </c>
      <c r="B958" s="8" t="s">
        <v>1952</v>
      </c>
      <c r="C958" s="62" t="s">
        <v>1953</v>
      </c>
      <c r="D958" s="83"/>
      <c r="E958" s="84"/>
      <c r="F958" s="8" t="s">
        <v>1954</v>
      </c>
      <c r="G958" s="5" t="s">
        <v>23</v>
      </c>
      <c r="H958" s="14">
        <v>0.114</v>
      </c>
      <c r="I958" s="15"/>
      <c r="J958" s="11">
        <f t="shared" si="50"/>
        <v>0</v>
      </c>
      <c r="K958" s="4"/>
      <c r="L958" s="4"/>
    </row>
    <row r="959" spans="1:12" ht="41.25" customHeight="1">
      <c r="A959" s="5">
        <v>864</v>
      </c>
      <c r="B959" s="8" t="s">
        <v>32</v>
      </c>
      <c r="C959" s="62" t="s">
        <v>1955</v>
      </c>
      <c r="D959" s="83"/>
      <c r="E959" s="84"/>
      <c r="F959" s="8" t="s">
        <v>1956</v>
      </c>
      <c r="G959" s="5" t="s">
        <v>27</v>
      </c>
      <c r="H959" s="14">
        <v>11.742000000000001</v>
      </c>
      <c r="I959" s="15"/>
      <c r="J959" s="11">
        <f t="shared" si="50"/>
        <v>0</v>
      </c>
      <c r="K959" s="4"/>
      <c r="L959" s="4"/>
    </row>
    <row r="960" spans="1:12" ht="54" customHeight="1">
      <c r="A960" s="5">
        <v>865</v>
      </c>
      <c r="B960" s="8" t="s">
        <v>663</v>
      </c>
      <c r="C960" s="62" t="s">
        <v>1957</v>
      </c>
      <c r="D960" s="83"/>
      <c r="E960" s="84"/>
      <c r="F960" s="8" t="s">
        <v>1958</v>
      </c>
      <c r="G960" s="5" t="s">
        <v>38</v>
      </c>
      <c r="H960" s="14">
        <v>11.628</v>
      </c>
      <c r="I960" s="15"/>
      <c r="J960" s="11">
        <f t="shared" si="50"/>
        <v>0</v>
      </c>
      <c r="K960" s="4"/>
      <c r="L960" s="4"/>
    </row>
    <row r="961" spans="1:12" ht="41.25" customHeight="1">
      <c r="A961" s="5">
        <v>866</v>
      </c>
      <c r="B961" s="8" t="s">
        <v>39</v>
      </c>
      <c r="C961" s="62" t="s">
        <v>1959</v>
      </c>
      <c r="D961" s="83"/>
      <c r="E961" s="84"/>
      <c r="F961" s="8" t="s">
        <v>1960</v>
      </c>
      <c r="G961" s="5" t="s">
        <v>42</v>
      </c>
      <c r="H961" s="17">
        <v>0.1051232</v>
      </c>
      <c r="I961" s="15"/>
      <c r="J961" s="11">
        <f t="shared" si="50"/>
        <v>0</v>
      </c>
      <c r="K961" s="4"/>
      <c r="L961" s="4"/>
    </row>
    <row r="962" spans="1:12" ht="54" customHeight="1">
      <c r="A962" s="5">
        <v>867</v>
      </c>
      <c r="B962" s="8" t="s">
        <v>46</v>
      </c>
      <c r="C962" s="62" t="s">
        <v>1961</v>
      </c>
      <c r="D962" s="83"/>
      <c r="E962" s="84"/>
      <c r="F962" s="8" t="s">
        <v>1962</v>
      </c>
      <c r="G962" s="5" t="s">
        <v>42</v>
      </c>
      <c r="H962" s="18">
        <v>0.82388799999999995</v>
      </c>
      <c r="I962" s="15"/>
      <c r="J962" s="11">
        <f t="shared" si="50"/>
        <v>0</v>
      </c>
      <c r="K962" s="4"/>
      <c r="L962" s="4"/>
    </row>
    <row r="963" spans="1:12" ht="67.5" customHeight="1">
      <c r="A963" s="5">
        <v>868</v>
      </c>
      <c r="B963" s="8" t="s">
        <v>579</v>
      </c>
      <c r="C963" s="62" t="s">
        <v>1882</v>
      </c>
      <c r="D963" s="83"/>
      <c r="E963" s="84"/>
      <c r="F963" s="8" t="s">
        <v>1883</v>
      </c>
      <c r="G963" s="5" t="s">
        <v>31</v>
      </c>
      <c r="H963" s="14">
        <v>4.3999999999999997E-2</v>
      </c>
      <c r="I963" s="15"/>
      <c r="J963" s="11">
        <f t="shared" si="50"/>
        <v>0</v>
      </c>
      <c r="K963" s="4"/>
      <c r="L963" s="4"/>
    </row>
    <row r="964" spans="1:12" ht="54" customHeight="1">
      <c r="A964" s="5">
        <v>869</v>
      </c>
      <c r="B964" s="8" t="s">
        <v>663</v>
      </c>
      <c r="C964" s="62" t="s">
        <v>1963</v>
      </c>
      <c r="D964" s="83"/>
      <c r="E964" s="84"/>
      <c r="F964" s="8" t="s">
        <v>1964</v>
      </c>
      <c r="G964" s="5" t="s">
        <v>38</v>
      </c>
      <c r="H964" s="14">
        <v>4.4660000000000002</v>
      </c>
      <c r="I964" s="15"/>
      <c r="J964" s="11">
        <f t="shared" si="50"/>
        <v>0</v>
      </c>
      <c r="K964" s="4"/>
      <c r="L964" s="4"/>
    </row>
    <row r="965" spans="1:12" ht="41.25" customHeight="1">
      <c r="A965" s="5">
        <v>870</v>
      </c>
      <c r="B965" s="8" t="s">
        <v>549</v>
      </c>
      <c r="C965" s="62" t="s">
        <v>1965</v>
      </c>
      <c r="D965" s="83"/>
      <c r="E965" s="84"/>
      <c r="F965" s="8" t="s">
        <v>1966</v>
      </c>
      <c r="G965" s="5" t="s">
        <v>27</v>
      </c>
      <c r="H965" s="19">
        <v>0.49896000000000001</v>
      </c>
      <c r="I965" s="15"/>
      <c r="J965" s="11">
        <f t="shared" si="50"/>
        <v>0</v>
      </c>
      <c r="K965" s="4"/>
      <c r="L965" s="4"/>
    </row>
    <row r="966" spans="1:12" ht="54" customHeight="1">
      <c r="A966" s="5">
        <v>871</v>
      </c>
      <c r="B966" s="8" t="s">
        <v>429</v>
      </c>
      <c r="C966" s="62" t="s">
        <v>1967</v>
      </c>
      <c r="D966" s="83"/>
      <c r="E966" s="84"/>
      <c r="F966" s="8" t="s">
        <v>1968</v>
      </c>
      <c r="G966" s="5" t="s">
        <v>42</v>
      </c>
      <c r="H966" s="17">
        <v>8.9523199999999997E-2</v>
      </c>
      <c r="I966" s="15"/>
      <c r="J966" s="11">
        <f t="shared" si="50"/>
        <v>0</v>
      </c>
      <c r="K966" s="4"/>
      <c r="L966" s="4"/>
    </row>
    <row r="967" spans="1:12" ht="54" customHeight="1">
      <c r="A967" s="5">
        <v>872</v>
      </c>
      <c r="B967" s="8" t="s">
        <v>670</v>
      </c>
      <c r="C967" s="62" t="s">
        <v>1969</v>
      </c>
      <c r="D967" s="83"/>
      <c r="E967" s="84"/>
      <c r="F967" s="8" t="s">
        <v>1970</v>
      </c>
      <c r="G967" s="5" t="s">
        <v>42</v>
      </c>
      <c r="H967" s="17">
        <v>8.9523199999999997E-2</v>
      </c>
      <c r="I967" s="15"/>
      <c r="J967" s="11">
        <f t="shared" si="50"/>
        <v>0</v>
      </c>
      <c r="K967" s="4"/>
      <c r="L967" s="4"/>
    </row>
    <row r="968" spans="1:12" ht="80.25" customHeight="1">
      <c r="A968" s="5">
        <v>873</v>
      </c>
      <c r="B968" s="8" t="s">
        <v>590</v>
      </c>
      <c r="C968" s="62" t="s">
        <v>1971</v>
      </c>
      <c r="D968" s="83"/>
      <c r="E968" s="84"/>
      <c r="F968" s="8" t="s">
        <v>1972</v>
      </c>
      <c r="G968" s="5" t="s">
        <v>31</v>
      </c>
      <c r="H968" s="12">
        <v>0.09</v>
      </c>
      <c r="I968" s="15"/>
      <c r="J968" s="11">
        <f t="shared" si="50"/>
        <v>0</v>
      </c>
      <c r="K968" s="4"/>
      <c r="L968" s="4"/>
    </row>
    <row r="969" spans="1:12" ht="41.25" customHeight="1">
      <c r="A969" s="5">
        <v>874</v>
      </c>
      <c r="B969" s="8" t="s">
        <v>32</v>
      </c>
      <c r="C969" s="62" t="s">
        <v>1973</v>
      </c>
      <c r="D969" s="83"/>
      <c r="E969" s="84"/>
      <c r="F969" s="8" t="s">
        <v>1974</v>
      </c>
      <c r="G969" s="5" t="s">
        <v>27</v>
      </c>
      <c r="H969" s="9">
        <v>5.4</v>
      </c>
      <c r="I969" s="15"/>
      <c r="J969" s="11">
        <f t="shared" si="50"/>
        <v>0</v>
      </c>
      <c r="K969" s="4"/>
      <c r="L969" s="4"/>
    </row>
    <row r="970" spans="1:12" ht="63" customHeight="1">
      <c r="A970" s="5">
        <v>875</v>
      </c>
      <c r="B970" s="8" t="s">
        <v>663</v>
      </c>
      <c r="C970" s="62" t="s">
        <v>1975</v>
      </c>
      <c r="D970" s="83"/>
      <c r="E970" s="84"/>
      <c r="F970" s="8" t="s">
        <v>1976</v>
      </c>
      <c r="G970" s="5" t="s">
        <v>38</v>
      </c>
      <c r="H970" s="14">
        <v>9.1349999999999998</v>
      </c>
      <c r="I970" s="15"/>
      <c r="J970" s="11">
        <f t="shared" si="50"/>
        <v>0</v>
      </c>
      <c r="K970" s="4"/>
      <c r="L970" s="4"/>
    </row>
    <row r="971" spans="1:12" ht="54" customHeight="1">
      <c r="A971" s="5">
        <v>876</v>
      </c>
      <c r="B971" s="8" t="s">
        <v>429</v>
      </c>
      <c r="C971" s="62" t="s">
        <v>1977</v>
      </c>
      <c r="D971" s="83"/>
      <c r="E971" s="84"/>
      <c r="F971" s="8" t="s">
        <v>1978</v>
      </c>
      <c r="G971" s="5" t="s">
        <v>42</v>
      </c>
      <c r="H971" s="18">
        <v>4.6592000000000001E-2</v>
      </c>
      <c r="I971" s="15"/>
      <c r="J971" s="11">
        <f t="shared" si="50"/>
        <v>0</v>
      </c>
      <c r="K971" s="4"/>
      <c r="L971" s="4"/>
    </row>
    <row r="972" spans="1:12" ht="54" customHeight="1">
      <c r="A972" s="5">
        <v>877</v>
      </c>
      <c r="B972" s="8" t="s">
        <v>49</v>
      </c>
      <c r="C972" s="62" t="s">
        <v>1979</v>
      </c>
      <c r="D972" s="83"/>
      <c r="E972" s="84"/>
      <c r="F972" s="8" t="s">
        <v>1980</v>
      </c>
      <c r="G972" s="5" t="s">
        <v>42</v>
      </c>
      <c r="H972" s="18">
        <v>0.76762399999999997</v>
      </c>
      <c r="I972" s="15"/>
      <c r="J972" s="11">
        <f t="shared" si="50"/>
        <v>0</v>
      </c>
      <c r="K972" s="4"/>
      <c r="L972" s="4"/>
    </row>
    <row r="973" spans="1:12" ht="67.5" customHeight="1">
      <c r="A973" s="5">
        <v>878</v>
      </c>
      <c r="B973" s="8" t="s">
        <v>605</v>
      </c>
      <c r="C973" s="62" t="s">
        <v>1981</v>
      </c>
      <c r="D973" s="83"/>
      <c r="E973" s="84"/>
      <c r="F973" s="8" t="s">
        <v>1982</v>
      </c>
      <c r="G973" s="5" t="s">
        <v>31</v>
      </c>
      <c r="H973" s="14">
        <v>3.0000000000000001E-3</v>
      </c>
      <c r="I973" s="15"/>
      <c r="J973" s="11">
        <f t="shared" si="50"/>
        <v>0</v>
      </c>
      <c r="K973" s="4"/>
      <c r="L973" s="4"/>
    </row>
    <row r="974" spans="1:12" ht="41.25" customHeight="1">
      <c r="A974" s="5">
        <v>879</v>
      </c>
      <c r="B974" s="8" t="s">
        <v>549</v>
      </c>
      <c r="C974" s="62" t="s">
        <v>1983</v>
      </c>
      <c r="D974" s="83"/>
      <c r="E974" s="84"/>
      <c r="F974" s="8" t="s">
        <v>1984</v>
      </c>
      <c r="G974" s="5" t="s">
        <v>27</v>
      </c>
      <c r="H974" s="16">
        <v>1.0800000000000001E-2</v>
      </c>
      <c r="I974" s="15"/>
      <c r="J974" s="11">
        <f t="shared" si="50"/>
        <v>0</v>
      </c>
      <c r="K974" s="4"/>
      <c r="L974" s="4"/>
    </row>
    <row r="975" spans="1:12" ht="54.75" customHeight="1">
      <c r="A975" s="5">
        <v>880</v>
      </c>
      <c r="B975" s="8" t="s">
        <v>663</v>
      </c>
      <c r="C975" s="62" t="s">
        <v>1985</v>
      </c>
      <c r="D975" s="83"/>
      <c r="E975" s="84"/>
      <c r="F975" s="8" t="s">
        <v>1986</v>
      </c>
      <c r="G975" s="5" t="s">
        <v>38</v>
      </c>
      <c r="H975" s="14">
        <v>0.30599999999999999</v>
      </c>
      <c r="I975" s="15"/>
      <c r="J975" s="11">
        <f t="shared" si="50"/>
        <v>0</v>
      </c>
      <c r="K975" s="4"/>
      <c r="L975" s="4"/>
    </row>
    <row r="976" spans="1:12" ht="15" customHeight="1">
      <c r="A976" s="20"/>
      <c r="B976" s="21"/>
      <c r="C976" s="63" t="s">
        <v>1140</v>
      </c>
      <c r="D976" s="83"/>
      <c r="E976" s="84"/>
      <c r="F976" s="21" t="s">
        <v>1141</v>
      </c>
      <c r="G976" s="21"/>
      <c r="H976" s="22"/>
      <c r="I976" s="23"/>
      <c r="J976" s="24">
        <f>SUM(J929:J975)</f>
        <v>0</v>
      </c>
      <c r="K976" s="4"/>
      <c r="L976" s="4"/>
    </row>
    <row r="977" spans="1:12" ht="27.75" customHeight="1">
      <c r="A977" s="20"/>
      <c r="B977" s="21"/>
      <c r="C977" s="61" t="s">
        <v>1987</v>
      </c>
      <c r="D977" s="83"/>
      <c r="E977" s="84"/>
      <c r="F977" s="85" t="s">
        <v>1988</v>
      </c>
      <c r="G977" s="85"/>
      <c r="H977" s="90"/>
      <c r="I977" s="91"/>
      <c r="J977" s="25"/>
      <c r="K977" s="4"/>
      <c r="L977" s="4"/>
    </row>
    <row r="978" spans="1:12" ht="14.25" customHeight="1">
      <c r="A978" s="5">
        <v>881</v>
      </c>
      <c r="B978" s="8" t="s">
        <v>369</v>
      </c>
      <c r="C978" s="62" t="s">
        <v>370</v>
      </c>
      <c r="D978" s="83"/>
      <c r="E978" s="84"/>
      <c r="F978" s="8" t="s">
        <v>904</v>
      </c>
      <c r="G978" s="5" t="s">
        <v>198</v>
      </c>
      <c r="H978" s="14">
        <v>1.512</v>
      </c>
      <c r="I978" s="15"/>
      <c r="J978" s="11">
        <f t="shared" ref="J978:J1002" si="51">H978*I978</f>
        <v>0</v>
      </c>
      <c r="K978" s="4"/>
      <c r="L978" s="4"/>
    </row>
    <row r="979" spans="1:12" ht="14.25" customHeight="1">
      <c r="A979" s="5">
        <v>882</v>
      </c>
      <c r="B979" s="8" t="s">
        <v>372</v>
      </c>
      <c r="C979" s="62" t="s">
        <v>373</v>
      </c>
      <c r="D979" s="83"/>
      <c r="E979" s="84"/>
      <c r="F979" s="8" t="s">
        <v>877</v>
      </c>
      <c r="G979" s="5" t="s">
        <v>198</v>
      </c>
      <c r="H979" s="14">
        <v>1.512</v>
      </c>
      <c r="I979" s="15"/>
      <c r="J979" s="11">
        <f t="shared" si="51"/>
        <v>0</v>
      </c>
      <c r="K979" s="4"/>
      <c r="L979" s="4"/>
    </row>
    <row r="980" spans="1:12" ht="14.25" customHeight="1">
      <c r="A980" s="5">
        <v>883</v>
      </c>
      <c r="B980" s="8" t="s">
        <v>375</v>
      </c>
      <c r="C980" s="62" t="s">
        <v>376</v>
      </c>
      <c r="D980" s="83"/>
      <c r="E980" s="84"/>
      <c r="F980" s="8" t="s">
        <v>878</v>
      </c>
      <c r="G980" s="5" t="s">
        <v>198</v>
      </c>
      <c r="H980" s="14">
        <v>1.512</v>
      </c>
      <c r="I980" s="15"/>
      <c r="J980" s="11">
        <f t="shared" si="51"/>
        <v>0</v>
      </c>
      <c r="K980" s="4"/>
      <c r="L980" s="4"/>
    </row>
    <row r="981" spans="1:12" ht="27.75" customHeight="1">
      <c r="A981" s="5">
        <v>884</v>
      </c>
      <c r="B981" s="8" t="s">
        <v>378</v>
      </c>
      <c r="C981" s="62" t="s">
        <v>379</v>
      </c>
      <c r="D981" s="83"/>
      <c r="E981" s="84"/>
      <c r="F981" s="8" t="s">
        <v>879</v>
      </c>
      <c r="G981" s="5" t="s">
        <v>198</v>
      </c>
      <c r="H981" s="14">
        <v>1.512</v>
      </c>
      <c r="I981" s="15"/>
      <c r="J981" s="11">
        <f t="shared" si="51"/>
        <v>0</v>
      </c>
      <c r="K981" s="4"/>
      <c r="L981" s="4"/>
    </row>
    <row r="982" spans="1:12" ht="27.75" customHeight="1">
      <c r="A982" s="5">
        <v>885</v>
      </c>
      <c r="B982" s="8" t="s">
        <v>381</v>
      </c>
      <c r="C982" s="62" t="s">
        <v>382</v>
      </c>
      <c r="D982" s="83"/>
      <c r="E982" s="84"/>
      <c r="F982" s="8" t="s">
        <v>1989</v>
      </c>
      <c r="G982" s="5" t="s">
        <v>116</v>
      </c>
      <c r="H982" s="14">
        <v>1.512</v>
      </c>
      <c r="I982" s="15"/>
      <c r="J982" s="11">
        <f t="shared" si="51"/>
        <v>0</v>
      </c>
      <c r="K982" s="4"/>
      <c r="L982" s="4"/>
    </row>
    <row r="983" spans="1:12" ht="27.75" customHeight="1">
      <c r="A983" s="5">
        <v>886</v>
      </c>
      <c r="B983" s="8" t="s">
        <v>1990</v>
      </c>
      <c r="C983" s="62" t="s">
        <v>1991</v>
      </c>
      <c r="D983" s="83"/>
      <c r="E983" s="84"/>
      <c r="F983" s="8" t="s">
        <v>1992</v>
      </c>
      <c r="G983" s="5" t="s">
        <v>19</v>
      </c>
      <c r="H983" s="13">
        <v>2</v>
      </c>
      <c r="I983" s="15"/>
      <c r="J983" s="11">
        <f t="shared" si="51"/>
        <v>0</v>
      </c>
      <c r="K983" s="4"/>
      <c r="L983" s="4"/>
    </row>
    <row r="984" spans="1:12" ht="54" customHeight="1">
      <c r="A984" s="5">
        <v>887</v>
      </c>
      <c r="B984" s="8" t="s">
        <v>1993</v>
      </c>
      <c r="C984" s="62" t="s">
        <v>1994</v>
      </c>
      <c r="D984" s="83"/>
      <c r="E984" s="84"/>
      <c r="F984" s="8" t="s">
        <v>1995</v>
      </c>
      <c r="G984" s="5" t="s">
        <v>38</v>
      </c>
      <c r="H984" s="12">
        <v>2.08</v>
      </c>
      <c r="I984" s="15"/>
      <c r="J984" s="11">
        <f t="shared" si="51"/>
        <v>0</v>
      </c>
      <c r="K984" s="4"/>
      <c r="L984" s="4"/>
    </row>
    <row r="985" spans="1:12" ht="67.5" customHeight="1">
      <c r="A985" s="5">
        <v>888</v>
      </c>
      <c r="B985" s="8" t="s">
        <v>384</v>
      </c>
      <c r="C985" s="62" t="s">
        <v>1996</v>
      </c>
      <c r="D985" s="83"/>
      <c r="E985" s="84"/>
      <c r="F985" s="8" t="s">
        <v>1997</v>
      </c>
      <c r="G985" s="5" t="s">
        <v>174</v>
      </c>
      <c r="H985" s="12">
        <v>3.26</v>
      </c>
      <c r="I985" s="15"/>
      <c r="J985" s="11">
        <f t="shared" si="51"/>
        <v>0</v>
      </c>
      <c r="K985" s="4"/>
      <c r="L985" s="4"/>
    </row>
    <row r="986" spans="1:12" ht="14.25" customHeight="1">
      <c r="A986" s="5">
        <v>889</v>
      </c>
      <c r="B986" s="8" t="s">
        <v>423</v>
      </c>
      <c r="C986" s="62" t="s">
        <v>490</v>
      </c>
      <c r="D986" s="83"/>
      <c r="E986" s="84"/>
      <c r="F986" s="8" t="s">
        <v>1998</v>
      </c>
      <c r="G986" s="5" t="s">
        <v>19</v>
      </c>
      <c r="H986" s="9">
        <v>3.5</v>
      </c>
      <c r="I986" s="15"/>
      <c r="J986" s="11">
        <f t="shared" si="51"/>
        <v>0</v>
      </c>
      <c r="K986" s="4"/>
      <c r="L986" s="4"/>
    </row>
    <row r="987" spans="1:12" ht="54" customHeight="1">
      <c r="A987" s="5">
        <v>890</v>
      </c>
      <c r="B987" s="8" t="s">
        <v>446</v>
      </c>
      <c r="C987" s="62" t="s">
        <v>1999</v>
      </c>
      <c r="D987" s="83"/>
      <c r="E987" s="84"/>
      <c r="F987" s="8" t="s">
        <v>2000</v>
      </c>
      <c r="G987" s="5" t="s">
        <v>38</v>
      </c>
      <c r="H987" s="12">
        <v>3.57</v>
      </c>
      <c r="I987" s="15"/>
      <c r="J987" s="11">
        <f t="shared" si="51"/>
        <v>0</v>
      </c>
      <c r="K987" s="4"/>
      <c r="L987" s="4"/>
    </row>
    <row r="988" spans="1:12" ht="54" customHeight="1">
      <c r="A988" s="5">
        <v>891</v>
      </c>
      <c r="B988" s="8" t="s">
        <v>429</v>
      </c>
      <c r="C988" s="62" t="s">
        <v>2001</v>
      </c>
      <c r="D988" s="83"/>
      <c r="E988" s="84"/>
      <c r="F988" s="8" t="s">
        <v>2002</v>
      </c>
      <c r="G988" s="5" t="s">
        <v>42</v>
      </c>
      <c r="H988" s="18">
        <v>0.75015200000000004</v>
      </c>
      <c r="I988" s="15"/>
      <c r="J988" s="11">
        <f t="shared" si="51"/>
        <v>0</v>
      </c>
      <c r="K988" s="4"/>
      <c r="L988" s="4"/>
    </row>
    <row r="989" spans="1:12" ht="54" customHeight="1">
      <c r="A989" s="5">
        <v>892</v>
      </c>
      <c r="B989" s="8" t="s">
        <v>387</v>
      </c>
      <c r="C989" s="62" t="s">
        <v>2003</v>
      </c>
      <c r="D989" s="83"/>
      <c r="E989" s="84"/>
      <c r="F989" s="8" t="s">
        <v>2004</v>
      </c>
      <c r="G989" s="5" t="s">
        <v>42</v>
      </c>
      <c r="H989" s="16">
        <v>31.434699999999999</v>
      </c>
      <c r="I989" s="15"/>
      <c r="J989" s="11">
        <f t="shared" si="51"/>
        <v>0</v>
      </c>
      <c r="K989" s="4"/>
      <c r="L989" s="4"/>
    </row>
    <row r="990" spans="1:12" ht="41.25" customHeight="1">
      <c r="A990" s="5">
        <v>893</v>
      </c>
      <c r="B990" s="8" t="s">
        <v>390</v>
      </c>
      <c r="C990" s="62" t="s">
        <v>2005</v>
      </c>
      <c r="D990" s="83"/>
      <c r="E990" s="84"/>
      <c r="F990" s="8" t="s">
        <v>2006</v>
      </c>
      <c r="G990" s="5" t="s">
        <v>42</v>
      </c>
      <c r="H990" s="19">
        <v>4.1595599999999999</v>
      </c>
      <c r="I990" s="15"/>
      <c r="J990" s="11">
        <f t="shared" si="51"/>
        <v>0</v>
      </c>
      <c r="K990" s="4"/>
      <c r="L990" s="4"/>
    </row>
    <row r="991" spans="1:12" ht="41.25" customHeight="1">
      <c r="A991" s="5">
        <v>894</v>
      </c>
      <c r="B991" s="8" t="s">
        <v>2007</v>
      </c>
      <c r="C991" s="62" t="s">
        <v>2008</v>
      </c>
      <c r="D991" s="83"/>
      <c r="E991" s="84"/>
      <c r="F991" s="8" t="s">
        <v>2009</v>
      </c>
      <c r="G991" s="5" t="s">
        <v>42</v>
      </c>
      <c r="H991" s="18">
        <v>11.398194</v>
      </c>
      <c r="I991" s="15"/>
      <c r="J991" s="11">
        <f t="shared" si="51"/>
        <v>0</v>
      </c>
      <c r="K991" s="4"/>
      <c r="L991" s="4"/>
    </row>
    <row r="992" spans="1:12" ht="41.25" customHeight="1">
      <c r="A992" s="5">
        <v>895</v>
      </c>
      <c r="B992" s="8" t="s">
        <v>2010</v>
      </c>
      <c r="C992" s="62" t="s">
        <v>2011</v>
      </c>
      <c r="D992" s="83"/>
      <c r="E992" s="84"/>
      <c r="F992" s="8" t="s">
        <v>2012</v>
      </c>
      <c r="G992" s="5" t="s">
        <v>42</v>
      </c>
      <c r="H992" s="18">
        <v>14.988186000000001</v>
      </c>
      <c r="I992" s="15"/>
      <c r="J992" s="11">
        <f t="shared" si="51"/>
        <v>0</v>
      </c>
      <c r="K992" s="4"/>
      <c r="L992" s="4"/>
    </row>
    <row r="993" spans="1:12" ht="27.75" customHeight="1">
      <c r="A993" s="5">
        <v>896</v>
      </c>
      <c r="B993" s="8" t="s">
        <v>402</v>
      </c>
      <c r="C993" s="62" t="s">
        <v>2013</v>
      </c>
      <c r="D993" s="83"/>
      <c r="E993" s="84"/>
      <c r="F993" s="8" t="s">
        <v>2014</v>
      </c>
      <c r="G993" s="5" t="s">
        <v>42</v>
      </c>
      <c r="H993" s="18">
        <v>1.0441739999999999</v>
      </c>
      <c r="I993" s="15"/>
      <c r="J993" s="11">
        <f t="shared" si="51"/>
        <v>0</v>
      </c>
      <c r="K993" s="4"/>
      <c r="L993" s="4"/>
    </row>
    <row r="994" spans="1:12" ht="27.75" customHeight="1">
      <c r="A994" s="5">
        <v>897</v>
      </c>
      <c r="B994" s="8" t="s">
        <v>405</v>
      </c>
      <c r="C994" s="62" t="s">
        <v>2015</v>
      </c>
      <c r="D994" s="83"/>
      <c r="E994" s="84"/>
      <c r="F994" s="8" t="s">
        <v>2016</v>
      </c>
      <c r="G994" s="5" t="s">
        <v>42</v>
      </c>
      <c r="H994" s="19">
        <v>0.23255999999999999</v>
      </c>
      <c r="I994" s="15"/>
      <c r="J994" s="11">
        <f t="shared" si="51"/>
        <v>0</v>
      </c>
      <c r="K994" s="4"/>
      <c r="L994" s="4"/>
    </row>
    <row r="995" spans="1:12" ht="27.75" customHeight="1">
      <c r="A995" s="5">
        <v>898</v>
      </c>
      <c r="B995" s="8" t="s">
        <v>183</v>
      </c>
      <c r="C995" s="62" t="s">
        <v>2017</v>
      </c>
      <c r="D995" s="83"/>
      <c r="E995" s="84"/>
      <c r="F995" s="8" t="s">
        <v>2018</v>
      </c>
      <c r="G995" s="5" t="s">
        <v>42</v>
      </c>
      <c r="H995" s="19">
        <v>0.24071999999999999</v>
      </c>
      <c r="I995" s="15"/>
      <c r="J995" s="11">
        <f t="shared" si="51"/>
        <v>0</v>
      </c>
      <c r="K995" s="4"/>
      <c r="L995" s="4"/>
    </row>
    <row r="996" spans="1:12" ht="27.75" customHeight="1">
      <c r="A996" s="5">
        <v>899</v>
      </c>
      <c r="B996" s="8" t="s">
        <v>411</v>
      </c>
      <c r="C996" s="62" t="s">
        <v>412</v>
      </c>
      <c r="D996" s="83"/>
      <c r="E996" s="84"/>
      <c r="F996" s="8" t="s">
        <v>2019</v>
      </c>
      <c r="G996" s="5" t="s">
        <v>189</v>
      </c>
      <c r="H996" s="19">
        <v>31.434640000000002</v>
      </c>
      <c r="I996" s="15"/>
      <c r="J996" s="11">
        <f t="shared" si="51"/>
        <v>0</v>
      </c>
      <c r="K996" s="4"/>
      <c r="L996" s="4"/>
    </row>
    <row r="997" spans="1:12" ht="41.25" customHeight="1">
      <c r="A997" s="5">
        <v>900</v>
      </c>
      <c r="B997" s="8" t="s">
        <v>446</v>
      </c>
      <c r="C997" s="62" t="s">
        <v>1734</v>
      </c>
      <c r="D997" s="83"/>
      <c r="E997" s="84"/>
      <c r="F997" s="8" t="s">
        <v>1735</v>
      </c>
      <c r="G997" s="5" t="s">
        <v>38</v>
      </c>
      <c r="H997" s="9">
        <v>14.2</v>
      </c>
      <c r="I997" s="15"/>
      <c r="J997" s="11">
        <f t="shared" si="51"/>
        <v>0</v>
      </c>
      <c r="K997" s="4"/>
      <c r="L997" s="4"/>
    </row>
    <row r="998" spans="1:12" ht="80.25" customHeight="1">
      <c r="A998" s="5">
        <v>901</v>
      </c>
      <c r="B998" s="8" t="s">
        <v>441</v>
      </c>
      <c r="C998" s="62" t="s">
        <v>2020</v>
      </c>
      <c r="D998" s="83"/>
      <c r="E998" s="84"/>
      <c r="F998" s="8" t="s">
        <v>2021</v>
      </c>
      <c r="G998" s="5" t="s">
        <v>31</v>
      </c>
      <c r="H998" s="14">
        <v>2.5950000000000002</v>
      </c>
      <c r="I998" s="15"/>
      <c r="J998" s="11">
        <f t="shared" si="51"/>
        <v>0</v>
      </c>
      <c r="K998" s="4"/>
      <c r="L998" s="4"/>
    </row>
    <row r="999" spans="1:12" ht="54" customHeight="1">
      <c r="A999" s="5">
        <v>902</v>
      </c>
      <c r="B999" s="8" t="s">
        <v>432</v>
      </c>
      <c r="C999" s="62" t="s">
        <v>2022</v>
      </c>
      <c r="D999" s="83"/>
      <c r="E999" s="84"/>
      <c r="F999" s="8" t="s">
        <v>2023</v>
      </c>
      <c r="G999" s="5" t="s">
        <v>42</v>
      </c>
      <c r="H999" s="18">
        <v>23.771591999999998</v>
      </c>
      <c r="I999" s="15"/>
      <c r="J999" s="11">
        <f t="shared" si="51"/>
        <v>0</v>
      </c>
      <c r="K999" s="4"/>
      <c r="L999" s="4"/>
    </row>
    <row r="1000" spans="1:12" ht="54" customHeight="1">
      <c r="A1000" s="5">
        <v>903</v>
      </c>
      <c r="B1000" s="8" t="s">
        <v>46</v>
      </c>
      <c r="C1000" s="62" t="s">
        <v>2024</v>
      </c>
      <c r="D1000" s="83"/>
      <c r="E1000" s="84"/>
      <c r="F1000" s="8" t="s">
        <v>2025</v>
      </c>
      <c r="G1000" s="5" t="s">
        <v>42</v>
      </c>
      <c r="H1000" s="18">
        <v>4.9112960000000001</v>
      </c>
      <c r="I1000" s="15"/>
      <c r="J1000" s="11">
        <f t="shared" si="51"/>
        <v>0</v>
      </c>
      <c r="K1000" s="4"/>
      <c r="L1000" s="4"/>
    </row>
    <row r="1001" spans="1:12" ht="41.25" customHeight="1">
      <c r="A1001" s="5">
        <v>904</v>
      </c>
      <c r="B1001" s="8" t="s">
        <v>39</v>
      </c>
      <c r="C1001" s="62" t="s">
        <v>2026</v>
      </c>
      <c r="D1001" s="83"/>
      <c r="E1001" s="84"/>
      <c r="F1001" s="8" t="s">
        <v>2027</v>
      </c>
      <c r="G1001" s="5" t="s">
        <v>42</v>
      </c>
      <c r="H1001" s="19">
        <v>0.79508000000000001</v>
      </c>
      <c r="I1001" s="15"/>
      <c r="J1001" s="11">
        <f t="shared" si="51"/>
        <v>0</v>
      </c>
      <c r="K1001" s="4"/>
      <c r="L1001" s="4"/>
    </row>
    <row r="1002" spans="1:12" ht="41.25" customHeight="1">
      <c r="A1002" s="5">
        <v>905</v>
      </c>
      <c r="B1002" s="8" t="s">
        <v>2028</v>
      </c>
      <c r="C1002" s="62" t="s">
        <v>2029</v>
      </c>
      <c r="D1002" s="83"/>
      <c r="E1002" s="84"/>
      <c r="F1002" s="8" t="s">
        <v>2030</v>
      </c>
      <c r="G1002" s="5" t="s">
        <v>42</v>
      </c>
      <c r="H1002" s="19">
        <v>0.71396000000000004</v>
      </c>
      <c r="I1002" s="15"/>
      <c r="J1002" s="11">
        <f t="shared" si="51"/>
        <v>0</v>
      </c>
      <c r="K1002" s="4"/>
      <c r="L1002" s="4"/>
    </row>
    <row r="1003" spans="1:12" ht="15" customHeight="1">
      <c r="A1003" s="20"/>
      <c r="B1003" s="21"/>
      <c r="C1003" s="63" t="s">
        <v>1320</v>
      </c>
      <c r="D1003" s="83"/>
      <c r="E1003" s="84"/>
      <c r="F1003" s="21" t="s">
        <v>1321</v>
      </c>
      <c r="G1003" s="21"/>
      <c r="H1003" s="22"/>
      <c r="I1003" s="23"/>
      <c r="J1003" s="24">
        <f>SUM(J978:J1002)</f>
        <v>0</v>
      </c>
      <c r="K1003" s="4"/>
      <c r="L1003" s="4"/>
    </row>
    <row r="1004" spans="1:12" ht="27.75" customHeight="1">
      <c r="A1004" s="20"/>
      <c r="B1004" s="21"/>
      <c r="C1004" s="61" t="s">
        <v>2031</v>
      </c>
      <c r="D1004" s="83"/>
      <c r="E1004" s="84"/>
      <c r="F1004" s="85" t="s">
        <v>2032</v>
      </c>
      <c r="G1004" s="85"/>
      <c r="H1004" s="90"/>
      <c r="I1004" s="91"/>
      <c r="J1004" s="25"/>
      <c r="K1004" s="4"/>
      <c r="L1004" s="4"/>
    </row>
    <row r="1005" spans="1:12" ht="14.25" customHeight="1">
      <c r="A1005" s="26"/>
      <c r="B1005" s="92"/>
      <c r="C1005" s="64" t="s">
        <v>2033</v>
      </c>
      <c r="D1005" s="83"/>
      <c r="E1005" s="84"/>
      <c r="F1005" s="26" t="s">
        <v>2034</v>
      </c>
      <c r="G1005" s="6"/>
      <c r="H1005" s="5"/>
      <c r="I1005" s="27"/>
      <c r="J1005" s="11"/>
      <c r="K1005" s="4"/>
      <c r="L1005" s="4"/>
    </row>
    <row r="1006" spans="1:12" ht="27.75" customHeight="1">
      <c r="A1006" s="5">
        <v>906</v>
      </c>
      <c r="B1006" s="8" t="s">
        <v>464</v>
      </c>
      <c r="C1006" s="62" t="s">
        <v>465</v>
      </c>
      <c r="D1006" s="83"/>
      <c r="E1006" s="84"/>
      <c r="F1006" s="8" t="s">
        <v>1375</v>
      </c>
      <c r="G1006" s="5" t="s">
        <v>116</v>
      </c>
      <c r="H1006" s="14">
        <v>0.26400000000000001</v>
      </c>
      <c r="I1006" s="15"/>
      <c r="J1006" s="11">
        <f t="shared" ref="J1006:J1024" si="52">H1006*I1006</f>
        <v>0</v>
      </c>
      <c r="K1006" s="4"/>
      <c r="L1006" s="4"/>
    </row>
    <row r="1007" spans="1:12" ht="27.75" customHeight="1">
      <c r="A1007" s="5">
        <v>907</v>
      </c>
      <c r="B1007" s="8" t="s">
        <v>384</v>
      </c>
      <c r="C1007" s="62" t="s">
        <v>2035</v>
      </c>
      <c r="D1007" s="83"/>
      <c r="E1007" s="84"/>
      <c r="F1007" s="8" t="s">
        <v>2036</v>
      </c>
      <c r="G1007" s="5" t="s">
        <v>174</v>
      </c>
      <c r="H1007" s="12">
        <v>0.18</v>
      </c>
      <c r="I1007" s="15"/>
      <c r="J1007" s="11">
        <f t="shared" si="52"/>
        <v>0</v>
      </c>
      <c r="K1007" s="4"/>
      <c r="L1007" s="4"/>
    </row>
    <row r="1008" spans="1:12" ht="27.75" customHeight="1">
      <c r="A1008" s="5">
        <v>908</v>
      </c>
      <c r="B1008" s="8" t="s">
        <v>1990</v>
      </c>
      <c r="C1008" s="62" t="s">
        <v>1991</v>
      </c>
      <c r="D1008" s="83"/>
      <c r="E1008" s="84"/>
      <c r="F1008" s="8" t="s">
        <v>1992</v>
      </c>
      <c r="G1008" s="5" t="s">
        <v>19</v>
      </c>
      <c r="H1008" s="12">
        <v>0.75</v>
      </c>
      <c r="I1008" s="15"/>
      <c r="J1008" s="11">
        <f t="shared" si="52"/>
        <v>0</v>
      </c>
      <c r="K1008" s="4"/>
      <c r="L1008" s="4"/>
    </row>
    <row r="1009" spans="1:12" ht="54" customHeight="1">
      <c r="A1009" s="5">
        <v>909</v>
      </c>
      <c r="B1009" s="8" t="s">
        <v>1993</v>
      </c>
      <c r="C1009" s="62" t="s">
        <v>2037</v>
      </c>
      <c r="D1009" s="83"/>
      <c r="E1009" s="84"/>
      <c r="F1009" s="8" t="s">
        <v>2038</v>
      </c>
      <c r="G1009" s="5" t="s">
        <v>38</v>
      </c>
      <c r="H1009" s="12">
        <v>0.78</v>
      </c>
      <c r="I1009" s="15"/>
      <c r="J1009" s="11">
        <f t="shared" si="52"/>
        <v>0</v>
      </c>
      <c r="K1009" s="4"/>
      <c r="L1009" s="4"/>
    </row>
    <row r="1010" spans="1:12" ht="72.75" customHeight="1">
      <c r="A1010" s="5">
        <v>910</v>
      </c>
      <c r="B1010" s="8" t="s">
        <v>387</v>
      </c>
      <c r="C1010" s="62" t="s">
        <v>2039</v>
      </c>
      <c r="D1010" s="83"/>
      <c r="E1010" s="84"/>
      <c r="F1010" s="8" t="s">
        <v>2040</v>
      </c>
      <c r="G1010" s="5" t="s">
        <v>42</v>
      </c>
      <c r="H1010" s="19">
        <v>0.67991999999999997</v>
      </c>
      <c r="I1010" s="15"/>
      <c r="J1010" s="11">
        <f t="shared" si="52"/>
        <v>0</v>
      </c>
      <c r="K1010" s="4"/>
      <c r="L1010" s="4"/>
    </row>
    <row r="1011" spans="1:12" ht="41.25" customHeight="1">
      <c r="A1011" s="5">
        <v>911</v>
      </c>
      <c r="B1011" s="8" t="s">
        <v>2010</v>
      </c>
      <c r="C1011" s="62" t="s">
        <v>2041</v>
      </c>
      <c r="D1011" s="83"/>
      <c r="E1011" s="84"/>
      <c r="F1011" s="8" t="s">
        <v>2042</v>
      </c>
      <c r="G1011" s="5" t="s">
        <v>42</v>
      </c>
      <c r="H1011" s="17">
        <v>0.55920479999999995</v>
      </c>
      <c r="I1011" s="15"/>
      <c r="J1011" s="11">
        <f t="shared" si="52"/>
        <v>0</v>
      </c>
      <c r="K1011" s="4"/>
      <c r="L1011" s="4"/>
    </row>
    <row r="1012" spans="1:12" ht="41.25" customHeight="1">
      <c r="A1012" s="5">
        <v>912</v>
      </c>
      <c r="B1012" s="8" t="s">
        <v>396</v>
      </c>
      <c r="C1012" s="62" t="s">
        <v>2043</v>
      </c>
      <c r="D1012" s="83"/>
      <c r="E1012" s="84"/>
      <c r="F1012" s="8" t="s">
        <v>2044</v>
      </c>
      <c r="G1012" s="5" t="s">
        <v>42</v>
      </c>
      <c r="H1012" s="17">
        <v>3.5149199999999999E-2</v>
      </c>
      <c r="I1012" s="15"/>
      <c r="J1012" s="11">
        <f t="shared" si="52"/>
        <v>0</v>
      </c>
      <c r="K1012" s="4"/>
      <c r="L1012" s="4"/>
    </row>
    <row r="1013" spans="1:12" ht="27.75" customHeight="1">
      <c r="A1013" s="5">
        <v>913</v>
      </c>
      <c r="B1013" s="8" t="s">
        <v>405</v>
      </c>
      <c r="C1013" s="62" t="s">
        <v>2045</v>
      </c>
      <c r="D1013" s="83"/>
      <c r="E1013" s="84"/>
      <c r="F1013" s="8" t="s">
        <v>2046</v>
      </c>
      <c r="G1013" s="5" t="s">
        <v>42</v>
      </c>
      <c r="H1013" s="17">
        <v>7.2154800000000005E-2</v>
      </c>
      <c r="I1013" s="15"/>
      <c r="J1013" s="11">
        <f t="shared" si="52"/>
        <v>0</v>
      </c>
      <c r="K1013" s="4"/>
      <c r="L1013" s="4"/>
    </row>
    <row r="1014" spans="1:12" ht="27.75" customHeight="1">
      <c r="A1014" s="5">
        <v>914</v>
      </c>
      <c r="B1014" s="8" t="s">
        <v>183</v>
      </c>
      <c r="C1014" s="62" t="s">
        <v>2047</v>
      </c>
      <c r="D1014" s="83"/>
      <c r="E1014" s="84"/>
      <c r="F1014" s="8" t="s">
        <v>2048</v>
      </c>
      <c r="G1014" s="5" t="s">
        <v>42</v>
      </c>
      <c r="H1014" s="17">
        <v>2.4969600000000002E-2</v>
      </c>
      <c r="I1014" s="15"/>
      <c r="J1014" s="11">
        <f t="shared" si="52"/>
        <v>0</v>
      </c>
      <c r="K1014" s="4"/>
      <c r="L1014" s="4"/>
    </row>
    <row r="1015" spans="1:12" ht="27.75" customHeight="1">
      <c r="A1015" s="5">
        <v>915</v>
      </c>
      <c r="B1015" s="8" t="s">
        <v>411</v>
      </c>
      <c r="C1015" s="62" t="s">
        <v>412</v>
      </c>
      <c r="D1015" s="83"/>
      <c r="E1015" s="84"/>
      <c r="F1015" s="8" t="s">
        <v>2019</v>
      </c>
      <c r="G1015" s="5" t="s">
        <v>189</v>
      </c>
      <c r="H1015" s="19">
        <v>0.67991999999999997</v>
      </c>
      <c r="I1015" s="15"/>
      <c r="J1015" s="11">
        <f t="shared" si="52"/>
        <v>0</v>
      </c>
      <c r="K1015" s="4"/>
      <c r="L1015" s="4"/>
    </row>
    <row r="1016" spans="1:12" ht="41.25" customHeight="1">
      <c r="A1016" s="5">
        <v>916</v>
      </c>
      <c r="B1016" s="8" t="s">
        <v>414</v>
      </c>
      <c r="C1016" s="62" t="s">
        <v>2049</v>
      </c>
      <c r="D1016" s="83"/>
      <c r="E1016" s="84"/>
      <c r="F1016" s="8" t="s">
        <v>2050</v>
      </c>
      <c r="G1016" s="5" t="s">
        <v>38</v>
      </c>
      <c r="H1016" s="9">
        <v>0.2</v>
      </c>
      <c r="I1016" s="15"/>
      <c r="J1016" s="11">
        <f t="shared" si="52"/>
        <v>0</v>
      </c>
      <c r="K1016" s="4"/>
      <c r="L1016" s="4"/>
    </row>
    <row r="1017" spans="1:12" ht="14.25" customHeight="1">
      <c r="A1017" s="5">
        <v>917</v>
      </c>
      <c r="B1017" s="8" t="s">
        <v>423</v>
      </c>
      <c r="C1017" s="62" t="s">
        <v>490</v>
      </c>
      <c r="D1017" s="83"/>
      <c r="E1017" s="84"/>
      <c r="F1017" s="8" t="s">
        <v>1998</v>
      </c>
      <c r="G1017" s="5" t="s">
        <v>19</v>
      </c>
      <c r="H1017" s="9">
        <v>0.2</v>
      </c>
      <c r="I1017" s="15"/>
      <c r="J1017" s="11">
        <f t="shared" si="52"/>
        <v>0</v>
      </c>
      <c r="K1017" s="4"/>
      <c r="L1017" s="4"/>
    </row>
    <row r="1018" spans="1:12" ht="54" customHeight="1">
      <c r="A1018" s="5">
        <v>918</v>
      </c>
      <c r="B1018" s="8" t="s">
        <v>414</v>
      </c>
      <c r="C1018" s="62" t="s">
        <v>2051</v>
      </c>
      <c r="D1018" s="83"/>
      <c r="E1018" s="84"/>
      <c r="F1018" s="8" t="s">
        <v>2052</v>
      </c>
      <c r="G1018" s="5" t="s">
        <v>38</v>
      </c>
      <c r="H1018" s="14">
        <v>0.20399999999999999</v>
      </c>
      <c r="I1018" s="15"/>
      <c r="J1018" s="11">
        <f t="shared" si="52"/>
        <v>0</v>
      </c>
      <c r="K1018" s="4"/>
      <c r="L1018" s="4"/>
    </row>
    <row r="1019" spans="1:12" ht="54" customHeight="1">
      <c r="A1019" s="5">
        <v>919</v>
      </c>
      <c r="B1019" s="8" t="s">
        <v>429</v>
      </c>
      <c r="C1019" s="62" t="s">
        <v>2053</v>
      </c>
      <c r="D1019" s="83"/>
      <c r="E1019" s="84"/>
      <c r="F1019" s="8" t="s">
        <v>2054</v>
      </c>
      <c r="G1019" s="5" t="s">
        <v>42</v>
      </c>
      <c r="H1019" s="17">
        <v>2.3004799999999999E-2</v>
      </c>
      <c r="I1019" s="15"/>
      <c r="J1019" s="11">
        <f t="shared" si="52"/>
        <v>0</v>
      </c>
      <c r="K1019" s="4"/>
      <c r="L1019" s="4"/>
    </row>
    <row r="1020" spans="1:12" ht="107.25" customHeight="1">
      <c r="A1020" s="5">
        <v>920</v>
      </c>
      <c r="B1020" s="8" t="s">
        <v>441</v>
      </c>
      <c r="C1020" s="62" t="s">
        <v>2055</v>
      </c>
      <c r="D1020" s="83"/>
      <c r="E1020" s="84"/>
      <c r="F1020" s="8" t="s">
        <v>2056</v>
      </c>
      <c r="G1020" s="5" t="s">
        <v>31</v>
      </c>
      <c r="H1020" s="14">
        <v>6.0999999999999999E-2</v>
      </c>
      <c r="I1020" s="15"/>
      <c r="J1020" s="11">
        <f t="shared" si="52"/>
        <v>0</v>
      </c>
      <c r="K1020" s="4"/>
      <c r="L1020" s="4"/>
    </row>
    <row r="1021" spans="1:12" ht="41.25" customHeight="1">
      <c r="A1021" s="5">
        <v>921</v>
      </c>
      <c r="B1021" s="8" t="s">
        <v>32</v>
      </c>
      <c r="C1021" s="62" t="s">
        <v>2057</v>
      </c>
      <c r="D1021" s="83"/>
      <c r="E1021" s="84"/>
      <c r="F1021" s="8" t="s">
        <v>2058</v>
      </c>
      <c r="G1021" s="5" t="s">
        <v>27</v>
      </c>
      <c r="H1021" s="16">
        <v>8.4545999999999992</v>
      </c>
      <c r="I1021" s="15"/>
      <c r="J1021" s="11">
        <f t="shared" si="52"/>
        <v>0</v>
      </c>
      <c r="K1021" s="4"/>
      <c r="L1021" s="4"/>
    </row>
    <row r="1022" spans="1:12" ht="69" customHeight="1">
      <c r="A1022" s="5">
        <v>922</v>
      </c>
      <c r="B1022" s="8" t="s">
        <v>663</v>
      </c>
      <c r="C1022" s="62" t="s">
        <v>2059</v>
      </c>
      <c r="D1022" s="83"/>
      <c r="E1022" s="84"/>
      <c r="F1022" s="8" t="s">
        <v>2060</v>
      </c>
      <c r="G1022" s="5" t="s">
        <v>38</v>
      </c>
      <c r="H1022" s="16">
        <v>6.1914999999999996</v>
      </c>
      <c r="I1022" s="15"/>
      <c r="J1022" s="11">
        <f t="shared" si="52"/>
        <v>0</v>
      </c>
      <c r="K1022" s="4"/>
      <c r="L1022" s="4"/>
    </row>
    <row r="1023" spans="1:12" ht="54" customHeight="1">
      <c r="A1023" s="5">
        <v>923</v>
      </c>
      <c r="B1023" s="8" t="s">
        <v>46</v>
      </c>
      <c r="C1023" s="62" t="s">
        <v>2061</v>
      </c>
      <c r="D1023" s="83"/>
      <c r="E1023" s="84"/>
      <c r="F1023" s="8" t="s">
        <v>2062</v>
      </c>
      <c r="G1023" s="5" t="s">
        <v>42</v>
      </c>
      <c r="H1023" s="17">
        <v>0.2641288</v>
      </c>
      <c r="I1023" s="15"/>
      <c r="J1023" s="11">
        <f t="shared" si="52"/>
        <v>0</v>
      </c>
      <c r="K1023" s="4"/>
      <c r="L1023" s="4"/>
    </row>
    <row r="1024" spans="1:12" ht="54" customHeight="1">
      <c r="A1024" s="5">
        <v>924</v>
      </c>
      <c r="B1024" s="8" t="s">
        <v>429</v>
      </c>
      <c r="C1024" s="62" t="s">
        <v>2063</v>
      </c>
      <c r="D1024" s="83"/>
      <c r="E1024" s="84"/>
      <c r="F1024" s="8" t="s">
        <v>2064</v>
      </c>
      <c r="G1024" s="5" t="s">
        <v>42</v>
      </c>
      <c r="H1024" s="19">
        <v>8.2159999999999997E-2</v>
      </c>
      <c r="I1024" s="15"/>
      <c r="J1024" s="11">
        <f t="shared" si="52"/>
        <v>0</v>
      </c>
      <c r="K1024" s="4"/>
      <c r="L1024" s="4"/>
    </row>
    <row r="1025" spans="1:12" ht="14.25" customHeight="1">
      <c r="A1025" s="5"/>
      <c r="B1025" s="8"/>
      <c r="C1025" s="64" t="s">
        <v>2065</v>
      </c>
      <c r="D1025" s="83"/>
      <c r="E1025" s="84"/>
      <c r="F1025" s="5" t="s">
        <v>2066</v>
      </c>
      <c r="G1025" s="6"/>
      <c r="H1025" s="5"/>
      <c r="I1025" s="27"/>
      <c r="J1025" s="11"/>
      <c r="K1025" s="4"/>
      <c r="L1025" s="4"/>
    </row>
    <row r="1026" spans="1:12" ht="41.25" customHeight="1">
      <c r="A1026" s="5">
        <v>925</v>
      </c>
      <c r="B1026" s="8" t="s">
        <v>67</v>
      </c>
      <c r="C1026" s="62" t="s">
        <v>2067</v>
      </c>
      <c r="D1026" s="83"/>
      <c r="E1026" s="84"/>
      <c r="F1026" s="8" t="s">
        <v>2068</v>
      </c>
      <c r="G1026" s="5" t="s">
        <v>42</v>
      </c>
      <c r="H1026" s="19">
        <v>0.11568000000000001</v>
      </c>
      <c r="I1026" s="15"/>
      <c r="J1026" s="11">
        <f t="shared" ref="J1026:J1029" si="53">H1026*I1026</f>
        <v>0</v>
      </c>
      <c r="K1026" s="4"/>
      <c r="L1026" s="4"/>
    </row>
    <row r="1027" spans="1:12" ht="41.25" customHeight="1">
      <c r="A1027" s="5">
        <v>926</v>
      </c>
      <c r="B1027" s="8" t="s">
        <v>70</v>
      </c>
      <c r="C1027" s="62" t="s">
        <v>2069</v>
      </c>
      <c r="D1027" s="83"/>
      <c r="E1027" s="84"/>
      <c r="F1027" s="8" t="s">
        <v>2070</v>
      </c>
      <c r="G1027" s="5" t="s">
        <v>42</v>
      </c>
      <c r="H1027" s="17">
        <v>3.3114400000000002E-2</v>
      </c>
      <c r="I1027" s="15"/>
      <c r="J1027" s="11">
        <f t="shared" si="53"/>
        <v>0</v>
      </c>
      <c r="K1027" s="4"/>
      <c r="L1027" s="4"/>
    </row>
    <row r="1028" spans="1:12" ht="27.75" customHeight="1">
      <c r="A1028" s="5">
        <v>927</v>
      </c>
      <c r="B1028" s="8" t="s">
        <v>2071</v>
      </c>
      <c r="C1028" s="62" t="s">
        <v>2072</v>
      </c>
      <c r="D1028" s="83"/>
      <c r="E1028" s="84"/>
      <c r="F1028" s="8" t="s">
        <v>2073</v>
      </c>
      <c r="G1028" s="5" t="s">
        <v>42</v>
      </c>
      <c r="H1028" s="17">
        <v>6.7670400000000006E-2</v>
      </c>
      <c r="I1028" s="15"/>
      <c r="J1028" s="11">
        <f t="shared" si="53"/>
        <v>0</v>
      </c>
      <c r="K1028" s="4"/>
      <c r="L1028" s="4"/>
    </row>
    <row r="1029" spans="1:12" ht="27.75" customHeight="1">
      <c r="A1029" s="5">
        <v>928</v>
      </c>
      <c r="B1029" s="8" t="s">
        <v>76</v>
      </c>
      <c r="C1029" s="62" t="s">
        <v>2074</v>
      </c>
      <c r="D1029" s="83"/>
      <c r="E1029" s="84"/>
      <c r="F1029" s="8" t="s">
        <v>2075</v>
      </c>
      <c r="G1029" s="5" t="s">
        <v>42</v>
      </c>
      <c r="H1029" s="18">
        <v>2.1836000000000001E-2</v>
      </c>
      <c r="I1029" s="15"/>
      <c r="J1029" s="11">
        <f t="shared" si="53"/>
        <v>0</v>
      </c>
      <c r="K1029" s="4"/>
      <c r="L1029" s="4"/>
    </row>
    <row r="1030" spans="1:12" ht="14.25" customHeight="1">
      <c r="A1030" s="5"/>
      <c r="B1030" s="8"/>
      <c r="C1030" s="64" t="s">
        <v>2076</v>
      </c>
      <c r="D1030" s="83"/>
      <c r="E1030" s="84"/>
      <c r="F1030" s="5" t="s">
        <v>2077</v>
      </c>
      <c r="G1030" s="6"/>
      <c r="H1030" s="5"/>
      <c r="I1030" s="27"/>
      <c r="J1030" s="11"/>
      <c r="K1030" s="4"/>
      <c r="L1030" s="4"/>
    </row>
    <row r="1031" spans="1:12" ht="54" customHeight="1">
      <c r="A1031" s="5">
        <v>929</v>
      </c>
      <c r="B1031" s="8" t="s">
        <v>2078</v>
      </c>
      <c r="C1031" s="62" t="s">
        <v>2079</v>
      </c>
      <c r="D1031" s="83"/>
      <c r="E1031" s="84"/>
      <c r="F1031" s="8" t="s">
        <v>2080</v>
      </c>
      <c r="G1031" s="5" t="s">
        <v>116</v>
      </c>
      <c r="H1031" s="16">
        <v>0.1017</v>
      </c>
      <c r="I1031" s="15"/>
      <c r="J1031" s="11">
        <f t="shared" ref="J1031:J1034" si="54">H1031*I1031</f>
        <v>0</v>
      </c>
      <c r="K1031" s="4"/>
      <c r="L1031" s="4"/>
    </row>
    <row r="1032" spans="1:12" ht="41.25" customHeight="1">
      <c r="A1032" s="5">
        <v>930</v>
      </c>
      <c r="B1032" s="8" t="s">
        <v>127</v>
      </c>
      <c r="C1032" s="62" t="s">
        <v>2081</v>
      </c>
      <c r="D1032" s="83"/>
      <c r="E1032" s="84"/>
      <c r="F1032" s="8" t="s">
        <v>2082</v>
      </c>
      <c r="G1032" s="5" t="s">
        <v>38</v>
      </c>
      <c r="H1032" s="18">
        <v>0.23085900000000001</v>
      </c>
      <c r="I1032" s="15"/>
      <c r="J1032" s="11">
        <f t="shared" si="54"/>
        <v>0</v>
      </c>
      <c r="K1032" s="4"/>
      <c r="L1032" s="4"/>
    </row>
    <row r="1033" spans="1:12" ht="41.25" customHeight="1">
      <c r="A1033" s="5">
        <v>931</v>
      </c>
      <c r="B1033" s="8" t="s">
        <v>130</v>
      </c>
      <c r="C1033" s="62" t="s">
        <v>2083</v>
      </c>
      <c r="D1033" s="83"/>
      <c r="E1033" s="84"/>
      <c r="F1033" s="8" t="s">
        <v>2084</v>
      </c>
      <c r="G1033" s="5" t="s">
        <v>133</v>
      </c>
      <c r="H1033" s="16">
        <v>0.50849999999999995</v>
      </c>
      <c r="I1033" s="15"/>
      <c r="J1033" s="11">
        <f t="shared" si="54"/>
        <v>0</v>
      </c>
      <c r="K1033" s="4"/>
      <c r="L1033" s="4"/>
    </row>
    <row r="1034" spans="1:12" ht="27.75" customHeight="1">
      <c r="A1034" s="5">
        <v>932</v>
      </c>
      <c r="B1034" s="8" t="s">
        <v>2085</v>
      </c>
      <c r="C1034" s="62" t="s">
        <v>2086</v>
      </c>
      <c r="D1034" s="83"/>
      <c r="E1034" s="84"/>
      <c r="F1034" s="8" t="s">
        <v>2087</v>
      </c>
      <c r="G1034" s="5" t="s">
        <v>42</v>
      </c>
      <c r="H1034" s="14">
        <v>1.7999999999999999E-2</v>
      </c>
      <c r="I1034" s="15"/>
      <c r="J1034" s="11">
        <f t="shared" si="54"/>
        <v>0</v>
      </c>
      <c r="K1034" s="4"/>
      <c r="L1034" s="4"/>
    </row>
    <row r="1035" spans="1:12" ht="15" customHeight="1">
      <c r="A1035" s="20"/>
      <c r="B1035" s="21"/>
      <c r="C1035" s="63" t="s">
        <v>1334</v>
      </c>
      <c r="D1035" s="83"/>
      <c r="E1035" s="84"/>
      <c r="F1035" s="21" t="s">
        <v>1335</v>
      </c>
      <c r="G1035" s="21"/>
      <c r="H1035" s="22"/>
      <c r="I1035" s="23"/>
      <c r="J1035" s="24">
        <f>SUM(J1006:J1034)</f>
        <v>0</v>
      </c>
      <c r="K1035" s="4"/>
      <c r="L1035" s="4"/>
    </row>
    <row r="1036" spans="1:12" ht="41.25" customHeight="1">
      <c r="A1036" s="20"/>
      <c r="B1036" s="21"/>
      <c r="C1036" s="61" t="s">
        <v>2088</v>
      </c>
      <c r="D1036" s="83"/>
      <c r="E1036" s="84"/>
      <c r="F1036" s="85" t="s">
        <v>2089</v>
      </c>
      <c r="G1036" s="85"/>
      <c r="H1036" s="90"/>
      <c r="I1036" s="91"/>
      <c r="J1036" s="25"/>
      <c r="K1036" s="4"/>
      <c r="L1036" s="4"/>
    </row>
    <row r="1037" spans="1:12" ht="14.25" customHeight="1">
      <c r="A1037" s="5">
        <v>933</v>
      </c>
      <c r="B1037" s="8" t="s">
        <v>760</v>
      </c>
      <c r="C1037" s="62" t="s">
        <v>2090</v>
      </c>
      <c r="D1037" s="83"/>
      <c r="E1037" s="84"/>
      <c r="F1037" s="8" t="s">
        <v>2091</v>
      </c>
      <c r="G1037" s="5" t="s">
        <v>198</v>
      </c>
      <c r="H1037" s="14">
        <v>0.125</v>
      </c>
      <c r="I1037" s="15"/>
      <c r="J1037" s="11">
        <f t="shared" ref="J1037:J1047" si="55">H1037*I1037</f>
        <v>0</v>
      </c>
      <c r="K1037" s="4"/>
      <c r="L1037" s="4"/>
    </row>
    <row r="1038" spans="1:12" ht="14.25" customHeight="1">
      <c r="A1038" s="5">
        <v>934</v>
      </c>
      <c r="B1038" s="8" t="s">
        <v>90</v>
      </c>
      <c r="C1038" s="62" t="s">
        <v>2092</v>
      </c>
      <c r="D1038" s="83"/>
      <c r="E1038" s="84"/>
      <c r="F1038" s="8" t="s">
        <v>2093</v>
      </c>
      <c r="G1038" s="5" t="s">
        <v>19</v>
      </c>
      <c r="H1038" s="9">
        <v>31.7</v>
      </c>
      <c r="I1038" s="15"/>
      <c r="J1038" s="11">
        <f t="shared" si="55"/>
        <v>0</v>
      </c>
      <c r="K1038" s="4"/>
      <c r="L1038" s="4"/>
    </row>
    <row r="1039" spans="1:12" ht="27.75" customHeight="1">
      <c r="A1039" s="5">
        <v>935</v>
      </c>
      <c r="B1039" s="8" t="s">
        <v>2094</v>
      </c>
      <c r="C1039" s="62" t="s">
        <v>2095</v>
      </c>
      <c r="D1039" s="83"/>
      <c r="E1039" s="84"/>
      <c r="F1039" s="8" t="s">
        <v>2096</v>
      </c>
      <c r="G1039" s="5" t="s">
        <v>23</v>
      </c>
      <c r="H1039" s="12">
        <v>0.19</v>
      </c>
      <c r="I1039" s="15"/>
      <c r="J1039" s="11">
        <f t="shared" si="55"/>
        <v>0</v>
      </c>
      <c r="K1039" s="4"/>
      <c r="L1039" s="4"/>
    </row>
    <row r="1040" spans="1:12" ht="27.75" customHeight="1">
      <c r="A1040" s="5">
        <v>936</v>
      </c>
      <c r="B1040" s="8" t="s">
        <v>686</v>
      </c>
      <c r="C1040" s="62" t="s">
        <v>735</v>
      </c>
      <c r="D1040" s="83"/>
      <c r="E1040" s="84"/>
      <c r="F1040" s="8" t="s">
        <v>903</v>
      </c>
      <c r="G1040" s="5" t="s">
        <v>689</v>
      </c>
      <c r="H1040" s="12">
        <v>0.11</v>
      </c>
      <c r="I1040" s="15"/>
      <c r="J1040" s="11">
        <f t="shared" si="55"/>
        <v>0</v>
      </c>
      <c r="K1040" s="4"/>
      <c r="L1040" s="4"/>
    </row>
    <row r="1041" spans="1:12" ht="14.25" customHeight="1">
      <c r="A1041" s="5">
        <v>937</v>
      </c>
      <c r="B1041" s="8" t="s">
        <v>683</v>
      </c>
      <c r="C1041" s="62" t="s">
        <v>733</v>
      </c>
      <c r="D1041" s="83"/>
      <c r="E1041" s="84"/>
      <c r="F1041" s="8" t="s">
        <v>902</v>
      </c>
      <c r="G1041" s="5" t="s">
        <v>116</v>
      </c>
      <c r="H1041" s="16">
        <v>0.23710000000000001</v>
      </c>
      <c r="I1041" s="15"/>
      <c r="J1041" s="11">
        <f t="shared" si="55"/>
        <v>0</v>
      </c>
      <c r="K1041" s="4"/>
      <c r="L1041" s="4"/>
    </row>
    <row r="1042" spans="1:12" ht="14.25" customHeight="1">
      <c r="A1042" s="5">
        <v>938</v>
      </c>
      <c r="B1042" s="8" t="s">
        <v>1389</v>
      </c>
      <c r="C1042" s="62" t="s">
        <v>1390</v>
      </c>
      <c r="D1042" s="83"/>
      <c r="E1042" s="84"/>
      <c r="F1042" s="8" t="s">
        <v>1391</v>
      </c>
      <c r="G1042" s="5" t="s">
        <v>168</v>
      </c>
      <c r="H1042" s="16">
        <v>1.6769000000000001</v>
      </c>
      <c r="I1042" s="15"/>
      <c r="J1042" s="11">
        <f t="shared" si="55"/>
        <v>0</v>
      </c>
      <c r="K1042" s="4"/>
      <c r="L1042" s="4"/>
    </row>
    <row r="1043" spans="1:12" ht="41.25" customHeight="1">
      <c r="A1043" s="5">
        <v>939</v>
      </c>
      <c r="B1043" s="8" t="s">
        <v>2097</v>
      </c>
      <c r="C1043" s="62" t="s">
        <v>2098</v>
      </c>
      <c r="D1043" s="83"/>
      <c r="E1043" s="84"/>
      <c r="F1043" s="8" t="s">
        <v>2099</v>
      </c>
      <c r="G1043" s="5" t="s">
        <v>198</v>
      </c>
      <c r="H1043" s="16">
        <v>4.0305999999999997</v>
      </c>
      <c r="I1043" s="15"/>
      <c r="J1043" s="11">
        <f t="shared" si="55"/>
        <v>0</v>
      </c>
      <c r="K1043" s="4"/>
      <c r="L1043" s="4"/>
    </row>
    <row r="1044" spans="1:12" ht="41.25" customHeight="1">
      <c r="A1044" s="5">
        <v>940</v>
      </c>
      <c r="B1044" s="8" t="s">
        <v>2100</v>
      </c>
      <c r="C1044" s="62" t="s">
        <v>2101</v>
      </c>
      <c r="D1044" s="83"/>
      <c r="E1044" s="84"/>
      <c r="F1044" s="8" t="s">
        <v>2102</v>
      </c>
      <c r="G1044" s="5" t="s">
        <v>198</v>
      </c>
      <c r="H1044" s="16">
        <v>0.47720000000000001</v>
      </c>
      <c r="I1044" s="15"/>
      <c r="J1044" s="11">
        <f t="shared" si="55"/>
        <v>0</v>
      </c>
      <c r="K1044" s="4"/>
      <c r="L1044" s="4"/>
    </row>
    <row r="1045" spans="1:12" ht="27.75" customHeight="1">
      <c r="A1045" s="5">
        <v>941</v>
      </c>
      <c r="B1045" s="8" t="s">
        <v>2103</v>
      </c>
      <c r="C1045" s="62" t="s">
        <v>2104</v>
      </c>
      <c r="D1045" s="83"/>
      <c r="E1045" s="84"/>
      <c r="F1045" s="8" t="s">
        <v>2105</v>
      </c>
      <c r="G1045" s="5" t="s">
        <v>198</v>
      </c>
      <c r="H1045" s="16">
        <v>4.0305999999999997</v>
      </c>
      <c r="I1045" s="15"/>
      <c r="J1045" s="11">
        <f t="shared" si="55"/>
        <v>0</v>
      </c>
      <c r="K1045" s="4"/>
      <c r="L1045" s="4"/>
    </row>
    <row r="1046" spans="1:12" ht="27.75" customHeight="1">
      <c r="A1046" s="5">
        <v>942</v>
      </c>
      <c r="B1046" s="8" t="s">
        <v>1392</v>
      </c>
      <c r="C1046" s="62" t="s">
        <v>1393</v>
      </c>
      <c r="D1046" s="83"/>
      <c r="E1046" s="84"/>
      <c r="F1046" s="8" t="s">
        <v>2106</v>
      </c>
      <c r="G1046" s="5" t="s">
        <v>198</v>
      </c>
      <c r="H1046" s="16">
        <v>0.1729</v>
      </c>
      <c r="I1046" s="15"/>
      <c r="J1046" s="11">
        <f t="shared" si="55"/>
        <v>0</v>
      </c>
      <c r="K1046" s="4"/>
      <c r="L1046" s="4"/>
    </row>
    <row r="1047" spans="1:12" ht="27.75" customHeight="1">
      <c r="A1047" s="5">
        <v>943</v>
      </c>
      <c r="B1047" s="8" t="s">
        <v>24</v>
      </c>
      <c r="C1047" s="62" t="s">
        <v>2107</v>
      </c>
      <c r="D1047" s="83"/>
      <c r="E1047" s="84"/>
      <c r="F1047" s="8" t="s">
        <v>2108</v>
      </c>
      <c r="G1047" s="5" t="s">
        <v>27</v>
      </c>
      <c r="H1047" s="12">
        <v>191.89</v>
      </c>
      <c r="I1047" s="15"/>
      <c r="J1047" s="11">
        <f t="shared" si="55"/>
        <v>0</v>
      </c>
      <c r="K1047" s="4"/>
      <c r="L1047" s="4"/>
    </row>
    <row r="1048" spans="1:12" ht="15" customHeight="1">
      <c r="A1048" s="20"/>
      <c r="B1048" s="21"/>
      <c r="C1048" s="63" t="s">
        <v>1353</v>
      </c>
      <c r="D1048" s="83"/>
      <c r="E1048" s="84"/>
      <c r="F1048" s="21" t="s">
        <v>1354</v>
      </c>
      <c r="G1048" s="21"/>
      <c r="H1048" s="22"/>
      <c r="I1048" s="23"/>
      <c r="J1048" s="24">
        <f>SUM(J1037:J1047)</f>
        <v>0</v>
      </c>
      <c r="K1048" s="4"/>
      <c r="L1048" s="4"/>
    </row>
    <row r="1049" spans="1:12" ht="27.75" customHeight="1">
      <c r="A1049" s="20"/>
      <c r="B1049" s="21"/>
      <c r="C1049" s="61" t="s">
        <v>2109</v>
      </c>
      <c r="D1049" s="83"/>
      <c r="E1049" s="84"/>
      <c r="F1049" s="85" t="s">
        <v>2110</v>
      </c>
      <c r="G1049" s="85"/>
      <c r="H1049" s="90"/>
      <c r="I1049" s="91"/>
      <c r="J1049" s="25"/>
      <c r="K1049" s="4"/>
      <c r="L1049" s="4"/>
    </row>
    <row r="1050" spans="1:12" ht="41.25" customHeight="1">
      <c r="A1050" s="5">
        <v>944</v>
      </c>
      <c r="B1050" s="8" t="s">
        <v>2111</v>
      </c>
      <c r="C1050" s="62" t="s">
        <v>2112</v>
      </c>
      <c r="D1050" s="83"/>
      <c r="E1050" s="84"/>
      <c r="F1050" s="8" t="s">
        <v>2113</v>
      </c>
      <c r="G1050" s="5" t="s">
        <v>116</v>
      </c>
      <c r="H1050" s="16">
        <v>0.39229999999999998</v>
      </c>
      <c r="I1050" s="15"/>
      <c r="J1050" s="11">
        <f t="shared" ref="J1050:J1067" si="56">H1050*I1050</f>
        <v>0</v>
      </c>
      <c r="K1050" s="4"/>
      <c r="L1050" s="4"/>
    </row>
    <row r="1051" spans="1:12" ht="14.25" customHeight="1">
      <c r="A1051" s="5">
        <v>945</v>
      </c>
      <c r="B1051" s="8" t="s">
        <v>90</v>
      </c>
      <c r="C1051" s="62" t="s">
        <v>2114</v>
      </c>
      <c r="D1051" s="83"/>
      <c r="E1051" s="84"/>
      <c r="F1051" s="8" t="s">
        <v>2115</v>
      </c>
      <c r="G1051" s="5" t="s">
        <v>19</v>
      </c>
      <c r="H1051" s="12">
        <v>11.53</v>
      </c>
      <c r="I1051" s="15"/>
      <c r="J1051" s="11">
        <f t="shared" si="56"/>
        <v>0</v>
      </c>
      <c r="K1051" s="4"/>
      <c r="L1051" s="4"/>
    </row>
    <row r="1052" spans="1:12" ht="41.25" customHeight="1">
      <c r="A1052" s="5">
        <v>946</v>
      </c>
      <c r="B1052" s="8" t="s">
        <v>2116</v>
      </c>
      <c r="C1052" s="62" t="s">
        <v>2117</v>
      </c>
      <c r="D1052" s="83"/>
      <c r="E1052" s="84"/>
      <c r="F1052" s="8" t="s">
        <v>2118</v>
      </c>
      <c r="G1052" s="5" t="s">
        <v>116</v>
      </c>
      <c r="H1052" s="14">
        <v>0.63500000000000001</v>
      </c>
      <c r="I1052" s="15"/>
      <c r="J1052" s="11">
        <f t="shared" si="56"/>
        <v>0</v>
      </c>
      <c r="K1052" s="4"/>
      <c r="L1052" s="4"/>
    </row>
    <row r="1053" spans="1:12" ht="27.75" customHeight="1">
      <c r="A1053" s="5">
        <v>947</v>
      </c>
      <c r="B1053" s="8" t="s">
        <v>686</v>
      </c>
      <c r="C1053" s="62" t="s">
        <v>735</v>
      </c>
      <c r="D1053" s="83"/>
      <c r="E1053" s="84"/>
      <c r="F1053" s="8" t="s">
        <v>903</v>
      </c>
      <c r="G1053" s="5" t="s">
        <v>689</v>
      </c>
      <c r="H1053" s="12">
        <v>0.12</v>
      </c>
      <c r="I1053" s="15"/>
      <c r="J1053" s="11">
        <f t="shared" si="56"/>
        <v>0</v>
      </c>
      <c r="K1053" s="4"/>
      <c r="L1053" s="4"/>
    </row>
    <row r="1054" spans="1:12" ht="14.25" customHeight="1">
      <c r="A1054" s="5">
        <v>948</v>
      </c>
      <c r="B1054" s="8" t="s">
        <v>683</v>
      </c>
      <c r="C1054" s="62" t="s">
        <v>733</v>
      </c>
      <c r="D1054" s="83"/>
      <c r="E1054" s="84"/>
      <c r="F1054" s="8" t="s">
        <v>902</v>
      </c>
      <c r="G1054" s="5" t="s">
        <v>116</v>
      </c>
      <c r="H1054" s="16">
        <v>0.32040000000000002</v>
      </c>
      <c r="I1054" s="15"/>
      <c r="J1054" s="11">
        <f t="shared" si="56"/>
        <v>0</v>
      </c>
      <c r="K1054" s="4"/>
      <c r="L1054" s="4"/>
    </row>
    <row r="1055" spans="1:12" ht="14.25" customHeight="1">
      <c r="A1055" s="5">
        <v>949</v>
      </c>
      <c r="B1055" s="8" t="s">
        <v>730</v>
      </c>
      <c r="C1055" s="62" t="s">
        <v>2119</v>
      </c>
      <c r="D1055" s="83"/>
      <c r="E1055" s="84"/>
      <c r="F1055" s="8" t="s">
        <v>2120</v>
      </c>
      <c r="G1055" s="5" t="s">
        <v>116</v>
      </c>
      <c r="H1055" s="14">
        <v>6.0999999999999999E-2</v>
      </c>
      <c r="I1055" s="15"/>
      <c r="J1055" s="11">
        <f t="shared" si="56"/>
        <v>0</v>
      </c>
      <c r="K1055" s="4"/>
      <c r="L1055" s="4"/>
    </row>
    <row r="1056" spans="1:12" ht="27.75" customHeight="1">
      <c r="A1056" s="5">
        <v>950</v>
      </c>
      <c r="B1056" s="8" t="s">
        <v>1392</v>
      </c>
      <c r="C1056" s="62" t="s">
        <v>1393</v>
      </c>
      <c r="D1056" s="83"/>
      <c r="E1056" s="84"/>
      <c r="F1056" s="8" t="s">
        <v>2106</v>
      </c>
      <c r="G1056" s="5" t="s">
        <v>198</v>
      </c>
      <c r="H1056" s="16">
        <v>2.4577</v>
      </c>
      <c r="I1056" s="15"/>
      <c r="J1056" s="11">
        <f t="shared" si="56"/>
        <v>0</v>
      </c>
      <c r="K1056" s="4"/>
      <c r="L1056" s="4"/>
    </row>
    <row r="1057" spans="1:12" ht="27.75" customHeight="1">
      <c r="A1057" s="5">
        <v>951</v>
      </c>
      <c r="B1057" s="8" t="s">
        <v>2121</v>
      </c>
      <c r="C1057" s="62" t="s">
        <v>2122</v>
      </c>
      <c r="D1057" s="83"/>
      <c r="E1057" s="84"/>
      <c r="F1057" s="8" t="s">
        <v>2123</v>
      </c>
      <c r="G1057" s="5" t="s">
        <v>198</v>
      </c>
      <c r="H1057" s="16">
        <v>0.25519999999999998</v>
      </c>
      <c r="I1057" s="15"/>
      <c r="J1057" s="11">
        <f t="shared" si="56"/>
        <v>0</v>
      </c>
      <c r="K1057" s="4"/>
      <c r="L1057" s="4"/>
    </row>
    <row r="1058" spans="1:12" ht="14.25" customHeight="1">
      <c r="A1058" s="5">
        <v>952</v>
      </c>
      <c r="B1058" s="8" t="s">
        <v>369</v>
      </c>
      <c r="C1058" s="62" t="s">
        <v>370</v>
      </c>
      <c r="D1058" s="83"/>
      <c r="E1058" s="84"/>
      <c r="F1058" s="8" t="s">
        <v>904</v>
      </c>
      <c r="G1058" s="5" t="s">
        <v>198</v>
      </c>
      <c r="H1058" s="16">
        <v>3.5225</v>
      </c>
      <c r="I1058" s="15"/>
      <c r="J1058" s="11">
        <f t="shared" si="56"/>
        <v>0</v>
      </c>
      <c r="K1058" s="4"/>
      <c r="L1058" s="4"/>
    </row>
    <row r="1059" spans="1:12" ht="14.25" customHeight="1">
      <c r="A1059" s="5">
        <v>953</v>
      </c>
      <c r="B1059" s="8" t="s">
        <v>372</v>
      </c>
      <c r="C1059" s="62" t="s">
        <v>373</v>
      </c>
      <c r="D1059" s="83"/>
      <c r="E1059" s="84"/>
      <c r="F1059" s="8" t="s">
        <v>877</v>
      </c>
      <c r="G1059" s="5" t="s">
        <v>198</v>
      </c>
      <c r="H1059" s="16">
        <v>3.5225</v>
      </c>
      <c r="I1059" s="15"/>
      <c r="J1059" s="11">
        <f t="shared" si="56"/>
        <v>0</v>
      </c>
      <c r="K1059" s="4"/>
      <c r="L1059" s="4"/>
    </row>
    <row r="1060" spans="1:12" ht="15" customHeight="1">
      <c r="A1060" s="5">
        <v>954</v>
      </c>
      <c r="B1060" s="8" t="s">
        <v>375</v>
      </c>
      <c r="C1060" s="62" t="s">
        <v>376</v>
      </c>
      <c r="D1060" s="83"/>
      <c r="E1060" s="84"/>
      <c r="F1060" s="8" t="s">
        <v>878</v>
      </c>
      <c r="G1060" s="5" t="s">
        <v>198</v>
      </c>
      <c r="H1060" s="16">
        <v>3.5225</v>
      </c>
      <c r="I1060" s="15"/>
      <c r="J1060" s="11">
        <f t="shared" si="56"/>
        <v>0</v>
      </c>
      <c r="K1060" s="4"/>
      <c r="L1060" s="4"/>
    </row>
    <row r="1061" spans="1:12" ht="27.75" customHeight="1">
      <c r="A1061" s="5">
        <v>955</v>
      </c>
      <c r="B1061" s="8" t="s">
        <v>378</v>
      </c>
      <c r="C1061" s="62" t="s">
        <v>379</v>
      </c>
      <c r="D1061" s="83"/>
      <c r="E1061" s="84"/>
      <c r="F1061" s="8" t="s">
        <v>879</v>
      </c>
      <c r="G1061" s="5" t="s">
        <v>198</v>
      </c>
      <c r="H1061" s="16">
        <v>3.5225</v>
      </c>
      <c r="I1061" s="15"/>
      <c r="J1061" s="11">
        <f t="shared" si="56"/>
        <v>0</v>
      </c>
      <c r="K1061" s="4"/>
      <c r="L1061" s="4"/>
    </row>
    <row r="1062" spans="1:12" ht="27.75" customHeight="1">
      <c r="A1062" s="5">
        <v>956</v>
      </c>
      <c r="B1062" s="8" t="s">
        <v>763</v>
      </c>
      <c r="C1062" s="62" t="s">
        <v>2124</v>
      </c>
      <c r="D1062" s="83"/>
      <c r="E1062" s="84"/>
      <c r="F1062" s="8" t="s">
        <v>2125</v>
      </c>
      <c r="G1062" s="5" t="s">
        <v>198</v>
      </c>
      <c r="H1062" s="16">
        <v>0.40610000000000002</v>
      </c>
      <c r="I1062" s="15"/>
      <c r="J1062" s="11">
        <f t="shared" si="56"/>
        <v>0</v>
      </c>
      <c r="K1062" s="4"/>
      <c r="L1062" s="4"/>
    </row>
    <row r="1063" spans="1:12" ht="14.25" customHeight="1">
      <c r="A1063" s="5">
        <v>957</v>
      </c>
      <c r="B1063" s="8" t="s">
        <v>760</v>
      </c>
      <c r="C1063" s="62" t="s">
        <v>2090</v>
      </c>
      <c r="D1063" s="83"/>
      <c r="E1063" s="84"/>
      <c r="F1063" s="8" t="s">
        <v>2091</v>
      </c>
      <c r="G1063" s="5" t="s">
        <v>198</v>
      </c>
      <c r="H1063" s="14">
        <v>3.1190000000000002</v>
      </c>
      <c r="I1063" s="15"/>
      <c r="J1063" s="11">
        <f t="shared" si="56"/>
        <v>0</v>
      </c>
      <c r="K1063" s="4"/>
      <c r="L1063" s="4"/>
    </row>
    <row r="1064" spans="1:12" ht="27.75" customHeight="1">
      <c r="A1064" s="5">
        <v>958</v>
      </c>
      <c r="B1064" s="8" t="s">
        <v>24</v>
      </c>
      <c r="C1064" s="62" t="s">
        <v>2107</v>
      </c>
      <c r="D1064" s="83"/>
      <c r="E1064" s="84"/>
      <c r="F1064" s="8" t="s">
        <v>2108</v>
      </c>
      <c r="G1064" s="5" t="s">
        <v>27</v>
      </c>
      <c r="H1064" s="12">
        <v>559.96</v>
      </c>
      <c r="I1064" s="15"/>
      <c r="J1064" s="11">
        <f t="shared" si="56"/>
        <v>0</v>
      </c>
      <c r="K1064" s="4"/>
      <c r="L1064" s="4"/>
    </row>
    <row r="1065" spans="1:12" ht="38.25" customHeight="1">
      <c r="A1065" s="5">
        <v>959</v>
      </c>
      <c r="B1065" s="8" t="s">
        <v>2126</v>
      </c>
      <c r="C1065" s="62" t="s">
        <v>2127</v>
      </c>
      <c r="D1065" s="83"/>
      <c r="E1065" s="84"/>
      <c r="F1065" s="8" t="s">
        <v>2128</v>
      </c>
      <c r="G1065" s="5" t="s">
        <v>168</v>
      </c>
      <c r="H1065" s="16">
        <v>1.1104000000000001</v>
      </c>
      <c r="I1065" s="15"/>
      <c r="J1065" s="11">
        <f t="shared" si="56"/>
        <v>0</v>
      </c>
      <c r="K1065" s="4"/>
      <c r="L1065" s="4"/>
    </row>
    <row r="1066" spans="1:12" ht="14.25" customHeight="1">
      <c r="A1066" s="5">
        <v>960</v>
      </c>
      <c r="B1066" s="8" t="s">
        <v>1389</v>
      </c>
      <c r="C1066" s="62" t="s">
        <v>1390</v>
      </c>
      <c r="D1066" s="83"/>
      <c r="E1066" s="84"/>
      <c r="F1066" s="8" t="s">
        <v>1391</v>
      </c>
      <c r="G1066" s="5" t="s">
        <v>168</v>
      </c>
      <c r="H1066" s="16">
        <v>2.5432999999999999</v>
      </c>
      <c r="I1066" s="15"/>
      <c r="J1066" s="11">
        <f t="shared" si="56"/>
        <v>0</v>
      </c>
      <c r="K1066" s="4"/>
      <c r="L1066" s="4"/>
    </row>
    <row r="1067" spans="1:12" ht="25.5" customHeight="1">
      <c r="A1067" s="5">
        <v>961</v>
      </c>
      <c r="B1067" s="8" t="s">
        <v>2129</v>
      </c>
      <c r="C1067" s="62" t="s">
        <v>2130</v>
      </c>
      <c r="D1067" s="83"/>
      <c r="E1067" s="84"/>
      <c r="F1067" s="8" t="s">
        <v>2131</v>
      </c>
      <c r="G1067" s="5" t="s">
        <v>168</v>
      </c>
      <c r="H1067" s="12">
        <v>0.25</v>
      </c>
      <c r="I1067" s="15"/>
      <c r="J1067" s="11">
        <f t="shared" si="56"/>
        <v>0</v>
      </c>
      <c r="K1067" s="4"/>
      <c r="L1067" s="4"/>
    </row>
    <row r="1068" spans="1:12" ht="15" customHeight="1">
      <c r="A1068" s="20"/>
      <c r="B1068" s="21"/>
      <c r="C1068" s="63" t="s">
        <v>2132</v>
      </c>
      <c r="D1068" s="83"/>
      <c r="E1068" s="84"/>
      <c r="F1068" s="21" t="s">
        <v>2133</v>
      </c>
      <c r="G1068" s="21"/>
      <c r="H1068" s="22"/>
      <c r="I1068" s="23"/>
      <c r="J1068" s="24">
        <f>SUM(J1050:J1067)</f>
        <v>0</v>
      </c>
      <c r="K1068" s="4"/>
      <c r="L1068" s="4"/>
    </row>
    <row r="1069" spans="1:12" ht="14.25" customHeight="1">
      <c r="A1069" s="20"/>
      <c r="B1069" s="21"/>
      <c r="C1069" s="61" t="s">
        <v>2134</v>
      </c>
      <c r="D1069" s="83"/>
      <c r="E1069" s="84"/>
      <c r="F1069" s="20" t="s">
        <v>2135</v>
      </c>
      <c r="G1069" s="85"/>
      <c r="H1069" s="90"/>
      <c r="I1069" s="91"/>
      <c r="J1069" s="25"/>
      <c r="K1069" s="4"/>
      <c r="L1069" s="4"/>
    </row>
    <row r="1070" spans="1:12" ht="54" customHeight="1">
      <c r="A1070" s="5">
        <v>962</v>
      </c>
      <c r="B1070" s="8" t="s">
        <v>1344</v>
      </c>
      <c r="C1070" s="62" t="s">
        <v>2136</v>
      </c>
      <c r="D1070" s="83"/>
      <c r="E1070" s="84"/>
      <c r="F1070" s="8" t="s">
        <v>2137</v>
      </c>
      <c r="G1070" s="5" t="s">
        <v>1347</v>
      </c>
      <c r="H1070" s="16">
        <v>3.2315</v>
      </c>
      <c r="I1070" s="15"/>
      <c r="J1070" s="11">
        <f t="shared" ref="J1070:J1071" si="57">H1070*I1070</f>
        <v>0</v>
      </c>
      <c r="K1070" s="4"/>
      <c r="L1070" s="4"/>
    </row>
    <row r="1071" spans="1:12" ht="27.75" customHeight="1">
      <c r="A1071" s="5">
        <v>963</v>
      </c>
      <c r="B1071" s="8" t="s">
        <v>1350</v>
      </c>
      <c r="C1071" s="62" t="s">
        <v>2138</v>
      </c>
      <c r="D1071" s="83"/>
      <c r="E1071" s="84"/>
      <c r="F1071" s="8" t="s">
        <v>2139</v>
      </c>
      <c r="G1071" s="5" t="s">
        <v>42</v>
      </c>
      <c r="H1071" s="12">
        <v>323.14999999999998</v>
      </c>
      <c r="I1071" s="15"/>
      <c r="J1071" s="11">
        <f t="shared" si="57"/>
        <v>0</v>
      </c>
      <c r="K1071" s="4"/>
      <c r="L1071" s="4"/>
    </row>
    <row r="1072" spans="1:12" ht="15" customHeight="1">
      <c r="A1072" s="20"/>
      <c r="B1072" s="21"/>
      <c r="C1072" s="63" t="s">
        <v>2140</v>
      </c>
      <c r="D1072" s="83"/>
      <c r="E1072" s="84"/>
      <c r="F1072" s="21" t="s">
        <v>2141</v>
      </c>
      <c r="G1072" s="21"/>
      <c r="H1072" s="22"/>
      <c r="I1072" s="23"/>
      <c r="J1072" s="24">
        <f>SUM(J1070:J1071)</f>
        <v>0</v>
      </c>
      <c r="K1072" s="4"/>
      <c r="L1072" s="4"/>
    </row>
    <row r="1073" spans="1:12" ht="29.25" customHeight="1">
      <c r="A1073" s="20"/>
      <c r="B1073" s="21"/>
      <c r="C1073" s="63" t="s">
        <v>1355</v>
      </c>
      <c r="D1073" s="83"/>
      <c r="E1073" s="84"/>
      <c r="F1073" s="21" t="s">
        <v>1356</v>
      </c>
      <c r="G1073" s="21"/>
      <c r="H1073" s="22"/>
      <c r="I1073" s="23"/>
      <c r="J1073" s="33">
        <f>J730+J741+J753+J799+J826+J847+J855+J883+J911+J927+J976+J1003+J1035+J1048+J1068+J1072</f>
        <v>0</v>
      </c>
      <c r="K1073" s="4"/>
      <c r="L1073" s="4"/>
    </row>
    <row r="1074" spans="1:12" ht="29.25" customHeight="1">
      <c r="A1074" s="20"/>
      <c r="B1074" s="21"/>
      <c r="C1074" s="63" t="s">
        <v>1431</v>
      </c>
      <c r="D1074" s="83"/>
      <c r="E1074" s="84"/>
      <c r="F1074" s="21" t="s">
        <v>1432</v>
      </c>
      <c r="G1074" s="21"/>
      <c r="H1074" s="22"/>
      <c r="I1074" s="23"/>
      <c r="J1074" s="34">
        <f>J1073</f>
        <v>0</v>
      </c>
      <c r="K1074" s="4"/>
      <c r="L1074" s="4"/>
    </row>
    <row r="1075" spans="1:12" ht="29.25" customHeight="1">
      <c r="A1075" s="20"/>
      <c r="B1075" s="21"/>
      <c r="C1075" s="61" t="s">
        <v>2142</v>
      </c>
      <c r="D1075" s="83"/>
      <c r="E1075" s="84"/>
      <c r="F1075" s="85" t="s">
        <v>2143</v>
      </c>
      <c r="G1075" s="86"/>
      <c r="H1075" s="85"/>
      <c r="I1075" s="87"/>
      <c r="J1075" s="11"/>
      <c r="K1075" s="4"/>
      <c r="L1075" s="4"/>
    </row>
    <row r="1076" spans="1:12" ht="27.75" customHeight="1">
      <c r="A1076" s="85"/>
      <c r="B1076" s="89"/>
      <c r="C1076" s="61" t="s">
        <v>2144</v>
      </c>
      <c r="D1076" s="83"/>
      <c r="E1076" s="84"/>
      <c r="F1076" s="85" t="s">
        <v>2145</v>
      </c>
      <c r="G1076" s="90"/>
      <c r="H1076" s="90"/>
      <c r="I1076" s="91"/>
      <c r="J1076" s="25"/>
      <c r="K1076" s="4"/>
      <c r="L1076" s="4"/>
    </row>
    <row r="1077" spans="1:12" ht="14.25" customHeight="1">
      <c r="A1077" s="85"/>
      <c r="B1077" s="89"/>
      <c r="C1077" s="61" t="s">
        <v>2146</v>
      </c>
      <c r="D1077" s="83"/>
      <c r="E1077" s="84"/>
      <c r="F1077" s="85" t="s">
        <v>2147</v>
      </c>
      <c r="G1077" s="26"/>
      <c r="H1077" s="93"/>
      <c r="I1077" s="94"/>
      <c r="J1077" s="11"/>
      <c r="K1077" s="4"/>
      <c r="L1077" s="4"/>
    </row>
    <row r="1078" spans="1:12" ht="54" customHeight="1">
      <c r="A1078" s="5">
        <v>964</v>
      </c>
      <c r="B1078" s="8" t="s">
        <v>514</v>
      </c>
      <c r="C1078" s="62" t="s">
        <v>2148</v>
      </c>
      <c r="D1078" s="83"/>
      <c r="E1078" s="84"/>
      <c r="F1078" s="8" t="s">
        <v>2149</v>
      </c>
      <c r="G1078" s="5" t="s">
        <v>23</v>
      </c>
      <c r="H1078" s="16">
        <v>6.2504999999999997</v>
      </c>
      <c r="I1078" s="15"/>
      <c r="J1078" s="11">
        <f t="shared" ref="J1078:J1092" si="58">H1078*I1078</f>
        <v>0</v>
      </c>
      <c r="K1078" s="4"/>
      <c r="L1078" s="4"/>
    </row>
    <row r="1079" spans="1:12" ht="54" customHeight="1">
      <c r="A1079" s="5">
        <v>965</v>
      </c>
      <c r="B1079" s="8" t="s">
        <v>1409</v>
      </c>
      <c r="C1079" s="62" t="s">
        <v>1410</v>
      </c>
      <c r="D1079" s="83"/>
      <c r="E1079" s="84"/>
      <c r="F1079" s="8" t="s">
        <v>1411</v>
      </c>
      <c r="G1079" s="5" t="s">
        <v>23</v>
      </c>
      <c r="H1079" s="16">
        <v>1.0568</v>
      </c>
      <c r="I1079" s="15"/>
      <c r="J1079" s="11">
        <f t="shared" si="58"/>
        <v>0</v>
      </c>
      <c r="K1079" s="4"/>
      <c r="L1079" s="4"/>
    </row>
    <row r="1080" spans="1:12" ht="67.5" customHeight="1">
      <c r="A1080" s="5">
        <v>966</v>
      </c>
      <c r="B1080" s="8" t="s">
        <v>20</v>
      </c>
      <c r="C1080" s="62" t="s">
        <v>517</v>
      </c>
      <c r="D1080" s="83"/>
      <c r="E1080" s="84"/>
      <c r="F1080" s="8" t="s">
        <v>2150</v>
      </c>
      <c r="G1080" s="5" t="s">
        <v>23</v>
      </c>
      <c r="H1080" s="16">
        <v>0.18529999999999999</v>
      </c>
      <c r="I1080" s="15"/>
      <c r="J1080" s="11">
        <f t="shared" si="58"/>
        <v>0</v>
      </c>
      <c r="K1080" s="4"/>
      <c r="L1080" s="4"/>
    </row>
    <row r="1081" spans="1:12" ht="41.25" customHeight="1">
      <c r="A1081" s="5">
        <v>967</v>
      </c>
      <c r="B1081" s="8" t="s">
        <v>20</v>
      </c>
      <c r="C1081" s="62" t="s">
        <v>21</v>
      </c>
      <c r="D1081" s="83"/>
      <c r="E1081" s="84"/>
      <c r="F1081" s="8" t="s">
        <v>1809</v>
      </c>
      <c r="G1081" s="5" t="s">
        <v>23</v>
      </c>
      <c r="H1081" s="16">
        <v>0.1593</v>
      </c>
      <c r="I1081" s="15"/>
      <c r="J1081" s="11">
        <f t="shared" si="58"/>
        <v>0</v>
      </c>
      <c r="K1081" s="4"/>
      <c r="L1081" s="4"/>
    </row>
    <row r="1082" spans="1:12" ht="27.75" customHeight="1">
      <c r="A1082" s="5">
        <v>968</v>
      </c>
      <c r="B1082" s="8" t="s">
        <v>627</v>
      </c>
      <c r="C1082" s="62" t="s">
        <v>628</v>
      </c>
      <c r="D1082" s="83"/>
      <c r="E1082" s="84"/>
      <c r="F1082" s="8" t="s">
        <v>1810</v>
      </c>
      <c r="G1082" s="5" t="s">
        <v>23</v>
      </c>
      <c r="H1082" s="16">
        <v>0.94789999999999996</v>
      </c>
      <c r="I1082" s="15"/>
      <c r="J1082" s="11">
        <f t="shared" si="58"/>
        <v>0</v>
      </c>
      <c r="K1082" s="4"/>
      <c r="L1082" s="4"/>
    </row>
    <row r="1083" spans="1:12" ht="41.25" customHeight="1">
      <c r="A1083" s="5">
        <v>969</v>
      </c>
      <c r="B1083" s="8" t="s">
        <v>2151</v>
      </c>
      <c r="C1083" s="62" t="s">
        <v>2152</v>
      </c>
      <c r="D1083" s="83"/>
      <c r="E1083" s="84"/>
      <c r="F1083" s="8" t="s">
        <v>2153</v>
      </c>
      <c r="G1083" s="5" t="s">
        <v>38</v>
      </c>
      <c r="H1083" s="12">
        <v>18.53</v>
      </c>
      <c r="I1083" s="15"/>
      <c r="J1083" s="11">
        <f t="shared" si="58"/>
        <v>0</v>
      </c>
      <c r="K1083" s="4"/>
      <c r="L1083" s="4"/>
    </row>
    <row r="1084" spans="1:12" ht="27.75" customHeight="1">
      <c r="A1084" s="5">
        <v>970</v>
      </c>
      <c r="B1084" s="8" t="s">
        <v>621</v>
      </c>
      <c r="C1084" s="62" t="s">
        <v>2154</v>
      </c>
      <c r="D1084" s="83"/>
      <c r="E1084" s="84"/>
      <c r="F1084" s="8" t="s">
        <v>2155</v>
      </c>
      <c r="G1084" s="5" t="s">
        <v>38</v>
      </c>
      <c r="H1084" s="14">
        <v>20.382999999999999</v>
      </c>
      <c r="I1084" s="15"/>
      <c r="J1084" s="11">
        <f t="shared" si="58"/>
        <v>0</v>
      </c>
      <c r="K1084" s="4"/>
      <c r="L1084" s="4"/>
    </row>
    <row r="1085" spans="1:12" ht="41.25" customHeight="1">
      <c r="A1085" s="5">
        <v>971</v>
      </c>
      <c r="B1085" s="8" t="s">
        <v>2156</v>
      </c>
      <c r="C1085" s="62" t="s">
        <v>2157</v>
      </c>
      <c r="D1085" s="83"/>
      <c r="E1085" s="84"/>
      <c r="F1085" s="8" t="s">
        <v>2158</v>
      </c>
      <c r="G1085" s="5" t="s">
        <v>23</v>
      </c>
      <c r="H1085" s="16">
        <v>6.5853999999999999</v>
      </c>
      <c r="I1085" s="15"/>
      <c r="J1085" s="11">
        <f t="shared" si="58"/>
        <v>0</v>
      </c>
      <c r="K1085" s="4"/>
      <c r="L1085" s="4"/>
    </row>
    <row r="1086" spans="1:12" ht="38.25" customHeight="1">
      <c r="A1086" s="5">
        <v>972</v>
      </c>
      <c r="B1086" s="8" t="s">
        <v>624</v>
      </c>
      <c r="C1086" s="62" t="s">
        <v>2159</v>
      </c>
      <c r="D1086" s="83"/>
      <c r="E1086" s="84"/>
      <c r="F1086" s="8" t="s">
        <v>2160</v>
      </c>
      <c r="G1086" s="5" t="s">
        <v>23</v>
      </c>
      <c r="H1086" s="16">
        <v>0.70330000000000004</v>
      </c>
      <c r="I1086" s="15"/>
      <c r="J1086" s="11">
        <f t="shared" si="58"/>
        <v>0</v>
      </c>
      <c r="K1086" s="4"/>
      <c r="L1086" s="4"/>
    </row>
    <row r="1087" spans="1:12" ht="27.75" customHeight="1">
      <c r="A1087" s="5">
        <v>973</v>
      </c>
      <c r="B1087" s="8" t="s">
        <v>621</v>
      </c>
      <c r="C1087" s="62" t="s">
        <v>2161</v>
      </c>
      <c r="D1087" s="83"/>
      <c r="E1087" s="84"/>
      <c r="F1087" s="8" t="s">
        <v>2162</v>
      </c>
      <c r="G1087" s="5" t="s">
        <v>38</v>
      </c>
      <c r="H1087" s="14">
        <v>77.363</v>
      </c>
      <c r="I1087" s="15"/>
      <c r="J1087" s="11">
        <f t="shared" si="58"/>
        <v>0</v>
      </c>
      <c r="K1087" s="4"/>
      <c r="L1087" s="4"/>
    </row>
    <row r="1088" spans="1:12" ht="41.25" customHeight="1">
      <c r="A1088" s="5">
        <v>974</v>
      </c>
      <c r="B1088" s="8" t="s">
        <v>627</v>
      </c>
      <c r="C1088" s="62" t="s">
        <v>2163</v>
      </c>
      <c r="D1088" s="83"/>
      <c r="E1088" s="84"/>
      <c r="F1088" s="8" t="s">
        <v>2164</v>
      </c>
      <c r="G1088" s="5" t="s">
        <v>23</v>
      </c>
      <c r="H1088" s="16">
        <v>7.2887000000000004</v>
      </c>
      <c r="I1088" s="15"/>
      <c r="J1088" s="11">
        <f t="shared" si="58"/>
        <v>0</v>
      </c>
      <c r="K1088" s="4"/>
      <c r="L1088" s="4"/>
    </row>
    <row r="1089" spans="1:26" ht="27.75" customHeight="1">
      <c r="A1089" s="5">
        <v>975</v>
      </c>
      <c r="B1089" s="8" t="s">
        <v>2165</v>
      </c>
      <c r="C1089" s="62" t="s">
        <v>2166</v>
      </c>
      <c r="D1089" s="83"/>
      <c r="E1089" s="84"/>
      <c r="F1089" s="8" t="s">
        <v>2167</v>
      </c>
      <c r="G1089" s="5" t="s">
        <v>42</v>
      </c>
      <c r="H1089" s="14">
        <v>169.08799999999999</v>
      </c>
      <c r="I1089" s="15"/>
      <c r="J1089" s="11">
        <f t="shared" si="58"/>
        <v>0</v>
      </c>
      <c r="K1089" s="4"/>
      <c r="L1089" s="4"/>
    </row>
    <row r="1090" spans="1:26" ht="41.25" customHeight="1">
      <c r="A1090" s="5">
        <v>976</v>
      </c>
      <c r="B1090" s="8" t="s">
        <v>624</v>
      </c>
      <c r="C1090" s="62" t="s">
        <v>2168</v>
      </c>
      <c r="D1090" s="83"/>
      <c r="E1090" s="84"/>
      <c r="F1090" s="8" t="s">
        <v>2169</v>
      </c>
      <c r="G1090" s="5" t="s">
        <v>23</v>
      </c>
      <c r="H1090" s="16">
        <v>0.42209999999999998</v>
      </c>
      <c r="I1090" s="15"/>
      <c r="J1090" s="11">
        <f t="shared" si="58"/>
        <v>0</v>
      </c>
      <c r="K1090" s="4"/>
      <c r="L1090" s="4"/>
    </row>
    <row r="1091" spans="1:26" ht="27.75" customHeight="1">
      <c r="A1091" s="5">
        <v>977</v>
      </c>
      <c r="B1091" s="8" t="s">
        <v>621</v>
      </c>
      <c r="C1091" s="62" t="s">
        <v>2170</v>
      </c>
      <c r="D1091" s="83"/>
      <c r="E1091" s="84"/>
      <c r="F1091" s="8" t="s">
        <v>2171</v>
      </c>
      <c r="G1091" s="5" t="s">
        <v>38</v>
      </c>
      <c r="H1091" s="14">
        <v>46.430999999999997</v>
      </c>
      <c r="I1091" s="15"/>
      <c r="J1091" s="11">
        <f t="shared" si="58"/>
        <v>0</v>
      </c>
      <c r="K1091" s="4"/>
      <c r="L1091" s="4"/>
    </row>
    <row r="1092" spans="1:26" ht="14.25" customHeight="1">
      <c r="A1092" s="5">
        <v>978</v>
      </c>
      <c r="B1092" s="8" t="s">
        <v>2172</v>
      </c>
      <c r="C1092" s="62" t="s">
        <v>2173</v>
      </c>
      <c r="D1092" s="83"/>
      <c r="E1092" s="84"/>
      <c r="F1092" s="8" t="s">
        <v>2174</v>
      </c>
      <c r="G1092" s="5" t="s">
        <v>106</v>
      </c>
      <c r="H1092" s="13">
        <v>16</v>
      </c>
      <c r="I1092" s="15"/>
      <c r="J1092" s="11">
        <f t="shared" si="58"/>
        <v>0</v>
      </c>
      <c r="K1092" s="4"/>
      <c r="L1092" s="4"/>
    </row>
    <row r="1093" spans="1:26" ht="15" customHeight="1">
      <c r="A1093" s="20"/>
      <c r="B1093" s="21"/>
      <c r="C1093" s="63" t="s">
        <v>63</v>
      </c>
      <c r="D1093" s="83"/>
      <c r="E1093" s="84"/>
      <c r="F1093" s="21" t="s">
        <v>1430</v>
      </c>
      <c r="G1093" s="21"/>
      <c r="H1093" s="22"/>
      <c r="I1093" s="23"/>
      <c r="J1093" s="24">
        <f>SUM(J1078:J1092)</f>
        <v>0</v>
      </c>
      <c r="K1093" s="4"/>
      <c r="L1093" s="4"/>
    </row>
    <row r="1094" spans="1:26" ht="27" customHeight="1">
      <c r="A1094" s="38"/>
      <c r="B1094" s="39"/>
      <c r="C1094" s="61" t="s">
        <v>2175</v>
      </c>
      <c r="D1094" s="83"/>
      <c r="E1094" s="84"/>
      <c r="F1094" s="85" t="s">
        <v>2176</v>
      </c>
      <c r="G1094" s="95"/>
      <c r="H1094" s="88"/>
      <c r="I1094" s="96"/>
      <c r="J1094" s="25"/>
      <c r="K1094" s="4"/>
      <c r="L1094" s="4"/>
      <c r="M1094" s="97"/>
      <c r="N1094" s="97"/>
      <c r="O1094" s="97"/>
      <c r="P1094" s="97"/>
      <c r="Q1094" s="97"/>
      <c r="R1094" s="97"/>
      <c r="S1094" s="97"/>
      <c r="T1094" s="97"/>
      <c r="U1094" s="97"/>
      <c r="V1094" s="97"/>
      <c r="W1094" s="97"/>
      <c r="X1094" s="97"/>
      <c r="Y1094" s="97"/>
      <c r="Z1094" s="97"/>
    </row>
    <row r="1095" spans="1:26" ht="41.25" customHeight="1">
      <c r="A1095" s="40">
        <v>979</v>
      </c>
      <c r="B1095" s="41" t="s">
        <v>2177</v>
      </c>
      <c r="C1095" s="62" t="s">
        <v>2178</v>
      </c>
      <c r="D1095" s="83"/>
      <c r="E1095" s="84"/>
      <c r="F1095" s="8" t="s">
        <v>2179</v>
      </c>
      <c r="G1095" s="40" t="s">
        <v>168</v>
      </c>
      <c r="H1095" s="42">
        <v>0.60499999999999998</v>
      </c>
      <c r="I1095" s="11"/>
      <c r="J1095" s="11">
        <f t="shared" ref="J1095:J1125" si="59">H1095*I1095</f>
        <v>0</v>
      </c>
      <c r="K1095" s="4"/>
      <c r="L1095" s="4"/>
      <c r="M1095" s="97"/>
      <c r="N1095" s="97"/>
      <c r="O1095" s="97"/>
      <c r="P1095" s="97"/>
      <c r="Q1095" s="97"/>
      <c r="R1095" s="97"/>
      <c r="S1095" s="97"/>
      <c r="T1095" s="97"/>
      <c r="U1095" s="97"/>
      <c r="V1095" s="97"/>
      <c r="W1095" s="97"/>
      <c r="X1095" s="97"/>
      <c r="Y1095" s="97"/>
      <c r="Z1095" s="97"/>
    </row>
    <row r="1096" spans="1:26" ht="27.75" customHeight="1">
      <c r="A1096" s="40">
        <f t="shared" ref="A1096:A1125" si="60">A1095+1</f>
        <v>980</v>
      </c>
      <c r="B1096" s="41" t="s">
        <v>2180</v>
      </c>
      <c r="C1096" s="62" t="s">
        <v>2181</v>
      </c>
      <c r="D1096" s="83"/>
      <c r="E1096" s="84"/>
      <c r="F1096" s="8" t="s">
        <v>2182</v>
      </c>
      <c r="G1096" s="40" t="s">
        <v>168</v>
      </c>
      <c r="H1096" s="42">
        <v>0.125</v>
      </c>
      <c r="I1096" s="11"/>
      <c r="J1096" s="11">
        <f t="shared" si="59"/>
        <v>0</v>
      </c>
      <c r="K1096" s="4"/>
      <c r="L1096" s="4"/>
      <c r="M1096" s="97"/>
      <c r="N1096" s="97"/>
      <c r="O1096" s="97"/>
      <c r="P1096" s="97"/>
      <c r="Q1096" s="97"/>
      <c r="R1096" s="97"/>
      <c r="S1096" s="97"/>
      <c r="T1096" s="97"/>
      <c r="U1096" s="97"/>
      <c r="V1096" s="97"/>
      <c r="W1096" s="97"/>
      <c r="X1096" s="97"/>
      <c r="Y1096" s="97"/>
      <c r="Z1096" s="97"/>
    </row>
    <row r="1097" spans="1:26" ht="41.25" customHeight="1">
      <c r="A1097" s="40">
        <f t="shared" si="60"/>
        <v>981</v>
      </c>
      <c r="B1097" s="41" t="s">
        <v>2183</v>
      </c>
      <c r="C1097" s="62" t="s">
        <v>2184</v>
      </c>
      <c r="D1097" s="83"/>
      <c r="E1097" s="84"/>
      <c r="F1097" s="8" t="s">
        <v>2185</v>
      </c>
      <c r="G1097" s="40" t="s">
        <v>358</v>
      </c>
      <c r="H1097" s="43">
        <v>73.73</v>
      </c>
      <c r="I1097" s="44"/>
      <c r="J1097" s="11">
        <f t="shared" si="59"/>
        <v>0</v>
      </c>
      <c r="K1097" s="4"/>
      <c r="L1097" s="4"/>
      <c r="M1097" s="97"/>
      <c r="N1097" s="97"/>
      <c r="O1097" s="97"/>
      <c r="P1097" s="97"/>
      <c r="Q1097" s="97"/>
      <c r="R1097" s="97"/>
      <c r="S1097" s="97"/>
      <c r="T1097" s="97"/>
      <c r="U1097" s="97"/>
      <c r="V1097" s="97"/>
      <c r="W1097" s="97"/>
      <c r="X1097" s="97"/>
      <c r="Y1097" s="97"/>
      <c r="Z1097" s="97"/>
    </row>
    <row r="1098" spans="1:26" ht="27.75" customHeight="1">
      <c r="A1098" s="40">
        <f t="shared" si="60"/>
        <v>982</v>
      </c>
      <c r="B1098" s="41" t="s">
        <v>2186</v>
      </c>
      <c r="C1098" s="62" t="s">
        <v>2187</v>
      </c>
      <c r="D1098" s="83"/>
      <c r="E1098" s="84"/>
      <c r="F1098" s="8" t="s">
        <v>2188</v>
      </c>
      <c r="G1098" s="40" t="s">
        <v>106</v>
      </c>
      <c r="H1098" s="45">
        <v>8</v>
      </c>
      <c r="I1098" s="11"/>
      <c r="J1098" s="11">
        <f t="shared" si="59"/>
        <v>0</v>
      </c>
      <c r="K1098" s="4"/>
      <c r="L1098" s="4"/>
      <c r="M1098" s="97"/>
      <c r="N1098" s="97"/>
      <c r="O1098" s="97"/>
      <c r="P1098" s="97"/>
      <c r="Q1098" s="97"/>
      <c r="R1098" s="97"/>
      <c r="S1098" s="97"/>
      <c r="T1098" s="97"/>
      <c r="U1098" s="97"/>
      <c r="V1098" s="97"/>
      <c r="W1098" s="97"/>
      <c r="X1098" s="97"/>
      <c r="Y1098" s="97"/>
      <c r="Z1098" s="97"/>
    </row>
    <row r="1099" spans="1:26" ht="27.75" customHeight="1">
      <c r="A1099" s="40">
        <f t="shared" si="60"/>
        <v>983</v>
      </c>
      <c r="B1099" s="41" t="s">
        <v>2189</v>
      </c>
      <c r="C1099" s="62" t="s">
        <v>2190</v>
      </c>
      <c r="D1099" s="83"/>
      <c r="E1099" s="84"/>
      <c r="F1099" s="8" t="s">
        <v>2191</v>
      </c>
      <c r="G1099" s="40" t="s">
        <v>106</v>
      </c>
      <c r="H1099" s="45">
        <v>1</v>
      </c>
      <c r="I1099" s="11"/>
      <c r="J1099" s="11">
        <f t="shared" si="59"/>
        <v>0</v>
      </c>
      <c r="K1099" s="4"/>
      <c r="L1099" s="4"/>
      <c r="M1099" s="97"/>
      <c r="N1099" s="97"/>
      <c r="O1099" s="97"/>
      <c r="P1099" s="97"/>
      <c r="Q1099" s="97"/>
      <c r="R1099" s="97"/>
      <c r="S1099" s="97"/>
      <c r="T1099" s="97"/>
      <c r="U1099" s="97"/>
      <c r="V1099" s="97"/>
      <c r="W1099" s="97"/>
      <c r="X1099" s="97"/>
      <c r="Y1099" s="97"/>
      <c r="Z1099" s="97"/>
    </row>
    <row r="1100" spans="1:26" ht="54" customHeight="1">
      <c r="A1100" s="40">
        <f t="shared" si="60"/>
        <v>984</v>
      </c>
      <c r="B1100" s="41" t="s">
        <v>2192</v>
      </c>
      <c r="C1100" s="62" t="s">
        <v>2193</v>
      </c>
      <c r="D1100" s="83"/>
      <c r="E1100" s="84"/>
      <c r="F1100" s="8" t="s">
        <v>2194</v>
      </c>
      <c r="G1100" s="40" t="s">
        <v>106</v>
      </c>
      <c r="H1100" s="45">
        <v>2</v>
      </c>
      <c r="I1100" s="11"/>
      <c r="J1100" s="11">
        <f t="shared" si="59"/>
        <v>0</v>
      </c>
      <c r="K1100" s="4"/>
      <c r="L1100" s="4"/>
      <c r="M1100" s="97"/>
      <c r="N1100" s="97"/>
      <c r="O1100" s="97"/>
      <c r="P1100" s="97"/>
      <c r="Q1100" s="97"/>
      <c r="R1100" s="97"/>
      <c r="S1100" s="97"/>
      <c r="T1100" s="97"/>
      <c r="U1100" s="97"/>
      <c r="V1100" s="97"/>
      <c r="W1100" s="97"/>
      <c r="X1100" s="97"/>
      <c r="Y1100" s="97"/>
      <c r="Z1100" s="97"/>
    </row>
    <row r="1101" spans="1:26" ht="41.25" customHeight="1">
      <c r="A1101" s="40">
        <f t="shared" si="60"/>
        <v>985</v>
      </c>
      <c r="B1101" s="41" t="s">
        <v>2195</v>
      </c>
      <c r="C1101" s="62" t="s">
        <v>2196</v>
      </c>
      <c r="D1101" s="83"/>
      <c r="E1101" s="84"/>
      <c r="F1101" s="8" t="s">
        <v>2197</v>
      </c>
      <c r="G1101" s="40" t="s">
        <v>106</v>
      </c>
      <c r="H1101" s="45">
        <v>1</v>
      </c>
      <c r="I1101" s="11"/>
      <c r="J1101" s="11">
        <f t="shared" si="59"/>
        <v>0</v>
      </c>
      <c r="K1101" s="4"/>
      <c r="L1101" s="4"/>
      <c r="M1101" s="97"/>
      <c r="N1101" s="97"/>
      <c r="O1101" s="97"/>
      <c r="P1101" s="97"/>
      <c r="Q1101" s="97"/>
      <c r="R1101" s="97"/>
      <c r="S1101" s="97"/>
      <c r="T1101" s="97"/>
      <c r="U1101" s="97"/>
      <c r="V1101" s="97"/>
      <c r="W1101" s="97"/>
      <c r="X1101" s="97"/>
      <c r="Y1101" s="97"/>
      <c r="Z1101" s="97"/>
    </row>
    <row r="1102" spans="1:26" ht="41.25" customHeight="1">
      <c r="A1102" s="40">
        <f t="shared" si="60"/>
        <v>986</v>
      </c>
      <c r="B1102" s="41" t="s">
        <v>2198</v>
      </c>
      <c r="C1102" s="62" t="s">
        <v>2199</v>
      </c>
      <c r="D1102" s="83"/>
      <c r="E1102" s="84"/>
      <c r="F1102" s="8" t="s">
        <v>2200</v>
      </c>
      <c r="G1102" s="40" t="s">
        <v>106</v>
      </c>
      <c r="H1102" s="45">
        <v>1</v>
      </c>
      <c r="I1102" s="11"/>
      <c r="J1102" s="11">
        <f t="shared" si="59"/>
        <v>0</v>
      </c>
      <c r="K1102" s="4"/>
      <c r="L1102" s="4"/>
      <c r="M1102" s="97"/>
      <c r="N1102" s="97"/>
      <c r="O1102" s="97"/>
      <c r="P1102" s="97"/>
      <c r="Q1102" s="97"/>
      <c r="R1102" s="97"/>
      <c r="S1102" s="97"/>
      <c r="T1102" s="97"/>
      <c r="U1102" s="97"/>
      <c r="V1102" s="97"/>
      <c r="W1102" s="97"/>
      <c r="X1102" s="97"/>
      <c r="Y1102" s="97"/>
      <c r="Z1102" s="97"/>
    </row>
    <row r="1103" spans="1:26" ht="27.75" customHeight="1">
      <c r="A1103" s="40">
        <f t="shared" si="60"/>
        <v>987</v>
      </c>
      <c r="B1103" s="41" t="s">
        <v>2201</v>
      </c>
      <c r="C1103" s="62" t="s">
        <v>2202</v>
      </c>
      <c r="D1103" s="83"/>
      <c r="E1103" s="84"/>
      <c r="F1103" s="8" t="s">
        <v>2203</v>
      </c>
      <c r="G1103" s="40" t="s">
        <v>106</v>
      </c>
      <c r="H1103" s="45">
        <v>2</v>
      </c>
      <c r="I1103" s="11"/>
      <c r="J1103" s="11">
        <f t="shared" si="59"/>
        <v>0</v>
      </c>
      <c r="K1103" s="4"/>
      <c r="L1103" s="4"/>
      <c r="M1103" s="97"/>
      <c r="N1103" s="97"/>
      <c r="O1103" s="97"/>
      <c r="P1103" s="97"/>
      <c r="Q1103" s="97"/>
      <c r="R1103" s="97"/>
      <c r="S1103" s="97"/>
      <c r="T1103" s="97"/>
      <c r="U1103" s="97"/>
      <c r="V1103" s="97"/>
      <c r="W1103" s="97"/>
      <c r="X1103" s="97"/>
      <c r="Y1103" s="97"/>
      <c r="Z1103" s="97"/>
    </row>
    <row r="1104" spans="1:26" ht="27.75" customHeight="1">
      <c r="A1104" s="40">
        <f t="shared" si="60"/>
        <v>988</v>
      </c>
      <c r="B1104" s="41" t="s">
        <v>2204</v>
      </c>
      <c r="C1104" s="62" t="s">
        <v>2205</v>
      </c>
      <c r="D1104" s="83"/>
      <c r="E1104" s="84"/>
      <c r="F1104" s="8" t="s">
        <v>2206</v>
      </c>
      <c r="G1104" s="40" t="s">
        <v>106</v>
      </c>
      <c r="H1104" s="45">
        <v>2</v>
      </c>
      <c r="I1104" s="11"/>
      <c r="J1104" s="11">
        <f t="shared" si="59"/>
        <v>0</v>
      </c>
      <c r="K1104" s="4"/>
      <c r="L1104" s="4"/>
      <c r="M1104" s="97"/>
      <c r="N1104" s="97"/>
      <c r="O1104" s="97"/>
      <c r="P1104" s="97"/>
      <c r="Q1104" s="97"/>
      <c r="R1104" s="97"/>
      <c r="S1104" s="97"/>
      <c r="T1104" s="97"/>
      <c r="U1104" s="97"/>
      <c r="V1104" s="97"/>
      <c r="W1104" s="97"/>
      <c r="X1104" s="97"/>
      <c r="Y1104" s="97"/>
      <c r="Z1104" s="97"/>
    </row>
    <row r="1105" spans="1:26" ht="27.75" customHeight="1">
      <c r="A1105" s="40">
        <f t="shared" si="60"/>
        <v>989</v>
      </c>
      <c r="B1105" s="41" t="s">
        <v>2207</v>
      </c>
      <c r="C1105" s="62" t="s">
        <v>2208</v>
      </c>
      <c r="D1105" s="83"/>
      <c r="E1105" s="84"/>
      <c r="F1105" s="8" t="s">
        <v>2209</v>
      </c>
      <c r="G1105" s="40" t="s">
        <v>106</v>
      </c>
      <c r="H1105" s="45">
        <v>2</v>
      </c>
      <c r="I1105" s="11"/>
      <c r="J1105" s="11">
        <f t="shared" si="59"/>
        <v>0</v>
      </c>
      <c r="K1105" s="4"/>
      <c r="L1105" s="4"/>
      <c r="M1105" s="97"/>
      <c r="N1105" s="97"/>
      <c r="O1105" s="97"/>
      <c r="P1105" s="97"/>
      <c r="Q1105" s="97"/>
      <c r="R1105" s="97"/>
      <c r="S1105" s="97"/>
      <c r="T1105" s="97"/>
      <c r="U1105" s="97"/>
      <c r="V1105" s="97"/>
      <c r="W1105" s="97"/>
      <c r="X1105" s="97"/>
      <c r="Y1105" s="97"/>
      <c r="Z1105" s="97"/>
    </row>
    <row r="1106" spans="1:26" ht="27.75" customHeight="1">
      <c r="A1106" s="40">
        <f t="shared" si="60"/>
        <v>990</v>
      </c>
      <c r="B1106" s="41" t="s">
        <v>2210</v>
      </c>
      <c r="C1106" s="62" t="s">
        <v>2211</v>
      </c>
      <c r="D1106" s="83"/>
      <c r="E1106" s="84"/>
      <c r="F1106" s="8" t="s">
        <v>2212</v>
      </c>
      <c r="G1106" s="40" t="s">
        <v>31</v>
      </c>
      <c r="H1106" s="42">
        <v>6.0000000000000001E-3</v>
      </c>
      <c r="I1106" s="11"/>
      <c r="J1106" s="11">
        <f t="shared" si="59"/>
        <v>0</v>
      </c>
      <c r="K1106" s="4"/>
      <c r="L1106" s="4"/>
      <c r="M1106" s="97"/>
      <c r="N1106" s="97"/>
      <c r="O1106" s="97"/>
      <c r="P1106" s="97"/>
      <c r="Q1106" s="97"/>
      <c r="R1106" s="97"/>
      <c r="S1106" s="97"/>
      <c r="T1106" s="97"/>
      <c r="U1106" s="97"/>
      <c r="V1106" s="97"/>
      <c r="W1106" s="97"/>
      <c r="X1106" s="97"/>
      <c r="Y1106" s="97"/>
      <c r="Z1106" s="97"/>
    </row>
    <row r="1107" spans="1:26" ht="54" customHeight="1">
      <c r="A1107" s="40">
        <f t="shared" si="60"/>
        <v>991</v>
      </c>
      <c r="B1107" s="41" t="s">
        <v>2213</v>
      </c>
      <c r="C1107" s="62" t="s">
        <v>2214</v>
      </c>
      <c r="D1107" s="83"/>
      <c r="E1107" s="84"/>
      <c r="F1107" s="8" t="s">
        <v>2215</v>
      </c>
      <c r="G1107" s="40" t="s">
        <v>38</v>
      </c>
      <c r="H1107" s="42">
        <v>0.61199999999999999</v>
      </c>
      <c r="I1107" s="11"/>
      <c r="J1107" s="11">
        <f t="shared" si="59"/>
        <v>0</v>
      </c>
      <c r="K1107" s="4"/>
      <c r="L1107" s="4"/>
      <c r="M1107" s="97"/>
      <c r="N1107" s="97"/>
      <c r="O1107" s="97"/>
      <c r="P1107" s="97"/>
      <c r="Q1107" s="97"/>
      <c r="R1107" s="97"/>
      <c r="S1107" s="97"/>
      <c r="T1107" s="97"/>
      <c r="U1107" s="97"/>
      <c r="V1107" s="97"/>
      <c r="W1107" s="97"/>
      <c r="X1107" s="97"/>
      <c r="Y1107" s="97"/>
      <c r="Z1107" s="97"/>
    </row>
    <row r="1108" spans="1:26" ht="41.25" customHeight="1">
      <c r="A1108" s="40">
        <f t="shared" si="60"/>
        <v>992</v>
      </c>
      <c r="B1108" s="41" t="s">
        <v>2216</v>
      </c>
      <c r="C1108" s="62" t="s">
        <v>2217</v>
      </c>
      <c r="D1108" s="83"/>
      <c r="E1108" s="84"/>
      <c r="F1108" s="8" t="s">
        <v>2218</v>
      </c>
      <c r="G1108" s="40" t="s">
        <v>106</v>
      </c>
      <c r="H1108" s="45">
        <v>2</v>
      </c>
      <c r="I1108" s="11"/>
      <c r="J1108" s="11">
        <f t="shared" si="59"/>
        <v>0</v>
      </c>
      <c r="K1108" s="4"/>
      <c r="L1108" s="4"/>
      <c r="M1108" s="97"/>
      <c r="N1108" s="97"/>
      <c r="O1108" s="97"/>
      <c r="P1108" s="97"/>
      <c r="Q1108" s="97"/>
      <c r="R1108" s="97"/>
      <c r="S1108" s="97"/>
      <c r="T1108" s="97"/>
      <c r="U1108" s="97"/>
      <c r="V1108" s="97"/>
      <c r="W1108" s="97"/>
      <c r="X1108" s="97"/>
      <c r="Y1108" s="97"/>
      <c r="Z1108" s="97"/>
    </row>
    <row r="1109" spans="1:26" ht="27.75" customHeight="1">
      <c r="A1109" s="40">
        <f t="shared" si="60"/>
        <v>993</v>
      </c>
      <c r="B1109" s="41" t="s">
        <v>2219</v>
      </c>
      <c r="C1109" s="62" t="s">
        <v>2220</v>
      </c>
      <c r="D1109" s="83"/>
      <c r="E1109" s="84"/>
      <c r="F1109" s="8" t="s">
        <v>2221</v>
      </c>
      <c r="G1109" s="40" t="s">
        <v>168</v>
      </c>
      <c r="H1109" s="42">
        <v>8.0000000000000002E-3</v>
      </c>
      <c r="I1109" s="11"/>
      <c r="J1109" s="11">
        <f t="shared" si="59"/>
        <v>0</v>
      </c>
      <c r="K1109" s="4"/>
      <c r="L1109" s="4"/>
      <c r="M1109" s="97"/>
      <c r="N1109" s="97"/>
      <c r="O1109" s="97"/>
      <c r="P1109" s="97"/>
      <c r="Q1109" s="97"/>
      <c r="R1109" s="97"/>
      <c r="S1109" s="97"/>
      <c r="T1109" s="97"/>
      <c r="U1109" s="97"/>
      <c r="V1109" s="97"/>
      <c r="W1109" s="97"/>
      <c r="X1109" s="97"/>
      <c r="Y1109" s="97"/>
      <c r="Z1109" s="97"/>
    </row>
    <row r="1110" spans="1:26" ht="54" customHeight="1">
      <c r="A1110" s="40">
        <f t="shared" si="60"/>
        <v>994</v>
      </c>
      <c r="B1110" s="41" t="s">
        <v>2222</v>
      </c>
      <c r="C1110" s="62" t="s">
        <v>2223</v>
      </c>
      <c r="D1110" s="83"/>
      <c r="E1110" s="84"/>
      <c r="F1110" s="8" t="s">
        <v>2224</v>
      </c>
      <c r="G1110" s="40" t="s">
        <v>358</v>
      </c>
      <c r="H1110" s="46">
        <v>0.8</v>
      </c>
      <c r="I1110" s="11"/>
      <c r="J1110" s="11">
        <f t="shared" si="59"/>
        <v>0</v>
      </c>
      <c r="K1110" s="4"/>
      <c r="L1110" s="4"/>
      <c r="M1110" s="97"/>
      <c r="N1110" s="97"/>
      <c r="O1110" s="97"/>
      <c r="P1110" s="97"/>
      <c r="Q1110" s="97"/>
      <c r="R1110" s="97"/>
      <c r="S1110" s="97"/>
      <c r="T1110" s="97"/>
      <c r="U1110" s="97"/>
      <c r="V1110" s="97"/>
      <c r="W1110" s="97"/>
      <c r="X1110" s="97"/>
      <c r="Y1110" s="97"/>
      <c r="Z1110" s="97"/>
    </row>
    <row r="1111" spans="1:26" ht="24.75" customHeight="1">
      <c r="A1111" s="40">
        <f t="shared" si="60"/>
        <v>995</v>
      </c>
      <c r="B1111" s="41" t="s">
        <v>2225</v>
      </c>
      <c r="C1111" s="62" t="s">
        <v>2226</v>
      </c>
      <c r="D1111" s="83"/>
      <c r="E1111" s="84"/>
      <c r="F1111" s="8" t="s">
        <v>2227</v>
      </c>
      <c r="G1111" s="40" t="s">
        <v>168</v>
      </c>
      <c r="H1111" s="42">
        <v>8.0000000000000002E-3</v>
      </c>
      <c r="I1111" s="11"/>
      <c r="J1111" s="11">
        <f t="shared" si="59"/>
        <v>0</v>
      </c>
      <c r="K1111" s="4"/>
      <c r="L1111" s="4"/>
      <c r="M1111" s="97"/>
      <c r="N1111" s="97"/>
      <c r="O1111" s="97"/>
      <c r="P1111" s="97"/>
      <c r="Q1111" s="97"/>
      <c r="R1111" s="97"/>
      <c r="S1111" s="97"/>
      <c r="T1111" s="97"/>
      <c r="U1111" s="97"/>
      <c r="V1111" s="97"/>
      <c r="W1111" s="97"/>
      <c r="X1111" s="97"/>
      <c r="Y1111" s="97"/>
      <c r="Z1111" s="97"/>
    </row>
    <row r="1112" spans="1:26" ht="41.25" customHeight="1">
      <c r="A1112" s="40">
        <f t="shared" si="60"/>
        <v>996</v>
      </c>
      <c r="B1112" s="41" t="s">
        <v>2228</v>
      </c>
      <c r="C1112" s="62" t="s">
        <v>2229</v>
      </c>
      <c r="D1112" s="83"/>
      <c r="E1112" s="84"/>
      <c r="F1112" s="8" t="s">
        <v>2230</v>
      </c>
      <c r="G1112" s="40" t="s">
        <v>358</v>
      </c>
      <c r="H1112" s="46">
        <v>0.8</v>
      </c>
      <c r="I1112" s="11"/>
      <c r="J1112" s="11">
        <f t="shared" si="59"/>
        <v>0</v>
      </c>
      <c r="K1112" s="4"/>
      <c r="L1112" s="4"/>
      <c r="M1112" s="97"/>
      <c r="N1112" s="97"/>
      <c r="O1112" s="97"/>
      <c r="P1112" s="97"/>
      <c r="Q1112" s="97"/>
      <c r="R1112" s="97"/>
      <c r="S1112" s="97"/>
      <c r="T1112" s="97"/>
      <c r="U1112" s="97"/>
      <c r="V1112" s="97"/>
      <c r="W1112" s="97"/>
      <c r="X1112" s="97"/>
      <c r="Y1112" s="97"/>
      <c r="Z1112" s="97"/>
    </row>
    <row r="1113" spans="1:26" ht="41.25" customHeight="1">
      <c r="A1113" s="40">
        <f t="shared" si="60"/>
        <v>997</v>
      </c>
      <c r="B1113" s="41" t="s">
        <v>2231</v>
      </c>
      <c r="C1113" s="62" t="s">
        <v>2232</v>
      </c>
      <c r="D1113" s="83"/>
      <c r="E1113" s="84"/>
      <c r="F1113" s="8" t="s">
        <v>2233</v>
      </c>
      <c r="G1113" s="40" t="s">
        <v>168</v>
      </c>
      <c r="H1113" s="42">
        <v>0.125</v>
      </c>
      <c r="I1113" s="11"/>
      <c r="J1113" s="11">
        <f t="shared" si="59"/>
        <v>0</v>
      </c>
      <c r="K1113" s="4"/>
      <c r="L1113" s="4"/>
      <c r="M1113" s="97"/>
      <c r="N1113" s="97"/>
      <c r="O1113" s="97"/>
      <c r="P1113" s="97"/>
      <c r="Q1113" s="97"/>
      <c r="R1113" s="97"/>
      <c r="S1113" s="97"/>
      <c r="T1113" s="97"/>
      <c r="U1113" s="97"/>
      <c r="V1113" s="97"/>
      <c r="W1113" s="97"/>
      <c r="X1113" s="97"/>
      <c r="Y1113" s="97"/>
      <c r="Z1113" s="97"/>
    </row>
    <row r="1114" spans="1:26" ht="25.5" customHeight="1">
      <c r="A1114" s="40">
        <f t="shared" si="60"/>
        <v>998</v>
      </c>
      <c r="B1114" s="41" t="s">
        <v>2234</v>
      </c>
      <c r="C1114" s="62" t="s">
        <v>2235</v>
      </c>
      <c r="D1114" s="83"/>
      <c r="E1114" s="84"/>
      <c r="F1114" s="8" t="s">
        <v>2236</v>
      </c>
      <c r="G1114" s="40" t="s">
        <v>358</v>
      </c>
      <c r="H1114" s="46">
        <v>12.5</v>
      </c>
      <c r="I1114" s="11"/>
      <c r="J1114" s="11">
        <f t="shared" si="59"/>
        <v>0</v>
      </c>
      <c r="K1114" s="4"/>
      <c r="L1114" s="4"/>
      <c r="M1114" s="97"/>
      <c r="N1114" s="97"/>
      <c r="O1114" s="97"/>
      <c r="P1114" s="97"/>
      <c r="Q1114" s="97"/>
      <c r="R1114" s="97"/>
      <c r="S1114" s="97"/>
      <c r="T1114" s="97"/>
      <c r="U1114" s="97"/>
      <c r="V1114" s="97"/>
      <c r="W1114" s="97"/>
      <c r="X1114" s="97"/>
      <c r="Y1114" s="97"/>
      <c r="Z1114" s="97"/>
    </row>
    <row r="1115" spans="1:26" ht="54" customHeight="1">
      <c r="A1115" s="40">
        <f t="shared" si="60"/>
        <v>999</v>
      </c>
      <c r="B1115" s="41" t="s">
        <v>2237</v>
      </c>
      <c r="C1115" s="62" t="s">
        <v>2238</v>
      </c>
      <c r="D1115" s="83"/>
      <c r="E1115" s="84"/>
      <c r="F1115" s="8" t="s">
        <v>2239</v>
      </c>
      <c r="G1115" s="40" t="s">
        <v>38</v>
      </c>
      <c r="H1115" s="42">
        <v>1.6970000000000001</v>
      </c>
      <c r="I1115" s="11"/>
      <c r="J1115" s="11">
        <f t="shared" si="59"/>
        <v>0</v>
      </c>
      <c r="K1115" s="4"/>
      <c r="L1115" s="4"/>
      <c r="M1115" s="97"/>
      <c r="N1115" s="97"/>
      <c r="O1115" s="97"/>
      <c r="P1115" s="97"/>
      <c r="Q1115" s="97"/>
      <c r="R1115" s="97"/>
      <c r="S1115" s="97"/>
      <c r="T1115" s="97"/>
      <c r="U1115" s="97"/>
      <c r="V1115" s="97"/>
      <c r="W1115" s="97"/>
      <c r="X1115" s="97"/>
      <c r="Y1115" s="97"/>
      <c r="Z1115" s="97"/>
    </row>
    <row r="1116" spans="1:26" ht="41.25" customHeight="1">
      <c r="A1116" s="40">
        <f t="shared" si="60"/>
        <v>1000</v>
      </c>
      <c r="B1116" s="41" t="s">
        <v>417</v>
      </c>
      <c r="C1116" s="62" t="s">
        <v>2240</v>
      </c>
      <c r="D1116" s="83"/>
      <c r="E1116" s="84"/>
      <c r="F1116" s="8" t="s">
        <v>2241</v>
      </c>
      <c r="G1116" s="40" t="s">
        <v>38</v>
      </c>
      <c r="H1116" s="47">
        <v>1.6969999999999999E-2</v>
      </c>
      <c r="I1116" s="11"/>
      <c r="J1116" s="11">
        <f t="shared" si="59"/>
        <v>0</v>
      </c>
      <c r="K1116" s="4"/>
      <c r="L1116" s="4"/>
      <c r="M1116" s="97"/>
      <c r="N1116" s="97"/>
      <c r="O1116" s="97"/>
      <c r="P1116" s="97"/>
      <c r="Q1116" s="97"/>
      <c r="R1116" s="97"/>
      <c r="S1116" s="97"/>
      <c r="T1116" s="97"/>
      <c r="U1116" s="97"/>
      <c r="V1116" s="97"/>
      <c r="W1116" s="97"/>
      <c r="X1116" s="97"/>
      <c r="Y1116" s="97"/>
      <c r="Z1116" s="97"/>
    </row>
    <row r="1117" spans="1:26" ht="15" customHeight="1">
      <c r="A1117" s="40">
        <f t="shared" si="60"/>
        <v>1001</v>
      </c>
      <c r="B1117" s="41" t="s">
        <v>1840</v>
      </c>
      <c r="C1117" s="62" t="s">
        <v>2242</v>
      </c>
      <c r="D1117" s="83"/>
      <c r="E1117" s="84"/>
      <c r="F1117" s="8" t="s">
        <v>2243</v>
      </c>
      <c r="G1117" s="40" t="s">
        <v>38</v>
      </c>
      <c r="H1117" s="48">
        <v>0.17139699999999999</v>
      </c>
      <c r="I1117" s="11"/>
      <c r="J1117" s="11">
        <f t="shared" si="59"/>
        <v>0</v>
      </c>
      <c r="K1117" s="4"/>
      <c r="L1117" s="4"/>
      <c r="M1117" s="97"/>
      <c r="N1117" s="97"/>
      <c r="O1117" s="97"/>
      <c r="P1117" s="97"/>
      <c r="Q1117" s="97"/>
      <c r="R1117" s="97"/>
      <c r="S1117" s="97"/>
      <c r="T1117" s="97"/>
      <c r="U1117" s="97"/>
      <c r="V1117" s="97"/>
      <c r="W1117" s="97"/>
      <c r="X1117" s="97"/>
      <c r="Y1117" s="97"/>
      <c r="Z1117" s="97"/>
    </row>
    <row r="1118" spans="1:26" ht="15" customHeight="1">
      <c r="A1118" s="40">
        <f t="shared" si="60"/>
        <v>1002</v>
      </c>
      <c r="B1118" s="41" t="s">
        <v>2213</v>
      </c>
      <c r="C1118" s="62" t="s">
        <v>2244</v>
      </c>
      <c r="D1118" s="83"/>
      <c r="E1118" s="84"/>
      <c r="F1118" s="8" t="s">
        <v>2245</v>
      </c>
      <c r="G1118" s="40" t="s">
        <v>38</v>
      </c>
      <c r="H1118" s="48">
        <v>0.46158399999999999</v>
      </c>
      <c r="I1118" s="11"/>
      <c r="J1118" s="11">
        <f t="shared" si="59"/>
        <v>0</v>
      </c>
      <c r="K1118" s="4"/>
      <c r="L1118" s="4"/>
      <c r="M1118" s="97"/>
      <c r="N1118" s="97"/>
      <c r="O1118" s="97"/>
      <c r="P1118" s="97"/>
      <c r="Q1118" s="97"/>
      <c r="R1118" s="97"/>
      <c r="S1118" s="97"/>
      <c r="T1118" s="97"/>
      <c r="U1118" s="97"/>
      <c r="V1118" s="97"/>
      <c r="W1118" s="97"/>
      <c r="X1118" s="97"/>
      <c r="Y1118" s="97"/>
      <c r="Z1118" s="97"/>
    </row>
    <row r="1119" spans="1:26" ht="15" customHeight="1">
      <c r="A1119" s="40">
        <f t="shared" si="60"/>
        <v>1003</v>
      </c>
      <c r="B1119" s="41" t="s">
        <v>2246</v>
      </c>
      <c r="C1119" s="62" t="s">
        <v>2247</v>
      </c>
      <c r="D1119" s="83"/>
      <c r="E1119" s="84"/>
      <c r="F1119" s="8" t="s">
        <v>2248</v>
      </c>
      <c r="G1119" s="40" t="s">
        <v>106</v>
      </c>
      <c r="H1119" s="45">
        <v>1</v>
      </c>
      <c r="I1119" s="11"/>
      <c r="J1119" s="11">
        <f t="shared" si="59"/>
        <v>0</v>
      </c>
      <c r="K1119" s="4"/>
      <c r="L1119" s="4"/>
      <c r="M1119" s="97"/>
      <c r="N1119" s="97"/>
      <c r="O1119" s="97"/>
      <c r="P1119" s="97"/>
      <c r="Q1119" s="97"/>
      <c r="R1119" s="97"/>
      <c r="S1119" s="97"/>
      <c r="T1119" s="97"/>
      <c r="U1119" s="97"/>
      <c r="V1119" s="97"/>
      <c r="W1119" s="97"/>
      <c r="X1119" s="97"/>
      <c r="Y1119" s="97"/>
      <c r="Z1119" s="97"/>
    </row>
    <row r="1120" spans="1:26" ht="15" customHeight="1">
      <c r="A1120" s="40">
        <f t="shared" si="60"/>
        <v>1004</v>
      </c>
      <c r="B1120" s="41" t="s">
        <v>2249</v>
      </c>
      <c r="C1120" s="62" t="s">
        <v>2250</v>
      </c>
      <c r="D1120" s="83"/>
      <c r="E1120" s="84"/>
      <c r="F1120" s="8" t="s">
        <v>2251</v>
      </c>
      <c r="G1120" s="40" t="s">
        <v>106</v>
      </c>
      <c r="H1120" s="45">
        <v>1</v>
      </c>
      <c r="I1120" s="11"/>
      <c r="J1120" s="11">
        <f t="shared" si="59"/>
        <v>0</v>
      </c>
      <c r="K1120" s="4"/>
      <c r="L1120" s="4"/>
      <c r="M1120" s="97"/>
      <c r="N1120" s="97"/>
      <c r="O1120" s="97"/>
      <c r="P1120" s="97"/>
      <c r="Q1120" s="97"/>
      <c r="R1120" s="97"/>
      <c r="S1120" s="97"/>
      <c r="T1120" s="97"/>
      <c r="U1120" s="97"/>
      <c r="V1120" s="97"/>
      <c r="W1120" s="97"/>
      <c r="X1120" s="97"/>
      <c r="Y1120" s="97"/>
      <c r="Z1120" s="97"/>
    </row>
    <row r="1121" spans="1:26" ht="15" customHeight="1">
      <c r="A1121" s="40">
        <f t="shared" si="60"/>
        <v>1005</v>
      </c>
      <c r="B1121" s="41" t="s">
        <v>2252</v>
      </c>
      <c r="C1121" s="62" t="s">
        <v>2253</v>
      </c>
      <c r="D1121" s="83"/>
      <c r="E1121" s="84"/>
      <c r="F1121" s="8" t="s">
        <v>2254</v>
      </c>
      <c r="G1121" s="40" t="s">
        <v>106</v>
      </c>
      <c r="H1121" s="45">
        <v>1</v>
      </c>
      <c r="I1121" s="11"/>
      <c r="J1121" s="11">
        <f t="shared" si="59"/>
        <v>0</v>
      </c>
      <c r="K1121" s="4"/>
      <c r="L1121" s="4"/>
      <c r="M1121" s="97"/>
      <c r="N1121" s="97"/>
      <c r="O1121" s="97"/>
      <c r="P1121" s="97"/>
      <c r="Q1121" s="97"/>
      <c r="R1121" s="97"/>
      <c r="S1121" s="97"/>
      <c r="T1121" s="97"/>
      <c r="U1121" s="97"/>
      <c r="V1121" s="97"/>
      <c r="W1121" s="97"/>
      <c r="X1121" s="97"/>
      <c r="Y1121" s="97"/>
      <c r="Z1121" s="97"/>
    </row>
    <row r="1122" spans="1:26" ht="15" customHeight="1">
      <c r="A1122" s="40">
        <f t="shared" si="60"/>
        <v>1006</v>
      </c>
      <c r="B1122" s="41" t="s">
        <v>2255</v>
      </c>
      <c r="C1122" s="62" t="s">
        <v>2256</v>
      </c>
      <c r="D1122" s="83"/>
      <c r="E1122" s="84"/>
      <c r="F1122" s="8" t="s">
        <v>2257</v>
      </c>
      <c r="G1122" s="40" t="s">
        <v>106</v>
      </c>
      <c r="H1122" s="45">
        <v>1</v>
      </c>
      <c r="I1122" s="11"/>
      <c r="J1122" s="11">
        <f t="shared" si="59"/>
        <v>0</v>
      </c>
      <c r="K1122" s="4"/>
      <c r="L1122" s="4"/>
      <c r="M1122" s="97"/>
      <c r="N1122" s="97"/>
      <c r="O1122" s="97"/>
      <c r="P1122" s="97"/>
      <c r="Q1122" s="97"/>
      <c r="R1122" s="97"/>
      <c r="S1122" s="97"/>
      <c r="T1122" s="97"/>
      <c r="U1122" s="97"/>
      <c r="V1122" s="97"/>
      <c r="W1122" s="97"/>
      <c r="X1122" s="97"/>
      <c r="Y1122" s="97"/>
      <c r="Z1122" s="97"/>
    </row>
    <row r="1123" spans="1:26" ht="15" customHeight="1">
      <c r="A1123" s="40">
        <f t="shared" si="60"/>
        <v>1007</v>
      </c>
      <c r="B1123" s="41" t="s">
        <v>2258</v>
      </c>
      <c r="C1123" s="62" t="s">
        <v>2259</v>
      </c>
      <c r="D1123" s="83"/>
      <c r="E1123" s="84"/>
      <c r="F1123" s="8" t="s">
        <v>2260</v>
      </c>
      <c r="G1123" s="40" t="s">
        <v>106</v>
      </c>
      <c r="H1123" s="45">
        <v>1</v>
      </c>
      <c r="I1123" s="11"/>
      <c r="J1123" s="11">
        <f t="shared" si="59"/>
        <v>0</v>
      </c>
      <c r="K1123" s="4"/>
      <c r="L1123" s="4"/>
      <c r="M1123" s="97"/>
      <c r="N1123" s="97"/>
      <c r="O1123" s="97"/>
      <c r="P1123" s="97"/>
      <c r="Q1123" s="97"/>
      <c r="R1123" s="97"/>
      <c r="S1123" s="97"/>
      <c r="T1123" s="97"/>
      <c r="U1123" s="97"/>
      <c r="V1123" s="97"/>
      <c r="W1123" s="97"/>
      <c r="X1123" s="97"/>
      <c r="Y1123" s="97"/>
      <c r="Z1123" s="97"/>
    </row>
    <row r="1124" spans="1:26" ht="15" customHeight="1">
      <c r="A1124" s="40">
        <f t="shared" si="60"/>
        <v>1008</v>
      </c>
      <c r="B1124" s="41" t="s">
        <v>1864</v>
      </c>
      <c r="C1124" s="62" t="s">
        <v>1865</v>
      </c>
      <c r="D1124" s="83"/>
      <c r="E1124" s="84"/>
      <c r="F1124" s="8" t="s">
        <v>1866</v>
      </c>
      <c r="G1124" s="40" t="s">
        <v>106</v>
      </c>
      <c r="H1124" s="45">
        <v>1</v>
      </c>
      <c r="I1124" s="11"/>
      <c r="J1124" s="11">
        <f t="shared" si="59"/>
        <v>0</v>
      </c>
      <c r="K1124" s="4"/>
      <c r="L1124" s="4"/>
      <c r="M1124" s="97"/>
      <c r="N1124" s="97"/>
      <c r="O1124" s="97"/>
      <c r="P1124" s="97"/>
      <c r="Q1124" s="97"/>
      <c r="R1124" s="97"/>
      <c r="S1124" s="97"/>
      <c r="T1124" s="97"/>
      <c r="U1124" s="97"/>
      <c r="V1124" s="97"/>
      <c r="W1124" s="97"/>
      <c r="X1124" s="97"/>
      <c r="Y1124" s="97"/>
      <c r="Z1124" s="97"/>
    </row>
    <row r="1125" spans="1:26" ht="15" customHeight="1">
      <c r="A1125" s="40">
        <f t="shared" si="60"/>
        <v>1009</v>
      </c>
      <c r="B1125" s="41" t="s">
        <v>2261</v>
      </c>
      <c r="C1125" s="62" t="s">
        <v>2262</v>
      </c>
      <c r="D1125" s="83"/>
      <c r="E1125" s="84"/>
      <c r="F1125" s="8" t="s">
        <v>2263</v>
      </c>
      <c r="G1125" s="40" t="s">
        <v>123</v>
      </c>
      <c r="H1125" s="43">
        <v>29.12</v>
      </c>
      <c r="I1125" s="11"/>
      <c r="J1125" s="11">
        <f t="shared" si="59"/>
        <v>0</v>
      </c>
      <c r="K1125" s="4"/>
      <c r="L1125" s="4"/>
      <c r="M1125" s="97"/>
      <c r="N1125" s="97"/>
      <c r="O1125" s="97"/>
      <c r="P1125" s="97"/>
      <c r="Q1125" s="97"/>
      <c r="R1125" s="97"/>
      <c r="S1125" s="97"/>
      <c r="T1125" s="97"/>
      <c r="U1125" s="97"/>
      <c r="V1125" s="97"/>
      <c r="W1125" s="97"/>
      <c r="X1125" s="97"/>
      <c r="Y1125" s="97"/>
      <c r="Z1125" s="97"/>
    </row>
    <row r="1126" spans="1:26" ht="15" customHeight="1">
      <c r="A1126" s="38"/>
      <c r="B1126" s="39"/>
      <c r="C1126" s="67" t="s">
        <v>96</v>
      </c>
      <c r="D1126" s="83"/>
      <c r="E1126" s="84"/>
      <c r="F1126" s="21" t="s">
        <v>1526</v>
      </c>
      <c r="G1126" s="39"/>
      <c r="H1126" s="49"/>
      <c r="I1126" s="25"/>
      <c r="J1126" s="24">
        <f>SUM(J1095:J1125)</f>
        <v>0</v>
      </c>
      <c r="K1126" s="4"/>
      <c r="L1126" s="4"/>
      <c r="M1126" s="97"/>
      <c r="N1126" s="97"/>
      <c r="O1126" s="97"/>
      <c r="P1126" s="97"/>
      <c r="Q1126" s="97"/>
      <c r="R1126" s="97"/>
      <c r="S1126" s="97"/>
      <c r="T1126" s="97"/>
      <c r="U1126" s="97"/>
      <c r="V1126" s="97"/>
      <c r="W1126" s="97"/>
      <c r="X1126" s="97"/>
      <c r="Y1126" s="97"/>
      <c r="Z1126" s="97"/>
    </row>
    <row r="1127" spans="1:26" ht="15" customHeight="1">
      <c r="A1127" s="38"/>
      <c r="B1127" s="39"/>
      <c r="C1127" s="61" t="s">
        <v>2264</v>
      </c>
      <c r="D1127" s="83"/>
      <c r="E1127" s="84"/>
      <c r="F1127" s="21" t="s">
        <v>2265</v>
      </c>
      <c r="G1127" s="39"/>
      <c r="H1127" s="49"/>
      <c r="I1127" s="25"/>
      <c r="J1127" s="25"/>
      <c r="K1127" s="4"/>
      <c r="L1127" s="4"/>
      <c r="M1127" s="97"/>
      <c r="N1127" s="97"/>
      <c r="O1127" s="97"/>
      <c r="P1127" s="97"/>
      <c r="Q1127" s="97"/>
      <c r="R1127" s="97"/>
      <c r="S1127" s="97"/>
      <c r="T1127" s="97"/>
      <c r="U1127" s="97"/>
      <c r="V1127" s="97"/>
      <c r="W1127" s="97"/>
      <c r="X1127" s="97"/>
      <c r="Y1127" s="97"/>
      <c r="Z1127" s="97"/>
    </row>
    <row r="1128" spans="1:26" ht="15" customHeight="1">
      <c r="A1128" s="40">
        <v>1010</v>
      </c>
      <c r="B1128" s="41" t="s">
        <v>2266</v>
      </c>
      <c r="C1128" s="62" t="s">
        <v>2267</v>
      </c>
      <c r="D1128" s="83"/>
      <c r="E1128" s="84"/>
      <c r="F1128" s="8" t="s">
        <v>2268</v>
      </c>
      <c r="G1128" s="5" t="s">
        <v>106</v>
      </c>
      <c r="H1128" s="13">
        <v>2</v>
      </c>
      <c r="I1128" s="15"/>
      <c r="J1128" s="11">
        <f t="shared" ref="J1128:J1138" si="61">H1128*I1128</f>
        <v>0</v>
      </c>
      <c r="K1128" s="4"/>
      <c r="L1128" s="4"/>
      <c r="M1128" s="97"/>
      <c r="N1128" s="97"/>
      <c r="O1128" s="97"/>
      <c r="P1128" s="97"/>
      <c r="Q1128" s="97"/>
      <c r="R1128" s="97"/>
      <c r="S1128" s="97"/>
      <c r="T1128" s="97"/>
      <c r="U1128" s="97"/>
      <c r="V1128" s="97"/>
      <c r="W1128" s="97"/>
      <c r="X1128" s="97"/>
      <c r="Y1128" s="97"/>
      <c r="Z1128" s="97"/>
    </row>
    <row r="1129" spans="1:26" ht="15" customHeight="1">
      <c r="A1129" s="40">
        <f t="shared" ref="A1129:A1138" si="62">A1128+1</f>
        <v>1011</v>
      </c>
      <c r="B1129" s="41" t="s">
        <v>2269</v>
      </c>
      <c r="C1129" s="62" t="s">
        <v>2270</v>
      </c>
      <c r="D1129" s="83"/>
      <c r="E1129" s="84"/>
      <c r="F1129" s="8" t="s">
        <v>2271</v>
      </c>
      <c r="G1129" s="5" t="s">
        <v>106</v>
      </c>
      <c r="H1129" s="13">
        <v>2</v>
      </c>
      <c r="I1129" s="15"/>
      <c r="J1129" s="11">
        <f t="shared" si="61"/>
        <v>0</v>
      </c>
      <c r="K1129" s="4"/>
      <c r="L1129" s="4"/>
      <c r="M1129" s="97"/>
      <c r="N1129" s="97"/>
      <c r="O1129" s="97"/>
      <c r="P1129" s="97"/>
      <c r="Q1129" s="97"/>
      <c r="R1129" s="97"/>
      <c r="S1129" s="97"/>
      <c r="T1129" s="97"/>
      <c r="U1129" s="97"/>
      <c r="V1129" s="97"/>
      <c r="W1129" s="97"/>
      <c r="X1129" s="97"/>
      <c r="Y1129" s="97"/>
      <c r="Z1129" s="97"/>
    </row>
    <row r="1130" spans="1:26" ht="15" customHeight="1">
      <c r="A1130" s="40">
        <f t="shared" si="62"/>
        <v>1012</v>
      </c>
      <c r="B1130" s="41" t="s">
        <v>2272</v>
      </c>
      <c r="C1130" s="62" t="s">
        <v>2273</v>
      </c>
      <c r="D1130" s="83"/>
      <c r="E1130" s="84"/>
      <c r="F1130" s="8" t="s">
        <v>2274</v>
      </c>
      <c r="G1130" s="5" t="s">
        <v>174</v>
      </c>
      <c r="H1130" s="12">
        <v>0.08</v>
      </c>
      <c r="I1130" s="15"/>
      <c r="J1130" s="11">
        <f t="shared" si="61"/>
        <v>0</v>
      </c>
      <c r="K1130" s="4"/>
      <c r="L1130" s="4"/>
      <c r="M1130" s="97"/>
      <c r="N1130" s="97"/>
      <c r="O1130" s="97"/>
      <c r="P1130" s="97"/>
      <c r="Q1130" s="97"/>
      <c r="R1130" s="97"/>
      <c r="S1130" s="97"/>
      <c r="T1130" s="97"/>
      <c r="U1130" s="97"/>
      <c r="V1130" s="97"/>
      <c r="W1130" s="97"/>
      <c r="X1130" s="97"/>
      <c r="Y1130" s="97"/>
      <c r="Z1130" s="97"/>
    </row>
    <row r="1131" spans="1:26" ht="15" customHeight="1">
      <c r="A1131" s="40">
        <f t="shared" si="62"/>
        <v>1013</v>
      </c>
      <c r="B1131" s="41" t="s">
        <v>2275</v>
      </c>
      <c r="C1131" s="62" t="s">
        <v>2276</v>
      </c>
      <c r="D1131" s="83"/>
      <c r="E1131" s="84"/>
      <c r="F1131" s="8" t="s">
        <v>2277</v>
      </c>
      <c r="G1131" s="5" t="s">
        <v>106</v>
      </c>
      <c r="H1131" s="13">
        <v>2</v>
      </c>
      <c r="I1131" s="15"/>
      <c r="J1131" s="11">
        <f t="shared" si="61"/>
        <v>0</v>
      </c>
      <c r="K1131" s="4"/>
      <c r="L1131" s="4"/>
      <c r="M1131" s="97"/>
      <c r="N1131" s="97"/>
      <c r="O1131" s="97"/>
      <c r="P1131" s="97"/>
      <c r="Q1131" s="97"/>
      <c r="R1131" s="97"/>
      <c r="S1131" s="97"/>
      <c r="T1131" s="97"/>
      <c r="U1131" s="97"/>
      <c r="V1131" s="97"/>
      <c r="W1131" s="97"/>
      <c r="X1131" s="97"/>
      <c r="Y1131" s="97"/>
      <c r="Z1131" s="97"/>
    </row>
    <row r="1132" spans="1:26" ht="15" customHeight="1">
      <c r="A1132" s="40">
        <f t="shared" si="62"/>
        <v>1014</v>
      </c>
      <c r="B1132" s="41" t="s">
        <v>2278</v>
      </c>
      <c r="C1132" s="62" t="s">
        <v>2279</v>
      </c>
      <c r="D1132" s="83"/>
      <c r="E1132" s="84"/>
      <c r="F1132" s="8" t="s">
        <v>2280</v>
      </c>
      <c r="G1132" s="5" t="s">
        <v>106</v>
      </c>
      <c r="H1132" s="13">
        <v>4</v>
      </c>
      <c r="I1132" s="15"/>
      <c r="J1132" s="11">
        <f t="shared" si="61"/>
        <v>0</v>
      </c>
      <c r="K1132" s="4"/>
      <c r="L1132" s="4"/>
      <c r="M1132" s="97"/>
      <c r="N1132" s="97"/>
      <c r="O1132" s="97"/>
      <c r="P1132" s="97"/>
      <c r="Q1132" s="97"/>
      <c r="R1132" s="97"/>
      <c r="S1132" s="97"/>
      <c r="T1132" s="97"/>
      <c r="U1132" s="97"/>
      <c r="V1132" s="97"/>
      <c r="W1132" s="97"/>
      <c r="X1132" s="97"/>
      <c r="Y1132" s="97"/>
      <c r="Z1132" s="97"/>
    </row>
    <row r="1133" spans="1:26" ht="15" customHeight="1">
      <c r="A1133" s="40">
        <f t="shared" si="62"/>
        <v>1015</v>
      </c>
      <c r="B1133" s="41" t="s">
        <v>2281</v>
      </c>
      <c r="C1133" s="62" t="s">
        <v>2282</v>
      </c>
      <c r="D1133" s="83"/>
      <c r="E1133" s="84"/>
      <c r="F1133" s="8" t="s">
        <v>2283</v>
      </c>
      <c r="G1133" s="5" t="s">
        <v>106</v>
      </c>
      <c r="H1133" s="13">
        <v>2</v>
      </c>
      <c r="I1133" s="15"/>
      <c r="J1133" s="11">
        <f t="shared" si="61"/>
        <v>0</v>
      </c>
      <c r="K1133" s="4"/>
      <c r="L1133" s="4"/>
      <c r="M1133" s="97"/>
      <c r="N1133" s="97"/>
      <c r="O1133" s="97"/>
      <c r="P1133" s="97"/>
      <c r="Q1133" s="97"/>
      <c r="R1133" s="97"/>
      <c r="S1133" s="97"/>
      <c r="T1133" s="97"/>
      <c r="U1133" s="97"/>
      <c r="V1133" s="97"/>
      <c r="W1133" s="97"/>
      <c r="X1133" s="97"/>
      <c r="Y1133" s="97"/>
      <c r="Z1133" s="97"/>
    </row>
    <row r="1134" spans="1:26" ht="15" customHeight="1">
      <c r="A1134" s="40">
        <f t="shared" si="62"/>
        <v>1016</v>
      </c>
      <c r="B1134" s="41" t="s">
        <v>2284</v>
      </c>
      <c r="C1134" s="62" t="s">
        <v>2285</v>
      </c>
      <c r="D1134" s="83"/>
      <c r="E1134" s="84"/>
      <c r="F1134" s="8" t="s">
        <v>2286</v>
      </c>
      <c r="G1134" s="5" t="s">
        <v>2287</v>
      </c>
      <c r="H1134" s="13">
        <v>2</v>
      </c>
      <c r="I1134" s="15"/>
      <c r="J1134" s="11">
        <f t="shared" si="61"/>
        <v>0</v>
      </c>
      <c r="K1134" s="4"/>
      <c r="L1134" s="4"/>
      <c r="M1134" s="97"/>
      <c r="N1134" s="97"/>
      <c r="O1134" s="97"/>
      <c r="P1134" s="97"/>
      <c r="Q1134" s="97"/>
      <c r="R1134" s="97"/>
      <c r="S1134" s="97"/>
      <c r="T1134" s="97"/>
      <c r="U1134" s="97"/>
      <c r="V1134" s="97"/>
      <c r="W1134" s="97"/>
      <c r="X1134" s="97"/>
      <c r="Y1134" s="97"/>
      <c r="Z1134" s="97"/>
    </row>
    <row r="1135" spans="1:26" ht="15" customHeight="1">
      <c r="A1135" s="40">
        <f t="shared" si="62"/>
        <v>1017</v>
      </c>
      <c r="B1135" s="41" t="s">
        <v>2288</v>
      </c>
      <c r="C1135" s="62" t="s">
        <v>2289</v>
      </c>
      <c r="D1135" s="83"/>
      <c r="E1135" s="84"/>
      <c r="F1135" s="8" t="s">
        <v>2290</v>
      </c>
      <c r="G1135" s="5" t="s">
        <v>106</v>
      </c>
      <c r="H1135" s="13">
        <v>2</v>
      </c>
      <c r="I1135" s="15"/>
      <c r="J1135" s="11">
        <f t="shared" si="61"/>
        <v>0</v>
      </c>
      <c r="K1135" s="4"/>
      <c r="L1135" s="4"/>
      <c r="M1135" s="97"/>
      <c r="N1135" s="97"/>
      <c r="O1135" s="97"/>
      <c r="P1135" s="97"/>
      <c r="Q1135" s="97"/>
      <c r="R1135" s="97"/>
      <c r="S1135" s="97"/>
      <c r="T1135" s="97"/>
      <c r="U1135" s="97"/>
      <c r="V1135" s="97"/>
      <c r="W1135" s="97"/>
      <c r="X1135" s="97"/>
      <c r="Y1135" s="97"/>
      <c r="Z1135" s="97"/>
    </row>
    <row r="1136" spans="1:26" ht="15" customHeight="1">
      <c r="A1136" s="40">
        <f t="shared" si="62"/>
        <v>1018</v>
      </c>
      <c r="B1136" s="41" t="s">
        <v>2291</v>
      </c>
      <c r="C1136" s="62" t="s">
        <v>2292</v>
      </c>
      <c r="D1136" s="83"/>
      <c r="E1136" s="84"/>
      <c r="F1136" s="8" t="s">
        <v>2293</v>
      </c>
      <c r="G1136" s="5" t="s">
        <v>2294</v>
      </c>
      <c r="H1136" s="13">
        <v>2</v>
      </c>
      <c r="I1136" s="15"/>
      <c r="J1136" s="11">
        <f t="shared" si="61"/>
        <v>0</v>
      </c>
      <c r="K1136" s="4"/>
      <c r="L1136" s="4"/>
      <c r="M1136" s="97"/>
      <c r="N1136" s="97"/>
      <c r="O1136" s="97"/>
      <c r="P1136" s="97"/>
      <c r="Q1136" s="97"/>
      <c r="R1136" s="97"/>
      <c r="S1136" s="97"/>
      <c r="T1136" s="97"/>
      <c r="U1136" s="97"/>
      <c r="V1136" s="97"/>
      <c r="W1136" s="97"/>
      <c r="X1136" s="97"/>
      <c r="Y1136" s="97"/>
      <c r="Z1136" s="97"/>
    </row>
    <row r="1137" spans="1:26" ht="24" customHeight="1">
      <c r="A1137" s="40">
        <f t="shared" si="62"/>
        <v>1019</v>
      </c>
      <c r="B1137" s="41" t="s">
        <v>2295</v>
      </c>
      <c r="C1137" s="62" t="s">
        <v>2296</v>
      </c>
      <c r="D1137" s="83"/>
      <c r="E1137" s="84"/>
      <c r="F1137" s="8" t="s">
        <v>2297</v>
      </c>
      <c r="G1137" s="5" t="s">
        <v>106</v>
      </c>
      <c r="H1137" s="13">
        <v>2</v>
      </c>
      <c r="I1137" s="15"/>
      <c r="J1137" s="11">
        <f t="shared" si="61"/>
        <v>0</v>
      </c>
      <c r="K1137" s="4"/>
      <c r="L1137" s="4"/>
      <c r="M1137" s="97"/>
      <c r="N1137" s="97"/>
      <c r="O1137" s="97"/>
      <c r="P1137" s="97"/>
      <c r="Q1137" s="97"/>
      <c r="R1137" s="97"/>
      <c r="S1137" s="97"/>
      <c r="T1137" s="97"/>
      <c r="U1137" s="97"/>
      <c r="V1137" s="97"/>
      <c r="W1137" s="97"/>
      <c r="X1137" s="97"/>
      <c r="Y1137" s="97"/>
      <c r="Z1137" s="97"/>
    </row>
    <row r="1138" spans="1:26" ht="27.75" customHeight="1">
      <c r="A1138" s="40">
        <f t="shared" si="62"/>
        <v>1020</v>
      </c>
      <c r="B1138" s="41" t="s">
        <v>2298</v>
      </c>
      <c r="C1138" s="62" t="s">
        <v>2299</v>
      </c>
      <c r="D1138" s="83"/>
      <c r="E1138" s="84"/>
      <c r="F1138" s="8" t="s">
        <v>2300</v>
      </c>
      <c r="G1138" s="5" t="s">
        <v>106</v>
      </c>
      <c r="H1138" s="13">
        <v>2</v>
      </c>
      <c r="I1138" s="15"/>
      <c r="J1138" s="11">
        <f t="shared" si="61"/>
        <v>0</v>
      </c>
      <c r="K1138" s="4"/>
      <c r="L1138" s="4"/>
      <c r="M1138" s="97"/>
      <c r="N1138" s="97"/>
      <c r="O1138" s="97"/>
      <c r="P1138" s="97"/>
      <c r="Q1138" s="97"/>
      <c r="R1138" s="97"/>
      <c r="S1138" s="97"/>
      <c r="T1138" s="97"/>
      <c r="U1138" s="97"/>
      <c r="V1138" s="97"/>
      <c r="W1138" s="97"/>
      <c r="X1138" s="97"/>
      <c r="Y1138" s="97"/>
      <c r="Z1138" s="97"/>
    </row>
    <row r="1139" spans="1:26" ht="15" customHeight="1">
      <c r="A1139" s="38"/>
      <c r="B1139" s="39"/>
      <c r="C1139" s="63" t="s">
        <v>156</v>
      </c>
      <c r="D1139" s="83"/>
      <c r="E1139" s="84"/>
      <c r="F1139" s="30" t="s">
        <v>2301</v>
      </c>
      <c r="G1139" s="21"/>
      <c r="H1139" s="22"/>
      <c r="I1139" s="23"/>
      <c r="J1139" s="24">
        <f>SUM(J1128:J1138)</f>
        <v>0</v>
      </c>
      <c r="K1139" s="4"/>
      <c r="L1139" s="4"/>
      <c r="M1139" s="97"/>
      <c r="N1139" s="97"/>
      <c r="O1139" s="97"/>
      <c r="P1139" s="97"/>
      <c r="Q1139" s="97"/>
      <c r="R1139" s="97"/>
      <c r="S1139" s="97"/>
      <c r="T1139" s="97"/>
      <c r="U1139" s="97"/>
      <c r="V1139" s="97"/>
      <c r="W1139" s="97"/>
      <c r="X1139" s="97"/>
      <c r="Y1139" s="97"/>
      <c r="Z1139" s="97"/>
    </row>
    <row r="1140" spans="1:26" ht="14.25" customHeight="1">
      <c r="A1140" s="20"/>
      <c r="B1140" s="21"/>
      <c r="C1140" s="61" t="s">
        <v>2302</v>
      </c>
      <c r="D1140" s="83"/>
      <c r="E1140" s="84"/>
      <c r="F1140" s="85" t="s">
        <v>2303</v>
      </c>
      <c r="G1140" s="85"/>
      <c r="H1140" s="90"/>
      <c r="I1140" s="91"/>
      <c r="J1140" s="25"/>
      <c r="K1140" s="4"/>
      <c r="L1140" s="4"/>
      <c r="M1140" s="50"/>
      <c r="N1140" s="50"/>
      <c r="O1140" s="50"/>
      <c r="P1140" s="50"/>
      <c r="Q1140" s="50"/>
      <c r="R1140" s="50"/>
      <c r="S1140" s="50"/>
      <c r="T1140" s="50"/>
      <c r="U1140" s="50"/>
      <c r="V1140" s="50"/>
      <c r="W1140" s="50"/>
      <c r="X1140" s="50"/>
      <c r="Y1140" s="50"/>
      <c r="Z1140" s="50"/>
    </row>
    <row r="1141" spans="1:26" ht="41.25" customHeight="1">
      <c r="A1141" s="98">
        <v>1021</v>
      </c>
      <c r="B1141" s="99" t="s">
        <v>2304</v>
      </c>
      <c r="C1141" s="100" t="s">
        <v>2305</v>
      </c>
      <c r="D1141" s="83"/>
      <c r="E1141" s="84"/>
      <c r="F1141" s="99" t="s">
        <v>2306</v>
      </c>
      <c r="G1141" s="5" t="s">
        <v>168</v>
      </c>
      <c r="H1141" s="12">
        <v>0.46</v>
      </c>
      <c r="I1141" s="15"/>
      <c r="J1141" s="11">
        <f t="shared" ref="J1141:J1170" si="63">H1141*I1141</f>
        <v>0</v>
      </c>
      <c r="K1141" s="4"/>
      <c r="L1141" s="4"/>
      <c r="M1141" s="50"/>
      <c r="N1141" s="50"/>
      <c r="O1141" s="50"/>
      <c r="P1141" s="50"/>
      <c r="Q1141" s="50"/>
      <c r="R1141" s="50"/>
      <c r="S1141" s="50"/>
      <c r="T1141" s="50"/>
      <c r="U1141" s="50"/>
      <c r="V1141" s="50"/>
      <c r="W1141" s="50"/>
      <c r="X1141" s="50"/>
      <c r="Y1141" s="50"/>
      <c r="Z1141" s="50"/>
    </row>
    <row r="1142" spans="1:26" ht="27.75" customHeight="1">
      <c r="A1142" s="5">
        <f>A1141+1</f>
        <v>1022</v>
      </c>
      <c r="B1142" s="8" t="s">
        <v>2307</v>
      </c>
      <c r="C1142" s="62" t="s">
        <v>2308</v>
      </c>
      <c r="D1142" s="83"/>
      <c r="E1142" s="84"/>
      <c r="F1142" s="8" t="s">
        <v>2309</v>
      </c>
      <c r="G1142" s="5" t="s">
        <v>358</v>
      </c>
      <c r="H1142" s="13">
        <v>46</v>
      </c>
      <c r="I1142" s="15"/>
      <c r="J1142" s="11">
        <f t="shared" si="63"/>
        <v>0</v>
      </c>
      <c r="K1142" s="4"/>
      <c r="L1142" s="4"/>
      <c r="M1142" s="50"/>
      <c r="N1142" s="50"/>
      <c r="O1142" s="50"/>
      <c r="P1142" s="50"/>
      <c r="Q1142" s="50"/>
      <c r="R1142" s="50"/>
      <c r="S1142" s="50"/>
      <c r="T1142" s="50"/>
      <c r="U1142" s="50"/>
      <c r="V1142" s="50"/>
      <c r="W1142" s="50"/>
      <c r="X1142" s="50"/>
      <c r="Y1142" s="50"/>
      <c r="Z1142" s="50"/>
    </row>
    <row r="1143" spans="1:26" ht="27.75" customHeight="1">
      <c r="A1143" s="98">
        <f>A1142+1</f>
        <v>1023</v>
      </c>
      <c r="B1143" s="99" t="s">
        <v>2310</v>
      </c>
      <c r="C1143" s="100" t="s">
        <v>2311</v>
      </c>
      <c r="D1143" s="83"/>
      <c r="E1143" s="84"/>
      <c r="F1143" s="99" t="s">
        <v>2312</v>
      </c>
      <c r="G1143" s="5" t="s">
        <v>168</v>
      </c>
      <c r="H1143" s="12">
        <v>1.05</v>
      </c>
      <c r="I1143" s="15"/>
      <c r="J1143" s="11">
        <f t="shared" si="63"/>
        <v>0</v>
      </c>
      <c r="K1143" s="4"/>
      <c r="L1143" s="4"/>
      <c r="M1143" s="50"/>
      <c r="N1143" s="50"/>
      <c r="O1143" s="50"/>
      <c r="P1143" s="50"/>
      <c r="Q1143" s="50"/>
      <c r="R1143" s="50"/>
      <c r="S1143" s="50"/>
      <c r="T1143" s="50"/>
      <c r="U1143" s="50"/>
      <c r="V1143" s="50"/>
      <c r="W1143" s="50"/>
      <c r="X1143" s="50"/>
      <c r="Y1143" s="50"/>
      <c r="Z1143" s="50"/>
    </row>
    <row r="1144" spans="1:26" ht="41.25" customHeight="1">
      <c r="A1144" s="5">
        <f t="shared" ref="A1144:A1170" si="64">A1143+1</f>
        <v>1024</v>
      </c>
      <c r="B1144" s="8" t="s">
        <v>2313</v>
      </c>
      <c r="C1144" s="62" t="s">
        <v>2314</v>
      </c>
      <c r="D1144" s="83"/>
      <c r="E1144" s="84"/>
      <c r="F1144" s="8" t="s">
        <v>2315</v>
      </c>
      <c r="G1144" s="5" t="s">
        <v>358</v>
      </c>
      <c r="H1144" s="13">
        <v>150</v>
      </c>
      <c r="I1144" s="15"/>
      <c r="J1144" s="11">
        <f t="shared" si="63"/>
        <v>0</v>
      </c>
      <c r="K1144" s="4"/>
      <c r="L1144" s="4"/>
      <c r="M1144" s="50"/>
      <c r="N1144" s="50"/>
      <c r="O1144" s="50"/>
      <c r="P1144" s="50"/>
      <c r="Q1144" s="50"/>
      <c r="R1144" s="50"/>
      <c r="S1144" s="50"/>
      <c r="T1144" s="50"/>
      <c r="U1144" s="50"/>
      <c r="V1144" s="50"/>
      <c r="W1144" s="50"/>
      <c r="X1144" s="50"/>
      <c r="Y1144" s="50"/>
      <c r="Z1144" s="50"/>
    </row>
    <row r="1145" spans="1:26" ht="67.5" customHeight="1">
      <c r="A1145" s="5">
        <f t="shared" si="64"/>
        <v>1025</v>
      </c>
      <c r="B1145" s="8" t="s">
        <v>2316</v>
      </c>
      <c r="C1145" s="62" t="s">
        <v>2317</v>
      </c>
      <c r="D1145" s="83"/>
      <c r="E1145" s="84"/>
      <c r="F1145" s="8" t="s">
        <v>2318</v>
      </c>
      <c r="G1145" s="5" t="s">
        <v>38</v>
      </c>
      <c r="H1145" s="14">
        <v>2.1890000000000001</v>
      </c>
      <c r="I1145" s="15"/>
      <c r="J1145" s="11">
        <f t="shared" si="63"/>
        <v>0</v>
      </c>
      <c r="K1145" s="4"/>
      <c r="L1145" s="4"/>
      <c r="M1145" s="50"/>
      <c r="N1145" s="50"/>
      <c r="O1145" s="50"/>
      <c r="P1145" s="50"/>
      <c r="Q1145" s="50"/>
      <c r="R1145" s="50"/>
      <c r="S1145" s="50"/>
      <c r="T1145" s="50"/>
      <c r="U1145" s="50"/>
      <c r="V1145" s="50"/>
      <c r="W1145" s="50"/>
      <c r="X1145" s="50"/>
      <c r="Y1145" s="50"/>
      <c r="Z1145" s="50"/>
    </row>
    <row r="1146" spans="1:26" ht="41.25" customHeight="1">
      <c r="A1146" s="5">
        <f t="shared" si="64"/>
        <v>1026</v>
      </c>
      <c r="B1146" s="8" t="s">
        <v>1826</v>
      </c>
      <c r="C1146" s="62" t="s">
        <v>2319</v>
      </c>
      <c r="D1146" s="83"/>
      <c r="E1146" s="84"/>
      <c r="F1146" s="8" t="s">
        <v>2320</v>
      </c>
      <c r="G1146" s="5" t="s">
        <v>38</v>
      </c>
      <c r="H1146" s="18">
        <v>0.17949799999999999</v>
      </c>
      <c r="I1146" s="15"/>
      <c r="J1146" s="11">
        <f t="shared" si="63"/>
        <v>0</v>
      </c>
      <c r="K1146" s="4"/>
      <c r="L1146" s="4"/>
      <c r="M1146" s="50"/>
      <c r="N1146" s="50"/>
      <c r="O1146" s="50"/>
      <c r="P1146" s="50"/>
      <c r="Q1146" s="50"/>
      <c r="R1146" s="50"/>
      <c r="S1146" s="50"/>
      <c r="T1146" s="50"/>
      <c r="U1146" s="50"/>
      <c r="V1146" s="50"/>
      <c r="W1146" s="50"/>
      <c r="X1146" s="50"/>
      <c r="Y1146" s="50"/>
      <c r="Z1146" s="50"/>
    </row>
    <row r="1147" spans="1:26" ht="62.25" customHeight="1">
      <c r="A1147" s="5">
        <f t="shared" si="64"/>
        <v>1027</v>
      </c>
      <c r="B1147" s="8" t="s">
        <v>1837</v>
      </c>
      <c r="C1147" s="62" t="s">
        <v>2321</v>
      </c>
      <c r="D1147" s="83"/>
      <c r="E1147" s="84"/>
      <c r="F1147" s="8" t="s">
        <v>2322</v>
      </c>
      <c r="G1147" s="5" t="s">
        <v>38</v>
      </c>
      <c r="H1147" s="18">
        <v>0.22108900000000001</v>
      </c>
      <c r="I1147" s="15"/>
      <c r="J1147" s="11">
        <f t="shared" si="63"/>
        <v>0</v>
      </c>
      <c r="K1147" s="4"/>
      <c r="L1147" s="4"/>
      <c r="M1147" s="50"/>
      <c r="N1147" s="50"/>
      <c r="O1147" s="50"/>
      <c r="P1147" s="50"/>
      <c r="Q1147" s="50"/>
      <c r="R1147" s="50"/>
      <c r="S1147" s="50"/>
      <c r="T1147" s="50"/>
      <c r="U1147" s="50"/>
      <c r="V1147" s="50"/>
      <c r="W1147" s="50"/>
      <c r="X1147" s="50"/>
      <c r="Y1147" s="50"/>
      <c r="Z1147" s="50"/>
    </row>
    <row r="1148" spans="1:26" ht="63.75" customHeight="1">
      <c r="A1148" s="5">
        <f t="shared" si="64"/>
        <v>1028</v>
      </c>
      <c r="B1148" s="8" t="s">
        <v>2323</v>
      </c>
      <c r="C1148" s="62" t="s">
        <v>2324</v>
      </c>
      <c r="D1148" s="83"/>
      <c r="E1148" s="84"/>
      <c r="F1148" s="8" t="s">
        <v>2325</v>
      </c>
      <c r="G1148" s="5" t="s">
        <v>38</v>
      </c>
      <c r="H1148" s="19">
        <v>1.13828</v>
      </c>
      <c r="I1148" s="15"/>
      <c r="J1148" s="11">
        <f t="shared" si="63"/>
        <v>0</v>
      </c>
      <c r="K1148" s="4"/>
      <c r="L1148" s="4"/>
      <c r="M1148" s="50"/>
      <c r="N1148" s="50"/>
      <c r="O1148" s="50"/>
      <c r="P1148" s="50"/>
      <c r="Q1148" s="50"/>
      <c r="R1148" s="50"/>
      <c r="S1148" s="50"/>
      <c r="T1148" s="50"/>
      <c r="U1148" s="50"/>
      <c r="V1148" s="50"/>
      <c r="W1148" s="50"/>
      <c r="X1148" s="50"/>
      <c r="Y1148" s="50"/>
      <c r="Z1148" s="50"/>
    </row>
    <row r="1149" spans="1:26" ht="27.75" customHeight="1">
      <c r="A1149" s="5">
        <f t="shared" si="64"/>
        <v>1029</v>
      </c>
      <c r="B1149" s="8" t="s">
        <v>2246</v>
      </c>
      <c r="C1149" s="62" t="s">
        <v>2247</v>
      </c>
      <c r="D1149" s="83"/>
      <c r="E1149" s="84"/>
      <c r="F1149" s="8" t="s">
        <v>2248</v>
      </c>
      <c r="G1149" s="5" t="s">
        <v>106</v>
      </c>
      <c r="H1149" s="13">
        <v>1</v>
      </c>
      <c r="I1149" s="15"/>
      <c r="J1149" s="11">
        <f t="shared" si="63"/>
        <v>0</v>
      </c>
      <c r="K1149" s="4"/>
      <c r="L1149" s="4"/>
      <c r="M1149" s="50"/>
      <c r="N1149" s="50"/>
      <c r="O1149" s="50"/>
      <c r="P1149" s="50"/>
      <c r="Q1149" s="50"/>
      <c r="R1149" s="50"/>
      <c r="S1149" s="50"/>
      <c r="T1149" s="50"/>
      <c r="U1149" s="50"/>
      <c r="V1149" s="50"/>
      <c r="W1149" s="50"/>
      <c r="X1149" s="50"/>
      <c r="Y1149" s="50"/>
      <c r="Z1149" s="50"/>
    </row>
    <row r="1150" spans="1:26" ht="41.25" customHeight="1">
      <c r="A1150" s="5">
        <f t="shared" si="64"/>
        <v>1030</v>
      </c>
      <c r="B1150" s="8" t="s">
        <v>2249</v>
      </c>
      <c r="C1150" s="62" t="s">
        <v>2250</v>
      </c>
      <c r="D1150" s="83"/>
      <c r="E1150" s="84"/>
      <c r="F1150" s="8" t="s">
        <v>2251</v>
      </c>
      <c r="G1150" s="5" t="s">
        <v>106</v>
      </c>
      <c r="H1150" s="13">
        <v>1</v>
      </c>
      <c r="I1150" s="15"/>
      <c r="J1150" s="11">
        <f t="shared" si="63"/>
        <v>0</v>
      </c>
      <c r="K1150" s="4"/>
      <c r="L1150" s="4"/>
      <c r="M1150" s="50"/>
      <c r="N1150" s="50"/>
      <c r="O1150" s="50"/>
      <c r="P1150" s="50"/>
      <c r="Q1150" s="50"/>
      <c r="R1150" s="50"/>
      <c r="S1150" s="50"/>
      <c r="T1150" s="50"/>
      <c r="U1150" s="50"/>
      <c r="V1150" s="50"/>
      <c r="W1150" s="50"/>
      <c r="X1150" s="50"/>
      <c r="Y1150" s="50"/>
      <c r="Z1150" s="50"/>
    </row>
    <row r="1151" spans="1:26" ht="41.25" customHeight="1">
      <c r="A1151" s="5">
        <f t="shared" si="64"/>
        <v>1031</v>
      </c>
      <c r="B1151" s="8" t="s">
        <v>2252</v>
      </c>
      <c r="C1151" s="62" t="s">
        <v>2253</v>
      </c>
      <c r="D1151" s="83"/>
      <c r="E1151" s="84"/>
      <c r="F1151" s="8" t="s">
        <v>2254</v>
      </c>
      <c r="G1151" s="5" t="s">
        <v>106</v>
      </c>
      <c r="H1151" s="13">
        <v>1</v>
      </c>
      <c r="I1151" s="15"/>
      <c r="J1151" s="11">
        <f t="shared" si="63"/>
        <v>0</v>
      </c>
      <c r="K1151" s="4"/>
      <c r="L1151" s="4"/>
      <c r="M1151" s="50"/>
      <c r="N1151" s="50"/>
      <c r="O1151" s="50"/>
      <c r="P1151" s="50"/>
      <c r="Q1151" s="50"/>
      <c r="R1151" s="50"/>
      <c r="S1151" s="50"/>
      <c r="T1151" s="50"/>
      <c r="U1151" s="50"/>
      <c r="V1151" s="50"/>
      <c r="W1151" s="50"/>
      <c r="X1151" s="50"/>
      <c r="Y1151" s="50"/>
      <c r="Z1151" s="50"/>
    </row>
    <row r="1152" spans="1:26" ht="41.25" customHeight="1">
      <c r="A1152" s="5">
        <f t="shared" si="64"/>
        <v>1032</v>
      </c>
      <c r="B1152" s="8" t="s">
        <v>2255</v>
      </c>
      <c r="C1152" s="62" t="s">
        <v>2256</v>
      </c>
      <c r="D1152" s="83"/>
      <c r="E1152" s="84"/>
      <c r="F1152" s="8" t="s">
        <v>2257</v>
      </c>
      <c r="G1152" s="5" t="s">
        <v>106</v>
      </c>
      <c r="H1152" s="13">
        <v>2</v>
      </c>
      <c r="I1152" s="15"/>
      <c r="J1152" s="11">
        <f t="shared" si="63"/>
        <v>0</v>
      </c>
      <c r="K1152" s="4"/>
      <c r="L1152" s="4"/>
      <c r="M1152" s="50"/>
      <c r="N1152" s="50"/>
      <c r="O1152" s="50"/>
      <c r="P1152" s="50"/>
      <c r="Q1152" s="50"/>
      <c r="R1152" s="50"/>
      <c r="S1152" s="50"/>
      <c r="T1152" s="50"/>
      <c r="U1152" s="50"/>
      <c r="V1152" s="50"/>
      <c r="W1152" s="50"/>
      <c r="X1152" s="50"/>
      <c r="Y1152" s="50"/>
      <c r="Z1152" s="50"/>
    </row>
    <row r="1153" spans="1:26" ht="27.75" customHeight="1">
      <c r="A1153" s="5">
        <f t="shared" si="64"/>
        <v>1033</v>
      </c>
      <c r="B1153" s="8" t="s">
        <v>2326</v>
      </c>
      <c r="C1153" s="62" t="s">
        <v>2327</v>
      </c>
      <c r="D1153" s="83"/>
      <c r="E1153" s="84"/>
      <c r="F1153" s="8" t="s">
        <v>2328</v>
      </c>
      <c r="G1153" s="5" t="s">
        <v>106</v>
      </c>
      <c r="H1153" s="13">
        <v>1</v>
      </c>
      <c r="I1153" s="15"/>
      <c r="J1153" s="11">
        <f t="shared" si="63"/>
        <v>0</v>
      </c>
      <c r="K1153" s="4"/>
      <c r="L1153" s="4"/>
      <c r="M1153" s="50"/>
      <c r="N1153" s="50"/>
      <c r="O1153" s="50"/>
      <c r="P1153" s="50"/>
      <c r="Q1153" s="50"/>
      <c r="R1153" s="50"/>
      <c r="S1153" s="50"/>
      <c r="T1153" s="50"/>
      <c r="U1153" s="50"/>
      <c r="V1153" s="50"/>
      <c r="W1153" s="50"/>
      <c r="X1153" s="50"/>
      <c r="Y1153" s="50"/>
      <c r="Z1153" s="50"/>
    </row>
    <row r="1154" spans="1:26" ht="27.75" customHeight="1">
      <c r="A1154" s="5">
        <f t="shared" si="64"/>
        <v>1034</v>
      </c>
      <c r="B1154" s="8" t="s">
        <v>1855</v>
      </c>
      <c r="C1154" s="62" t="s">
        <v>1856</v>
      </c>
      <c r="D1154" s="83"/>
      <c r="E1154" s="84"/>
      <c r="F1154" s="8" t="s">
        <v>1857</v>
      </c>
      <c r="G1154" s="5" t="s">
        <v>106</v>
      </c>
      <c r="H1154" s="13">
        <v>1</v>
      </c>
      <c r="I1154" s="15"/>
      <c r="J1154" s="11">
        <f t="shared" si="63"/>
        <v>0</v>
      </c>
      <c r="K1154" s="4"/>
      <c r="L1154" s="4"/>
    </row>
    <row r="1155" spans="1:26" ht="41.25" customHeight="1">
      <c r="A1155" s="5">
        <f t="shared" si="64"/>
        <v>1035</v>
      </c>
      <c r="B1155" s="8" t="s">
        <v>1858</v>
      </c>
      <c r="C1155" s="62" t="s">
        <v>1859</v>
      </c>
      <c r="D1155" s="83"/>
      <c r="E1155" s="84"/>
      <c r="F1155" s="8" t="s">
        <v>1860</v>
      </c>
      <c r="G1155" s="5" t="s">
        <v>106</v>
      </c>
      <c r="H1155" s="13">
        <v>1</v>
      </c>
      <c r="I1155" s="15"/>
      <c r="J1155" s="11">
        <f t="shared" si="63"/>
        <v>0</v>
      </c>
      <c r="K1155" s="4"/>
      <c r="L1155" s="4"/>
    </row>
    <row r="1156" spans="1:26" ht="27.75" customHeight="1">
      <c r="A1156" s="5">
        <f t="shared" si="64"/>
        <v>1036</v>
      </c>
      <c r="B1156" s="8" t="s">
        <v>1864</v>
      </c>
      <c r="C1156" s="62" t="s">
        <v>1865</v>
      </c>
      <c r="D1156" s="83"/>
      <c r="E1156" s="84"/>
      <c r="F1156" s="8" t="s">
        <v>1866</v>
      </c>
      <c r="G1156" s="5" t="s">
        <v>106</v>
      </c>
      <c r="H1156" s="13">
        <v>1</v>
      </c>
      <c r="I1156" s="15"/>
      <c r="J1156" s="11">
        <f t="shared" si="63"/>
        <v>0</v>
      </c>
      <c r="K1156" s="4"/>
      <c r="L1156" s="4"/>
    </row>
    <row r="1157" spans="1:26" ht="27.75" customHeight="1">
      <c r="A1157" s="5">
        <f t="shared" si="64"/>
        <v>1037</v>
      </c>
      <c r="B1157" s="8" t="s">
        <v>2261</v>
      </c>
      <c r="C1157" s="62" t="s">
        <v>2329</v>
      </c>
      <c r="D1157" s="83"/>
      <c r="E1157" s="84"/>
      <c r="F1157" s="8" t="s">
        <v>2330</v>
      </c>
      <c r="G1157" s="5" t="s">
        <v>123</v>
      </c>
      <c r="H1157" s="12">
        <v>46.32</v>
      </c>
      <c r="I1157" s="15"/>
      <c r="J1157" s="11">
        <f t="shared" si="63"/>
        <v>0</v>
      </c>
      <c r="K1157" s="4"/>
      <c r="L1157" s="4"/>
    </row>
    <row r="1158" spans="1:26" ht="67.5" customHeight="1">
      <c r="A1158" s="5">
        <f t="shared" si="64"/>
        <v>1038</v>
      </c>
      <c r="B1158" s="8" t="s">
        <v>1834</v>
      </c>
      <c r="C1158" s="62" t="s">
        <v>2331</v>
      </c>
      <c r="D1158" s="83"/>
      <c r="E1158" s="84"/>
      <c r="F1158" s="8" t="s">
        <v>2332</v>
      </c>
      <c r="G1158" s="5" t="s">
        <v>38</v>
      </c>
      <c r="H1158" s="12">
        <v>4.1399999999999997</v>
      </c>
      <c r="I1158" s="15"/>
      <c r="J1158" s="11">
        <f t="shared" si="63"/>
        <v>0</v>
      </c>
      <c r="K1158" s="4"/>
      <c r="L1158" s="4"/>
    </row>
    <row r="1159" spans="1:26" ht="41.25" customHeight="1">
      <c r="A1159" s="5">
        <f t="shared" si="64"/>
        <v>1039</v>
      </c>
      <c r="B1159" s="8" t="s">
        <v>1843</v>
      </c>
      <c r="C1159" s="62" t="s">
        <v>1844</v>
      </c>
      <c r="D1159" s="83"/>
      <c r="E1159" s="84"/>
      <c r="F1159" s="8" t="s">
        <v>1845</v>
      </c>
      <c r="G1159" s="5" t="s">
        <v>106</v>
      </c>
      <c r="H1159" s="13">
        <v>4</v>
      </c>
      <c r="I1159" s="15"/>
      <c r="J1159" s="11">
        <f t="shared" si="63"/>
        <v>0</v>
      </c>
      <c r="K1159" s="4"/>
      <c r="L1159" s="4"/>
    </row>
    <row r="1160" spans="1:26" ht="39.75" customHeight="1">
      <c r="A1160" s="5">
        <f t="shared" si="64"/>
        <v>1040</v>
      </c>
      <c r="B1160" s="8" t="s">
        <v>2249</v>
      </c>
      <c r="C1160" s="62" t="s">
        <v>2250</v>
      </c>
      <c r="D1160" s="83"/>
      <c r="E1160" s="84"/>
      <c r="F1160" s="8" t="s">
        <v>2251</v>
      </c>
      <c r="G1160" s="5" t="s">
        <v>106</v>
      </c>
      <c r="H1160" s="13">
        <v>4</v>
      </c>
      <c r="I1160" s="15"/>
      <c r="J1160" s="11">
        <f t="shared" si="63"/>
        <v>0</v>
      </c>
      <c r="K1160" s="4"/>
      <c r="L1160" s="4"/>
    </row>
    <row r="1161" spans="1:26" ht="52.5" customHeight="1">
      <c r="A1161" s="5">
        <f t="shared" si="64"/>
        <v>1041</v>
      </c>
      <c r="B1161" s="8" t="s">
        <v>1849</v>
      </c>
      <c r="C1161" s="62" t="s">
        <v>2333</v>
      </c>
      <c r="D1161" s="83"/>
      <c r="E1161" s="84"/>
      <c r="F1161" s="8" t="s">
        <v>2334</v>
      </c>
      <c r="G1161" s="5" t="s">
        <v>106</v>
      </c>
      <c r="H1161" s="13">
        <v>6</v>
      </c>
      <c r="I1161" s="15"/>
      <c r="J1161" s="11">
        <f t="shared" si="63"/>
        <v>0</v>
      </c>
      <c r="K1161" s="4"/>
      <c r="L1161" s="4"/>
    </row>
    <row r="1162" spans="1:26" ht="27.75" customHeight="1">
      <c r="A1162" s="5">
        <f t="shared" si="64"/>
        <v>1042</v>
      </c>
      <c r="B1162" s="8" t="s">
        <v>1846</v>
      </c>
      <c r="C1162" s="62" t="s">
        <v>1847</v>
      </c>
      <c r="D1162" s="83"/>
      <c r="E1162" s="84"/>
      <c r="F1162" s="8" t="s">
        <v>1848</v>
      </c>
      <c r="G1162" s="5" t="s">
        <v>106</v>
      </c>
      <c r="H1162" s="13">
        <v>2</v>
      </c>
      <c r="I1162" s="15"/>
      <c r="J1162" s="11">
        <f t="shared" si="63"/>
        <v>0</v>
      </c>
      <c r="K1162" s="4"/>
      <c r="L1162" s="4"/>
    </row>
    <row r="1163" spans="1:26" ht="41.25" customHeight="1">
      <c r="A1163" s="5">
        <f t="shared" si="64"/>
        <v>1043</v>
      </c>
      <c r="B1163" s="8" t="s">
        <v>1852</v>
      </c>
      <c r="C1163" s="62" t="s">
        <v>1853</v>
      </c>
      <c r="D1163" s="83"/>
      <c r="E1163" s="84"/>
      <c r="F1163" s="8" t="s">
        <v>1854</v>
      </c>
      <c r="G1163" s="5" t="s">
        <v>106</v>
      </c>
      <c r="H1163" s="13">
        <v>4</v>
      </c>
      <c r="I1163" s="15"/>
      <c r="J1163" s="11">
        <f t="shared" si="63"/>
        <v>0</v>
      </c>
      <c r="K1163" s="4"/>
      <c r="L1163" s="4"/>
    </row>
    <row r="1164" spans="1:26" ht="27.75" customHeight="1">
      <c r="A1164" s="5">
        <f t="shared" si="64"/>
        <v>1044</v>
      </c>
      <c r="B1164" s="8" t="s">
        <v>1855</v>
      </c>
      <c r="C1164" s="62" t="s">
        <v>1856</v>
      </c>
      <c r="D1164" s="83"/>
      <c r="E1164" s="84"/>
      <c r="F1164" s="8" t="s">
        <v>1857</v>
      </c>
      <c r="G1164" s="5" t="s">
        <v>106</v>
      </c>
      <c r="H1164" s="13">
        <v>1</v>
      </c>
      <c r="I1164" s="15"/>
      <c r="J1164" s="11">
        <f t="shared" si="63"/>
        <v>0</v>
      </c>
      <c r="K1164" s="4"/>
      <c r="L1164" s="4"/>
    </row>
    <row r="1165" spans="1:26" ht="41.25" customHeight="1">
      <c r="A1165" s="5">
        <f t="shared" si="64"/>
        <v>1045</v>
      </c>
      <c r="B1165" s="8" t="s">
        <v>1858</v>
      </c>
      <c r="C1165" s="62" t="s">
        <v>1859</v>
      </c>
      <c r="D1165" s="83"/>
      <c r="E1165" s="84"/>
      <c r="F1165" s="8" t="s">
        <v>1860</v>
      </c>
      <c r="G1165" s="5" t="s">
        <v>106</v>
      </c>
      <c r="H1165" s="13">
        <v>4</v>
      </c>
      <c r="I1165" s="15"/>
      <c r="J1165" s="11">
        <f t="shared" si="63"/>
        <v>0</v>
      </c>
      <c r="K1165" s="4"/>
      <c r="L1165" s="4"/>
    </row>
    <row r="1166" spans="1:26" ht="27.75" customHeight="1">
      <c r="A1166" s="5">
        <f t="shared" si="64"/>
        <v>1046</v>
      </c>
      <c r="B1166" s="8" t="s">
        <v>1864</v>
      </c>
      <c r="C1166" s="62" t="s">
        <v>1865</v>
      </c>
      <c r="D1166" s="83"/>
      <c r="E1166" s="84"/>
      <c r="F1166" s="8" t="s">
        <v>1866</v>
      </c>
      <c r="G1166" s="5" t="s">
        <v>106</v>
      </c>
      <c r="H1166" s="13">
        <v>4</v>
      </c>
      <c r="I1166" s="15"/>
      <c r="J1166" s="11">
        <f t="shared" si="63"/>
        <v>0</v>
      </c>
      <c r="K1166" s="4"/>
      <c r="L1166" s="4"/>
    </row>
    <row r="1167" spans="1:26" ht="27.75" customHeight="1">
      <c r="A1167" s="5">
        <f t="shared" si="64"/>
        <v>1047</v>
      </c>
      <c r="B1167" s="8" t="s">
        <v>2261</v>
      </c>
      <c r="C1167" s="62" t="s">
        <v>2335</v>
      </c>
      <c r="D1167" s="83"/>
      <c r="E1167" s="84"/>
      <c r="F1167" s="8" t="s">
        <v>2336</v>
      </c>
      <c r="G1167" s="5" t="s">
        <v>123</v>
      </c>
      <c r="H1167" s="12">
        <v>185.28</v>
      </c>
      <c r="I1167" s="15"/>
      <c r="J1167" s="11">
        <f t="shared" si="63"/>
        <v>0</v>
      </c>
      <c r="K1167" s="4"/>
      <c r="L1167" s="4"/>
    </row>
    <row r="1168" spans="1:26" ht="41.25" customHeight="1">
      <c r="A1168" s="5">
        <f t="shared" si="64"/>
        <v>1048</v>
      </c>
      <c r="B1168" s="8" t="s">
        <v>2216</v>
      </c>
      <c r="C1168" s="62" t="s">
        <v>2337</v>
      </c>
      <c r="D1168" s="83"/>
      <c r="E1168" s="84"/>
      <c r="F1168" s="8" t="s">
        <v>2338</v>
      </c>
      <c r="G1168" s="5" t="s">
        <v>106</v>
      </c>
      <c r="H1168" s="13">
        <v>1</v>
      </c>
      <c r="I1168" s="15"/>
      <c r="J1168" s="11">
        <f t="shared" si="63"/>
        <v>0</v>
      </c>
      <c r="K1168" s="4"/>
      <c r="L1168" s="4"/>
    </row>
    <row r="1169" spans="1:12" ht="14.25" customHeight="1">
      <c r="A1169" s="5">
        <f t="shared" si="64"/>
        <v>1049</v>
      </c>
      <c r="B1169" s="8" t="s">
        <v>2339</v>
      </c>
      <c r="C1169" s="62" t="s">
        <v>2340</v>
      </c>
      <c r="D1169" s="83"/>
      <c r="E1169" s="84"/>
      <c r="F1169" s="8" t="s">
        <v>2341</v>
      </c>
      <c r="G1169" s="5" t="s">
        <v>106</v>
      </c>
      <c r="H1169" s="13">
        <v>1</v>
      </c>
      <c r="I1169" s="15"/>
      <c r="J1169" s="11">
        <f t="shared" si="63"/>
        <v>0</v>
      </c>
      <c r="K1169" s="4"/>
      <c r="L1169" s="4"/>
    </row>
    <row r="1170" spans="1:12" ht="27.75" customHeight="1">
      <c r="A1170" s="5">
        <f t="shared" si="64"/>
        <v>1050</v>
      </c>
      <c r="B1170" s="8" t="s">
        <v>2342</v>
      </c>
      <c r="C1170" s="62" t="s">
        <v>2343</v>
      </c>
      <c r="D1170" s="83"/>
      <c r="E1170" s="84"/>
      <c r="F1170" s="8" t="s">
        <v>2344</v>
      </c>
      <c r="G1170" s="5" t="s">
        <v>106</v>
      </c>
      <c r="H1170" s="13">
        <v>3</v>
      </c>
      <c r="I1170" s="15"/>
      <c r="J1170" s="11">
        <f t="shared" si="63"/>
        <v>0</v>
      </c>
      <c r="K1170" s="4"/>
      <c r="L1170" s="4"/>
    </row>
    <row r="1171" spans="1:12" ht="15" customHeight="1">
      <c r="A1171" s="20"/>
      <c r="B1171" s="21"/>
      <c r="C1171" s="63" t="s">
        <v>325</v>
      </c>
      <c r="D1171" s="83"/>
      <c r="E1171" s="84"/>
      <c r="F1171" s="21" t="s">
        <v>1657</v>
      </c>
      <c r="G1171" s="21"/>
      <c r="H1171" s="22"/>
      <c r="I1171" s="23"/>
      <c r="J1171" s="24">
        <f>SUM(J1141:J1170)</f>
        <v>0</v>
      </c>
      <c r="K1171" s="4"/>
      <c r="L1171" s="4"/>
    </row>
    <row r="1172" spans="1:12" ht="27.75" customHeight="1">
      <c r="A1172" s="20"/>
      <c r="B1172" s="21"/>
      <c r="C1172" s="61" t="s">
        <v>2345</v>
      </c>
      <c r="D1172" s="83"/>
      <c r="E1172" s="84"/>
      <c r="F1172" s="85" t="s">
        <v>2346</v>
      </c>
      <c r="G1172" s="85"/>
      <c r="H1172" s="90"/>
      <c r="I1172" s="91"/>
      <c r="J1172" s="25"/>
      <c r="K1172" s="4"/>
      <c r="L1172" s="4"/>
    </row>
    <row r="1173" spans="1:12" ht="14.25" customHeight="1">
      <c r="A1173" s="26"/>
      <c r="B1173" s="92"/>
      <c r="C1173" s="64" t="s">
        <v>2347</v>
      </c>
      <c r="D1173" s="83"/>
      <c r="E1173" s="84"/>
      <c r="F1173" s="5" t="s">
        <v>2348</v>
      </c>
      <c r="G1173" s="6"/>
      <c r="H1173" s="5"/>
      <c r="I1173" s="27"/>
      <c r="J1173" s="11"/>
      <c r="K1173" s="4"/>
      <c r="L1173" s="4"/>
    </row>
    <row r="1174" spans="1:12" ht="54" customHeight="1">
      <c r="A1174" s="5">
        <v>1051</v>
      </c>
      <c r="B1174" s="8" t="s">
        <v>79</v>
      </c>
      <c r="C1174" s="62" t="s">
        <v>2349</v>
      </c>
      <c r="D1174" s="83"/>
      <c r="E1174" s="84"/>
      <c r="F1174" s="8" t="s">
        <v>2350</v>
      </c>
      <c r="G1174" s="5" t="s">
        <v>82</v>
      </c>
      <c r="H1174" s="19">
        <v>4.4877799999999999</v>
      </c>
      <c r="I1174" s="15"/>
      <c r="J1174" s="11">
        <f t="shared" ref="J1174:J1181" si="65">H1174*I1174</f>
        <v>0</v>
      </c>
      <c r="K1174" s="4"/>
      <c r="L1174" s="4"/>
    </row>
    <row r="1175" spans="1:12" ht="41.25" customHeight="1">
      <c r="A1175" s="5">
        <f t="shared" ref="A1175:A1181" si="66">A1174+1</f>
        <v>1052</v>
      </c>
      <c r="B1175" s="8" t="s">
        <v>2351</v>
      </c>
      <c r="C1175" s="62" t="s">
        <v>2352</v>
      </c>
      <c r="D1175" s="83"/>
      <c r="E1175" s="84"/>
      <c r="F1175" s="8" t="s">
        <v>2353</v>
      </c>
      <c r="G1175" s="5" t="s">
        <v>358</v>
      </c>
      <c r="H1175" s="12">
        <v>200.75</v>
      </c>
      <c r="I1175" s="15"/>
      <c r="J1175" s="11">
        <f t="shared" si="65"/>
        <v>0</v>
      </c>
      <c r="K1175" s="4"/>
      <c r="L1175" s="4"/>
    </row>
    <row r="1176" spans="1:12" ht="41.25" customHeight="1">
      <c r="A1176" s="5">
        <f t="shared" si="66"/>
        <v>1053</v>
      </c>
      <c r="B1176" s="8" t="s">
        <v>2354</v>
      </c>
      <c r="C1176" s="62" t="s">
        <v>2355</v>
      </c>
      <c r="D1176" s="83"/>
      <c r="E1176" s="84"/>
      <c r="F1176" s="8" t="s">
        <v>2356</v>
      </c>
      <c r="G1176" s="5" t="s">
        <v>42</v>
      </c>
      <c r="H1176" s="19">
        <v>8.7779999999999997E-2</v>
      </c>
      <c r="I1176" s="15"/>
      <c r="J1176" s="11">
        <f t="shared" si="65"/>
        <v>0</v>
      </c>
      <c r="K1176" s="4"/>
      <c r="L1176" s="4"/>
    </row>
    <row r="1177" spans="1:12" ht="93.75" customHeight="1">
      <c r="A1177" s="5">
        <f t="shared" si="66"/>
        <v>1054</v>
      </c>
      <c r="B1177" s="8" t="s">
        <v>2357</v>
      </c>
      <c r="C1177" s="62" t="s">
        <v>2358</v>
      </c>
      <c r="D1177" s="83"/>
      <c r="E1177" s="84"/>
      <c r="F1177" s="8" t="s">
        <v>2359</v>
      </c>
      <c r="G1177" s="5" t="s">
        <v>31</v>
      </c>
      <c r="H1177" s="16">
        <v>1.6500000000000001E-2</v>
      </c>
      <c r="I1177" s="15"/>
      <c r="J1177" s="11">
        <f t="shared" si="65"/>
        <v>0</v>
      </c>
      <c r="K1177" s="4"/>
      <c r="L1177" s="4"/>
    </row>
    <row r="1178" spans="1:12" ht="54" customHeight="1">
      <c r="A1178" s="5">
        <f t="shared" si="66"/>
        <v>1055</v>
      </c>
      <c r="B1178" s="8" t="s">
        <v>2360</v>
      </c>
      <c r="C1178" s="62" t="s">
        <v>2361</v>
      </c>
      <c r="D1178" s="83"/>
      <c r="E1178" s="84"/>
      <c r="F1178" s="8" t="s">
        <v>2362</v>
      </c>
      <c r="G1178" s="5" t="s">
        <v>38</v>
      </c>
      <c r="H1178" s="19">
        <v>1.67475</v>
      </c>
      <c r="I1178" s="15"/>
      <c r="J1178" s="11">
        <f t="shared" si="65"/>
        <v>0</v>
      </c>
      <c r="K1178" s="4"/>
      <c r="L1178" s="4"/>
    </row>
    <row r="1179" spans="1:12" ht="41.25" customHeight="1">
      <c r="A1179" s="5">
        <f t="shared" si="66"/>
        <v>1056</v>
      </c>
      <c r="B1179" s="8" t="s">
        <v>32</v>
      </c>
      <c r="C1179" s="62" t="s">
        <v>2363</v>
      </c>
      <c r="D1179" s="83"/>
      <c r="E1179" s="84"/>
      <c r="F1179" s="8" t="s">
        <v>2364</v>
      </c>
      <c r="G1179" s="5" t="s">
        <v>27</v>
      </c>
      <c r="H1179" s="19">
        <v>0.87285000000000001</v>
      </c>
      <c r="I1179" s="15"/>
      <c r="J1179" s="11">
        <f t="shared" si="65"/>
        <v>0</v>
      </c>
      <c r="K1179" s="4"/>
      <c r="L1179" s="4"/>
    </row>
    <row r="1180" spans="1:12" ht="54" customHeight="1">
      <c r="A1180" s="5">
        <f t="shared" si="66"/>
        <v>1057</v>
      </c>
      <c r="B1180" s="8" t="s">
        <v>429</v>
      </c>
      <c r="C1180" s="62" t="s">
        <v>2365</v>
      </c>
      <c r="D1180" s="83"/>
      <c r="E1180" s="84"/>
      <c r="F1180" s="8" t="s">
        <v>2366</v>
      </c>
      <c r="G1180" s="5" t="s">
        <v>42</v>
      </c>
      <c r="H1180" s="16">
        <v>8.8000000000000005E-3</v>
      </c>
      <c r="I1180" s="15"/>
      <c r="J1180" s="11">
        <f t="shared" si="65"/>
        <v>0</v>
      </c>
      <c r="K1180" s="4"/>
      <c r="L1180" s="4"/>
    </row>
    <row r="1181" spans="1:12" ht="41.25" customHeight="1">
      <c r="A1181" s="5">
        <f t="shared" si="66"/>
        <v>1058</v>
      </c>
      <c r="B1181" s="8" t="s">
        <v>2367</v>
      </c>
      <c r="C1181" s="62" t="s">
        <v>2368</v>
      </c>
      <c r="D1181" s="83"/>
      <c r="E1181" s="84"/>
      <c r="F1181" s="8" t="s">
        <v>2369</v>
      </c>
      <c r="G1181" s="5" t="s">
        <v>38</v>
      </c>
      <c r="H1181" s="12">
        <v>0.44</v>
      </c>
      <c r="I1181" s="15"/>
      <c r="J1181" s="11">
        <f t="shared" si="65"/>
        <v>0</v>
      </c>
      <c r="K1181" s="4"/>
      <c r="L1181" s="4"/>
    </row>
    <row r="1182" spans="1:12" ht="15" customHeight="1">
      <c r="A1182" s="20"/>
      <c r="B1182" s="21"/>
      <c r="C1182" s="63" t="s">
        <v>339</v>
      </c>
      <c r="D1182" s="83"/>
      <c r="E1182" s="84"/>
      <c r="F1182" s="21" t="s">
        <v>1695</v>
      </c>
      <c r="G1182" s="21"/>
      <c r="H1182" s="22"/>
      <c r="I1182" s="23"/>
      <c r="J1182" s="24">
        <f>SUM(J1174:J1181)</f>
        <v>0</v>
      </c>
      <c r="K1182" s="4"/>
      <c r="L1182" s="4"/>
    </row>
    <row r="1183" spans="1:12" ht="15" customHeight="1">
      <c r="A1183" s="20"/>
      <c r="B1183" s="21"/>
      <c r="C1183" s="63" t="s">
        <v>1355</v>
      </c>
      <c r="D1183" s="83"/>
      <c r="E1183" s="84"/>
      <c r="F1183" s="21" t="s">
        <v>1356</v>
      </c>
      <c r="G1183" s="21"/>
      <c r="H1183" s="22"/>
      <c r="I1183" s="23"/>
      <c r="J1183" s="33">
        <f>J1093+J1126+J1139+J1171+J1182</f>
        <v>0</v>
      </c>
      <c r="K1183" s="4"/>
      <c r="L1183" s="4"/>
    </row>
    <row r="1184" spans="1:12" ht="15" customHeight="1">
      <c r="A1184" s="20"/>
      <c r="B1184" s="21"/>
      <c r="C1184" s="63" t="s">
        <v>1431</v>
      </c>
      <c r="D1184" s="83"/>
      <c r="E1184" s="84"/>
      <c r="F1184" s="21" t="s">
        <v>1432</v>
      </c>
      <c r="G1184" s="21"/>
      <c r="H1184" s="22"/>
      <c r="I1184" s="23"/>
      <c r="J1184" s="34">
        <f>J1183</f>
        <v>0</v>
      </c>
      <c r="K1184" s="4"/>
      <c r="L1184" s="4"/>
    </row>
    <row r="1185" spans="1:12" ht="29.25" customHeight="1">
      <c r="A1185" s="20"/>
      <c r="B1185" s="21"/>
      <c r="C1185" s="61" t="s">
        <v>2370</v>
      </c>
      <c r="D1185" s="83"/>
      <c r="E1185" s="84"/>
      <c r="F1185" s="85" t="s">
        <v>2371</v>
      </c>
      <c r="G1185" s="86"/>
      <c r="H1185" s="85"/>
      <c r="I1185" s="87"/>
      <c r="J1185" s="25"/>
      <c r="K1185" s="4"/>
      <c r="L1185" s="4"/>
    </row>
    <row r="1186" spans="1:12" ht="27.75" customHeight="1">
      <c r="A1186" s="85"/>
      <c r="B1186" s="89"/>
      <c r="C1186" s="61" t="s">
        <v>2372</v>
      </c>
      <c r="D1186" s="83"/>
      <c r="E1186" s="84"/>
      <c r="F1186" s="85" t="s">
        <v>2373</v>
      </c>
      <c r="G1186" s="90"/>
      <c r="H1186" s="90"/>
      <c r="I1186" s="91"/>
      <c r="J1186" s="25"/>
      <c r="K1186" s="4"/>
      <c r="L1186" s="4"/>
    </row>
    <row r="1187" spans="1:12" ht="27.75" customHeight="1">
      <c r="A1187" s="5">
        <v>1059</v>
      </c>
      <c r="B1187" s="8" t="s">
        <v>2374</v>
      </c>
      <c r="C1187" s="62" t="s">
        <v>2375</v>
      </c>
      <c r="D1187" s="83"/>
      <c r="E1187" s="84"/>
      <c r="F1187" s="8" t="s">
        <v>2376</v>
      </c>
      <c r="G1187" s="5" t="s">
        <v>31</v>
      </c>
      <c r="H1187" s="16">
        <v>0.7883</v>
      </c>
      <c r="I1187" s="15"/>
      <c r="J1187" s="11">
        <f t="shared" ref="J1187:J1189" si="67">H1187*I1187</f>
        <v>0</v>
      </c>
      <c r="K1187" s="4"/>
      <c r="L1187" s="4"/>
    </row>
    <row r="1188" spans="1:12" ht="14.25" customHeight="1">
      <c r="A1188" s="5">
        <f t="shared" ref="A1188:A1189" si="68">A1187+1</f>
        <v>1060</v>
      </c>
      <c r="B1188" s="8" t="s">
        <v>2377</v>
      </c>
      <c r="C1188" s="62" t="s">
        <v>2378</v>
      </c>
      <c r="D1188" s="83"/>
      <c r="E1188" s="84"/>
      <c r="F1188" s="8" t="s">
        <v>2379</v>
      </c>
      <c r="G1188" s="5" t="s">
        <v>168</v>
      </c>
      <c r="H1188" s="9">
        <v>0.5</v>
      </c>
      <c r="I1188" s="15"/>
      <c r="J1188" s="11">
        <f t="shared" si="67"/>
        <v>0</v>
      </c>
      <c r="K1188" s="4"/>
      <c r="L1188" s="4"/>
    </row>
    <row r="1189" spans="1:12" ht="41.25" customHeight="1">
      <c r="A1189" s="5">
        <f t="shared" si="68"/>
        <v>1061</v>
      </c>
      <c r="B1189" s="8" t="s">
        <v>2380</v>
      </c>
      <c r="C1189" s="62" t="s">
        <v>2381</v>
      </c>
      <c r="D1189" s="83"/>
      <c r="E1189" s="84"/>
      <c r="F1189" s="8" t="s">
        <v>2382</v>
      </c>
      <c r="G1189" s="5" t="s">
        <v>198</v>
      </c>
      <c r="H1189" s="14">
        <v>15.766</v>
      </c>
      <c r="I1189" s="15"/>
      <c r="J1189" s="11">
        <f t="shared" si="67"/>
        <v>0</v>
      </c>
      <c r="K1189" s="4"/>
      <c r="L1189" s="4"/>
    </row>
    <row r="1190" spans="1:12" ht="14.25" customHeight="1">
      <c r="A1190" s="5"/>
      <c r="B1190" s="8"/>
      <c r="C1190" s="64" t="s">
        <v>2383</v>
      </c>
      <c r="D1190" s="83"/>
      <c r="E1190" s="84"/>
      <c r="F1190" s="5" t="s">
        <v>2384</v>
      </c>
      <c r="G1190" s="6"/>
      <c r="H1190" s="5"/>
      <c r="I1190" s="27"/>
      <c r="J1190" s="11"/>
      <c r="K1190" s="4"/>
      <c r="L1190" s="4"/>
    </row>
    <row r="1191" spans="1:12" ht="14.25" customHeight="1">
      <c r="A1191" s="5">
        <v>1062</v>
      </c>
      <c r="B1191" s="8" t="s">
        <v>634</v>
      </c>
      <c r="C1191" s="65" t="s">
        <v>635</v>
      </c>
      <c r="D1191" s="83"/>
      <c r="E1191" s="84"/>
      <c r="F1191" s="29" t="s">
        <v>2385</v>
      </c>
      <c r="G1191" s="5" t="s">
        <v>198</v>
      </c>
      <c r="H1191" s="16">
        <v>6.6894</v>
      </c>
      <c r="I1191" s="15"/>
      <c r="J1191" s="11">
        <f t="shared" ref="J1191:J1201" si="69">H1191*I1191</f>
        <v>0</v>
      </c>
      <c r="K1191" s="4"/>
      <c r="L1191" s="4"/>
    </row>
    <row r="1192" spans="1:12" ht="54" customHeight="1">
      <c r="A1192" s="5">
        <f t="shared" ref="A1192:A1201" si="70">A1191+1</f>
        <v>1063</v>
      </c>
      <c r="B1192" s="8" t="s">
        <v>1531</v>
      </c>
      <c r="C1192" s="62" t="s">
        <v>2386</v>
      </c>
      <c r="D1192" s="83"/>
      <c r="E1192" s="84"/>
      <c r="F1192" s="8" t="s">
        <v>2387</v>
      </c>
      <c r="G1192" s="5" t="s">
        <v>38</v>
      </c>
      <c r="H1192" s="19">
        <v>34.115940000000002</v>
      </c>
      <c r="I1192" s="15"/>
      <c r="J1192" s="11">
        <f t="shared" si="69"/>
        <v>0</v>
      </c>
      <c r="K1192" s="4"/>
      <c r="L1192" s="4"/>
    </row>
    <row r="1193" spans="1:12" ht="67.5" customHeight="1">
      <c r="A1193" s="5">
        <f t="shared" si="70"/>
        <v>1064</v>
      </c>
      <c r="B1193" s="8" t="s">
        <v>647</v>
      </c>
      <c r="C1193" s="62" t="s">
        <v>2388</v>
      </c>
      <c r="D1193" s="83"/>
      <c r="E1193" s="84"/>
      <c r="F1193" s="8" t="s">
        <v>2389</v>
      </c>
      <c r="G1193" s="5" t="s">
        <v>31</v>
      </c>
      <c r="H1193" s="19">
        <v>1.0034099999999999</v>
      </c>
      <c r="I1193" s="15"/>
      <c r="J1193" s="11">
        <f t="shared" si="69"/>
        <v>0</v>
      </c>
      <c r="K1193" s="4"/>
      <c r="L1193" s="4"/>
    </row>
    <row r="1194" spans="1:12" ht="54" customHeight="1">
      <c r="A1194" s="5">
        <f t="shared" si="70"/>
        <v>1065</v>
      </c>
      <c r="B1194" s="8" t="s">
        <v>663</v>
      </c>
      <c r="C1194" s="62" t="s">
        <v>2390</v>
      </c>
      <c r="D1194" s="83"/>
      <c r="E1194" s="84"/>
      <c r="F1194" s="8" t="s">
        <v>2391</v>
      </c>
      <c r="G1194" s="5" t="s">
        <v>38</v>
      </c>
      <c r="H1194" s="19">
        <v>102.34782</v>
      </c>
      <c r="I1194" s="15"/>
      <c r="J1194" s="11">
        <f t="shared" si="69"/>
        <v>0</v>
      </c>
      <c r="K1194" s="4"/>
      <c r="L1194" s="4"/>
    </row>
    <row r="1195" spans="1:12" ht="41.25" customHeight="1">
      <c r="A1195" s="5">
        <f t="shared" si="70"/>
        <v>1066</v>
      </c>
      <c r="B1195" s="8" t="s">
        <v>1541</v>
      </c>
      <c r="C1195" s="62" t="s">
        <v>2392</v>
      </c>
      <c r="D1195" s="83"/>
      <c r="E1195" s="84"/>
      <c r="F1195" s="8" t="s">
        <v>2393</v>
      </c>
      <c r="G1195" s="5" t="s">
        <v>42</v>
      </c>
      <c r="H1195" s="19">
        <v>5.2846299999999999</v>
      </c>
      <c r="I1195" s="15"/>
      <c r="J1195" s="11">
        <f t="shared" si="69"/>
        <v>0</v>
      </c>
      <c r="K1195" s="4"/>
      <c r="L1195" s="4"/>
    </row>
    <row r="1196" spans="1:12" ht="41.25" customHeight="1">
      <c r="A1196" s="5">
        <f t="shared" si="70"/>
        <v>1067</v>
      </c>
      <c r="B1196" s="8" t="s">
        <v>2394</v>
      </c>
      <c r="C1196" s="62" t="s">
        <v>2395</v>
      </c>
      <c r="D1196" s="83"/>
      <c r="E1196" s="84"/>
      <c r="F1196" s="8" t="s">
        <v>2396</v>
      </c>
      <c r="G1196" s="5" t="s">
        <v>42</v>
      </c>
      <c r="H1196" s="19">
        <v>5.2846299999999999</v>
      </c>
      <c r="I1196" s="15"/>
      <c r="J1196" s="11">
        <f t="shared" si="69"/>
        <v>0</v>
      </c>
      <c r="K1196" s="4"/>
      <c r="L1196" s="4"/>
    </row>
    <row r="1197" spans="1:12" ht="41.25" customHeight="1">
      <c r="A1197" s="5">
        <f t="shared" si="70"/>
        <v>1068</v>
      </c>
      <c r="B1197" s="8" t="s">
        <v>2397</v>
      </c>
      <c r="C1197" s="62" t="s">
        <v>2398</v>
      </c>
      <c r="D1197" s="83"/>
      <c r="E1197" s="84"/>
      <c r="F1197" s="8" t="s">
        <v>2399</v>
      </c>
      <c r="G1197" s="5" t="s">
        <v>354</v>
      </c>
      <c r="H1197" s="13">
        <v>6</v>
      </c>
      <c r="I1197" s="15"/>
      <c r="J1197" s="11">
        <f t="shared" si="69"/>
        <v>0</v>
      </c>
      <c r="K1197" s="4"/>
      <c r="L1197" s="4"/>
    </row>
    <row r="1198" spans="1:12" ht="27.75" customHeight="1">
      <c r="A1198" s="5">
        <f t="shared" si="70"/>
        <v>1069</v>
      </c>
      <c r="B1198" s="8" t="s">
        <v>2400</v>
      </c>
      <c r="C1198" s="62" t="s">
        <v>2401</v>
      </c>
      <c r="D1198" s="83"/>
      <c r="E1198" s="84"/>
      <c r="F1198" s="8" t="s">
        <v>2402</v>
      </c>
      <c r="G1198" s="5" t="s">
        <v>42</v>
      </c>
      <c r="H1198" s="12">
        <v>0.24</v>
      </c>
      <c r="I1198" s="15"/>
      <c r="J1198" s="11">
        <f t="shared" si="69"/>
        <v>0</v>
      </c>
      <c r="K1198" s="4"/>
      <c r="L1198" s="4"/>
    </row>
    <row r="1199" spans="1:12" ht="27.75" customHeight="1">
      <c r="A1199" s="5">
        <f t="shared" si="70"/>
        <v>1070</v>
      </c>
      <c r="B1199" s="8" t="s">
        <v>2403</v>
      </c>
      <c r="C1199" s="62" t="s">
        <v>2404</v>
      </c>
      <c r="D1199" s="83"/>
      <c r="E1199" s="84"/>
      <c r="F1199" s="8" t="s">
        <v>2405</v>
      </c>
      <c r="G1199" s="5" t="s">
        <v>106</v>
      </c>
      <c r="H1199" s="13">
        <v>3</v>
      </c>
      <c r="I1199" s="15"/>
      <c r="J1199" s="11">
        <f t="shared" si="69"/>
        <v>0</v>
      </c>
      <c r="K1199" s="4"/>
      <c r="L1199" s="4"/>
    </row>
    <row r="1200" spans="1:12" ht="27.75" customHeight="1">
      <c r="A1200" s="5">
        <f t="shared" si="70"/>
        <v>1071</v>
      </c>
      <c r="B1200" s="8" t="s">
        <v>2406</v>
      </c>
      <c r="C1200" s="62" t="s">
        <v>2407</v>
      </c>
      <c r="D1200" s="83"/>
      <c r="E1200" s="84"/>
      <c r="F1200" s="8" t="s">
        <v>2408</v>
      </c>
      <c r="G1200" s="5" t="s">
        <v>106</v>
      </c>
      <c r="H1200" s="13">
        <v>5</v>
      </c>
      <c r="I1200" s="15"/>
      <c r="J1200" s="11">
        <f t="shared" si="69"/>
        <v>0</v>
      </c>
      <c r="K1200" s="4"/>
      <c r="L1200" s="4"/>
    </row>
    <row r="1201" spans="1:12" ht="27.75" customHeight="1">
      <c r="A1201" s="5">
        <f t="shared" si="70"/>
        <v>1072</v>
      </c>
      <c r="B1201" s="8" t="s">
        <v>2409</v>
      </c>
      <c r="C1201" s="62" t="s">
        <v>2410</v>
      </c>
      <c r="D1201" s="83"/>
      <c r="E1201" s="84"/>
      <c r="F1201" s="8" t="s">
        <v>2411</v>
      </c>
      <c r="G1201" s="5" t="s">
        <v>358</v>
      </c>
      <c r="H1201" s="13">
        <v>606</v>
      </c>
      <c r="I1201" s="15"/>
      <c r="J1201" s="11">
        <f t="shared" si="69"/>
        <v>0</v>
      </c>
      <c r="K1201" s="4"/>
      <c r="L1201" s="4"/>
    </row>
    <row r="1202" spans="1:12" ht="14.25" customHeight="1">
      <c r="A1202" s="5"/>
      <c r="B1202" s="8"/>
      <c r="C1202" s="64" t="s">
        <v>2412</v>
      </c>
      <c r="D1202" s="83"/>
      <c r="E1202" s="84"/>
      <c r="F1202" s="5" t="s">
        <v>2413</v>
      </c>
      <c r="G1202" s="6"/>
      <c r="H1202" s="5"/>
      <c r="I1202" s="27"/>
      <c r="J1202" s="11"/>
      <c r="K1202" s="4"/>
      <c r="L1202" s="4"/>
    </row>
    <row r="1203" spans="1:12" ht="14.25" customHeight="1">
      <c r="A1203" s="5">
        <v>1073</v>
      </c>
      <c r="B1203" s="8" t="s">
        <v>634</v>
      </c>
      <c r="C1203" s="62" t="s">
        <v>635</v>
      </c>
      <c r="D1203" s="83"/>
      <c r="E1203" s="84"/>
      <c r="F1203" s="29" t="s">
        <v>2385</v>
      </c>
      <c r="G1203" s="5" t="s">
        <v>198</v>
      </c>
      <c r="H1203" s="16">
        <v>7.0769000000000002</v>
      </c>
      <c r="I1203" s="15"/>
      <c r="J1203" s="11">
        <f t="shared" ref="J1203:J1214" si="71">H1203*I1203</f>
        <v>0</v>
      </c>
      <c r="K1203" s="4"/>
      <c r="L1203" s="4"/>
    </row>
    <row r="1204" spans="1:12" ht="54" customHeight="1">
      <c r="A1204" s="5">
        <f t="shared" ref="A1204:A1211" si="72">A1203+1</f>
        <v>1074</v>
      </c>
      <c r="B1204" s="8" t="s">
        <v>1531</v>
      </c>
      <c r="C1204" s="62" t="s">
        <v>2414</v>
      </c>
      <c r="D1204" s="83"/>
      <c r="E1204" s="84"/>
      <c r="F1204" s="8" t="s">
        <v>2415</v>
      </c>
      <c r="G1204" s="5" t="s">
        <v>38</v>
      </c>
      <c r="H1204" s="19">
        <v>36.092190000000002</v>
      </c>
      <c r="I1204" s="15"/>
      <c r="J1204" s="11">
        <f t="shared" si="71"/>
        <v>0</v>
      </c>
      <c r="K1204" s="4"/>
      <c r="L1204" s="4"/>
    </row>
    <row r="1205" spans="1:12" ht="54" customHeight="1">
      <c r="A1205" s="5">
        <f t="shared" si="72"/>
        <v>1075</v>
      </c>
      <c r="B1205" s="8" t="s">
        <v>2416</v>
      </c>
      <c r="C1205" s="62" t="s">
        <v>2417</v>
      </c>
      <c r="D1205" s="83"/>
      <c r="E1205" s="84"/>
      <c r="F1205" s="8" t="s">
        <v>2418</v>
      </c>
      <c r="G1205" s="5" t="s">
        <v>198</v>
      </c>
      <c r="H1205" s="16">
        <v>7.0769000000000002</v>
      </c>
      <c r="I1205" s="15"/>
      <c r="J1205" s="11">
        <f t="shared" si="71"/>
        <v>0</v>
      </c>
      <c r="K1205" s="4"/>
      <c r="L1205" s="4"/>
    </row>
    <row r="1206" spans="1:12" ht="41.25" customHeight="1">
      <c r="A1206" s="5">
        <f t="shared" si="72"/>
        <v>1076</v>
      </c>
      <c r="B1206" s="8" t="s">
        <v>2419</v>
      </c>
      <c r="C1206" s="62" t="s">
        <v>2420</v>
      </c>
      <c r="D1206" s="83"/>
      <c r="E1206" s="84"/>
      <c r="F1206" s="8" t="s">
        <v>2421</v>
      </c>
      <c r="G1206" s="5" t="s">
        <v>198</v>
      </c>
      <c r="H1206" s="16">
        <v>7.0769000000000002</v>
      </c>
      <c r="I1206" s="15"/>
      <c r="J1206" s="11">
        <f t="shared" si="71"/>
        <v>0</v>
      </c>
      <c r="K1206" s="4"/>
      <c r="L1206" s="4"/>
    </row>
    <row r="1207" spans="1:12" ht="41.25" customHeight="1">
      <c r="A1207" s="5">
        <f t="shared" si="72"/>
        <v>1077</v>
      </c>
      <c r="B1207" s="8" t="s">
        <v>2422</v>
      </c>
      <c r="C1207" s="62" t="s">
        <v>2423</v>
      </c>
      <c r="D1207" s="83"/>
      <c r="E1207" s="84"/>
      <c r="F1207" s="8" t="s">
        <v>2424</v>
      </c>
      <c r="G1207" s="5" t="s">
        <v>42</v>
      </c>
      <c r="H1207" s="17">
        <v>0.58030579999999998</v>
      </c>
      <c r="I1207" s="15"/>
      <c r="J1207" s="11">
        <f t="shared" si="71"/>
        <v>0</v>
      </c>
      <c r="K1207" s="4"/>
      <c r="L1207" s="4"/>
    </row>
    <row r="1208" spans="1:12" ht="27.75" customHeight="1">
      <c r="A1208" s="5">
        <f t="shared" si="72"/>
        <v>1078</v>
      </c>
      <c r="B1208" s="8" t="s">
        <v>2425</v>
      </c>
      <c r="C1208" s="62" t="s">
        <v>2426</v>
      </c>
      <c r="D1208" s="83"/>
      <c r="E1208" s="84"/>
      <c r="F1208" s="8" t="s">
        <v>2427</v>
      </c>
      <c r="G1208" s="5" t="s">
        <v>42</v>
      </c>
      <c r="H1208" s="19">
        <v>167.01483999999999</v>
      </c>
      <c r="I1208" s="15"/>
      <c r="J1208" s="11">
        <f t="shared" si="71"/>
        <v>0</v>
      </c>
      <c r="K1208" s="4"/>
      <c r="L1208" s="4"/>
    </row>
    <row r="1209" spans="1:12" ht="54" customHeight="1">
      <c r="A1209" s="5">
        <f t="shared" si="72"/>
        <v>1079</v>
      </c>
      <c r="B1209" s="8" t="s">
        <v>2428</v>
      </c>
      <c r="C1209" s="62" t="s">
        <v>2429</v>
      </c>
      <c r="D1209" s="83"/>
      <c r="E1209" s="84"/>
      <c r="F1209" s="8" t="s">
        <v>2430</v>
      </c>
      <c r="G1209" s="5" t="s">
        <v>198</v>
      </c>
      <c r="H1209" s="16">
        <v>7.0769000000000002</v>
      </c>
      <c r="I1209" s="15"/>
      <c r="J1209" s="11">
        <f t="shared" si="71"/>
        <v>0</v>
      </c>
      <c r="K1209" s="4"/>
      <c r="L1209" s="4"/>
    </row>
    <row r="1210" spans="1:12" ht="41.25" customHeight="1">
      <c r="A1210" s="5">
        <f t="shared" si="72"/>
        <v>1080</v>
      </c>
      <c r="B1210" s="8" t="s">
        <v>2431</v>
      </c>
      <c r="C1210" s="62" t="s">
        <v>2432</v>
      </c>
      <c r="D1210" s="83"/>
      <c r="E1210" s="84"/>
      <c r="F1210" s="8" t="s">
        <v>2433</v>
      </c>
      <c r="G1210" s="5" t="s">
        <v>198</v>
      </c>
      <c r="H1210" s="16">
        <v>7.0769000000000002</v>
      </c>
      <c r="I1210" s="15"/>
      <c r="J1210" s="11">
        <f t="shared" si="71"/>
        <v>0</v>
      </c>
      <c r="K1210" s="4"/>
      <c r="L1210" s="4"/>
    </row>
    <row r="1211" spans="1:12" ht="27.75" customHeight="1">
      <c r="A1211" s="5">
        <f t="shared" si="72"/>
        <v>1081</v>
      </c>
      <c r="B1211" s="8" t="s">
        <v>2434</v>
      </c>
      <c r="C1211" s="62" t="s">
        <v>2435</v>
      </c>
      <c r="D1211" s="83"/>
      <c r="E1211" s="84"/>
      <c r="F1211" s="8" t="s">
        <v>2436</v>
      </c>
      <c r="G1211" s="5" t="s">
        <v>42</v>
      </c>
      <c r="H1211" s="16">
        <v>84.922799999999995</v>
      </c>
      <c r="I1211" s="15"/>
      <c r="J1211" s="11">
        <f t="shared" si="71"/>
        <v>0</v>
      </c>
      <c r="K1211" s="4"/>
      <c r="L1211" s="4"/>
    </row>
    <row r="1212" spans="1:12" ht="27.75" customHeight="1">
      <c r="A1212" s="5">
        <v>1082</v>
      </c>
      <c r="B1212" s="8" t="s">
        <v>2437</v>
      </c>
      <c r="C1212" s="62" t="s">
        <v>2438</v>
      </c>
      <c r="D1212" s="83"/>
      <c r="E1212" s="84"/>
      <c r="F1212" s="8"/>
      <c r="G1212" s="5" t="s">
        <v>358</v>
      </c>
      <c r="H1212" s="12">
        <v>590.17999999999995</v>
      </c>
      <c r="I1212" s="15"/>
      <c r="J1212" s="11">
        <f t="shared" si="71"/>
        <v>0</v>
      </c>
      <c r="K1212" s="4"/>
      <c r="L1212" s="4"/>
    </row>
    <row r="1213" spans="1:12" ht="64.5" customHeight="1">
      <c r="A1213" s="5">
        <f t="shared" ref="A1213:A1214" si="73">A1212+1</f>
        <v>1083</v>
      </c>
      <c r="B1213" s="8" t="s">
        <v>2323</v>
      </c>
      <c r="C1213" s="62" t="s">
        <v>2439</v>
      </c>
      <c r="D1213" s="83"/>
      <c r="E1213" s="84"/>
      <c r="F1213" s="8" t="s">
        <v>2440</v>
      </c>
      <c r="G1213" s="5" t="s">
        <v>38</v>
      </c>
      <c r="H1213" s="19">
        <v>30.09918</v>
      </c>
      <c r="I1213" s="15"/>
      <c r="J1213" s="11">
        <f t="shared" si="71"/>
        <v>0</v>
      </c>
      <c r="K1213" s="4"/>
      <c r="L1213" s="4"/>
    </row>
    <row r="1214" spans="1:12" ht="41.25" customHeight="1">
      <c r="A1214" s="5">
        <f t="shared" si="73"/>
        <v>1084</v>
      </c>
      <c r="B1214" s="8" t="s">
        <v>2441</v>
      </c>
      <c r="C1214" s="62" t="s">
        <v>2442</v>
      </c>
      <c r="D1214" s="83"/>
      <c r="E1214" s="84"/>
      <c r="F1214" s="8" t="s">
        <v>2443</v>
      </c>
      <c r="G1214" s="5"/>
      <c r="H1214" s="13">
        <v>591</v>
      </c>
      <c r="I1214" s="15"/>
      <c r="J1214" s="11">
        <f t="shared" si="71"/>
        <v>0</v>
      </c>
      <c r="K1214" s="4"/>
      <c r="L1214" s="4"/>
    </row>
    <row r="1215" spans="1:12" ht="15" customHeight="1">
      <c r="A1215" s="5"/>
      <c r="B1215" s="8"/>
      <c r="C1215" s="63" t="s">
        <v>1355</v>
      </c>
      <c r="D1215" s="83"/>
      <c r="E1215" s="84"/>
      <c r="F1215" s="21" t="s">
        <v>2444</v>
      </c>
      <c r="G1215" s="21"/>
      <c r="H1215" s="22"/>
      <c r="I1215" s="23"/>
      <c r="J1215" s="33">
        <f>SUM(J1187:J1214)</f>
        <v>0</v>
      </c>
    </row>
    <row r="1216" spans="1:12" ht="15" customHeight="1">
      <c r="A1216" s="5"/>
      <c r="B1216" s="8"/>
      <c r="C1216" s="63" t="s">
        <v>1431</v>
      </c>
      <c r="D1216" s="83"/>
      <c r="E1216" s="84"/>
      <c r="F1216" s="21" t="s">
        <v>1432</v>
      </c>
      <c r="G1216" s="21"/>
      <c r="H1216" s="22"/>
      <c r="I1216" s="23"/>
      <c r="J1216" s="34">
        <f>J1215</f>
        <v>0</v>
      </c>
    </row>
    <row r="1217" spans="1:26" ht="14.25">
      <c r="A1217" s="29">
        <v>1085</v>
      </c>
      <c r="B1217" s="8"/>
      <c r="C1217" s="63" t="s">
        <v>2445</v>
      </c>
      <c r="D1217" s="83"/>
      <c r="E1217" s="84"/>
      <c r="F1217" s="8"/>
      <c r="G1217" s="21"/>
      <c r="H1217" s="20">
        <v>1</v>
      </c>
      <c r="I1217" s="51"/>
      <c r="J1217" s="34">
        <f>H1217*I1217</f>
        <v>0</v>
      </c>
      <c r="K1217" s="52"/>
      <c r="L1217" s="52"/>
      <c r="M1217" s="52"/>
      <c r="N1217" s="52"/>
      <c r="O1217" s="52"/>
      <c r="P1217" s="52"/>
      <c r="Q1217" s="52"/>
      <c r="R1217" s="52"/>
      <c r="S1217" s="52"/>
      <c r="T1217" s="52"/>
      <c r="U1217" s="52"/>
      <c r="V1217" s="52"/>
      <c r="W1217" s="52"/>
      <c r="X1217" s="52"/>
      <c r="Y1217" s="52"/>
      <c r="Z1217" s="52"/>
    </row>
    <row r="1218" spans="1:26" ht="29.25" customHeight="1">
      <c r="A1218" s="68" t="s">
        <v>2446</v>
      </c>
      <c r="B1218" s="83"/>
      <c r="C1218" s="83"/>
      <c r="D1218" s="83"/>
      <c r="E1218" s="83"/>
      <c r="F1218" s="83"/>
      <c r="G1218" s="83"/>
      <c r="H1218" s="83"/>
      <c r="I1218" s="84"/>
      <c r="J1218" s="53">
        <f>J701+J715+J1074+J1184+J1216+J1217</f>
        <v>0</v>
      </c>
    </row>
    <row r="1219" spans="1:26" ht="14.25" hidden="1" customHeight="1">
      <c r="A1219" s="62" t="s">
        <v>2447</v>
      </c>
      <c r="B1219" s="83"/>
      <c r="C1219" s="83"/>
      <c r="D1219" s="83"/>
      <c r="E1219" s="83"/>
      <c r="F1219" s="83"/>
      <c r="G1219" s="83"/>
      <c r="H1219" s="83"/>
      <c r="I1219" s="84"/>
      <c r="J1219" s="13"/>
    </row>
    <row r="1220" spans="1:26" ht="27.75" hidden="1" customHeight="1">
      <c r="A1220" s="62" t="s">
        <v>2448</v>
      </c>
      <c r="B1220" s="83"/>
      <c r="C1220" s="83"/>
      <c r="D1220" s="83"/>
      <c r="E1220" s="83"/>
      <c r="F1220" s="83"/>
      <c r="G1220" s="83"/>
      <c r="H1220" s="83"/>
      <c r="I1220" s="84"/>
      <c r="J1220" s="12"/>
    </row>
    <row r="1221" spans="1:26" ht="27.75" hidden="1" customHeight="1">
      <c r="A1221" s="62" t="s">
        <v>2449</v>
      </c>
      <c r="B1221" s="83"/>
      <c r="C1221" s="83"/>
      <c r="D1221" s="83"/>
      <c r="E1221" s="83"/>
      <c r="F1221" s="83"/>
      <c r="G1221" s="83"/>
      <c r="H1221" s="83"/>
      <c r="I1221" s="84"/>
      <c r="J1221" s="12"/>
    </row>
    <row r="1222" spans="1:26" ht="12.75" customHeight="1">
      <c r="A1222" s="69"/>
      <c r="B1222" s="82"/>
      <c r="C1222" s="82"/>
      <c r="D1222" s="82"/>
      <c r="E1222" s="82"/>
      <c r="F1222" s="82"/>
      <c r="G1222" s="82"/>
      <c r="H1222" s="82"/>
      <c r="I1222" s="82"/>
      <c r="J1222" s="82"/>
      <c r="K1222" s="4"/>
      <c r="L1222" s="4"/>
    </row>
    <row r="1223" spans="1:26" ht="12.75" customHeight="1">
      <c r="A1223" s="101"/>
      <c r="B1223" s="101"/>
      <c r="C1223" s="101"/>
      <c r="D1223" s="101"/>
      <c r="E1223" s="54"/>
      <c r="F1223" s="54"/>
      <c r="G1223" s="54"/>
      <c r="H1223" s="54"/>
      <c r="I1223" s="54"/>
      <c r="J1223" s="54"/>
      <c r="K1223" s="4"/>
      <c r="L1223" s="4"/>
    </row>
    <row r="1224" spans="1:26" ht="12.75" customHeight="1">
      <c r="A1224" s="102"/>
      <c r="B1224" s="101"/>
      <c r="C1224" s="101"/>
      <c r="D1224" s="101"/>
      <c r="E1224" s="101"/>
      <c r="F1224" s="54"/>
      <c r="G1224" s="54"/>
      <c r="H1224" s="54"/>
      <c r="I1224" s="54"/>
      <c r="J1224" s="54"/>
      <c r="K1224" s="55"/>
      <c r="L1224" s="55"/>
    </row>
    <row r="1225" spans="1:26" ht="12.75" customHeight="1">
      <c r="A1225" s="102"/>
      <c r="B1225" s="70"/>
      <c r="C1225" s="74" t="s">
        <v>2450</v>
      </c>
      <c r="D1225" s="71"/>
      <c r="E1225" s="71" t="s">
        <v>2451</v>
      </c>
      <c r="F1225" s="72"/>
      <c r="G1225" s="72"/>
      <c r="H1225" s="72"/>
      <c r="I1225" s="72"/>
      <c r="J1225" s="54"/>
      <c r="K1225" s="55"/>
      <c r="L1225" s="55"/>
    </row>
    <row r="1226" spans="1:26" ht="12.75" customHeight="1">
      <c r="A1226" s="102"/>
      <c r="B1226" s="70"/>
      <c r="C1226" s="70"/>
      <c r="D1226" s="70"/>
      <c r="E1226" s="70"/>
      <c r="F1226" s="72"/>
      <c r="G1226" s="72"/>
      <c r="H1226" s="72"/>
      <c r="I1226" s="72"/>
      <c r="J1226" s="54"/>
      <c r="K1226" s="55"/>
      <c r="L1226" s="55"/>
    </row>
    <row r="1227" spans="1:26" ht="12.75" customHeight="1">
      <c r="A1227" s="102"/>
      <c r="B1227" s="70"/>
      <c r="C1227" s="74" t="s">
        <v>2452</v>
      </c>
      <c r="D1227" s="73" t="s">
        <v>2453</v>
      </c>
      <c r="E1227" s="103"/>
      <c r="F1227" s="72"/>
      <c r="G1227" s="72"/>
      <c r="H1227" s="72"/>
      <c r="I1227" s="72"/>
      <c r="J1227" s="54"/>
      <c r="K1227" s="55"/>
      <c r="L1227" s="55"/>
    </row>
    <row r="1228" spans="1:26" ht="12.75" customHeight="1">
      <c r="A1228" s="102"/>
      <c r="B1228" s="70"/>
      <c r="C1228" s="70"/>
      <c r="D1228" s="70"/>
      <c r="E1228" s="70"/>
      <c r="F1228" s="72"/>
      <c r="G1228" s="72"/>
      <c r="H1228" s="72"/>
      <c r="I1228" s="72"/>
      <c r="J1228" s="54"/>
      <c r="K1228" s="55"/>
      <c r="L1228" s="55"/>
    </row>
    <row r="1229" spans="1:26" ht="12.75" customHeight="1">
      <c r="A1229" s="102"/>
      <c r="B1229" s="70"/>
      <c r="C1229" s="70"/>
      <c r="D1229" s="70"/>
      <c r="E1229" s="70"/>
      <c r="F1229" s="72"/>
      <c r="G1229" s="72"/>
      <c r="H1229" s="72"/>
      <c r="I1229" s="72"/>
      <c r="J1229" s="54"/>
      <c r="K1229" s="55"/>
      <c r="L1229" s="55"/>
    </row>
    <row r="1230" spans="1:26" ht="12.75" customHeight="1">
      <c r="A1230" s="102"/>
      <c r="B1230" s="74" t="s">
        <v>2454</v>
      </c>
      <c r="C1230" s="70"/>
      <c r="D1230" s="70"/>
      <c r="E1230" s="70"/>
      <c r="F1230" s="72"/>
      <c r="G1230" s="72"/>
      <c r="H1230" s="72"/>
      <c r="I1230" s="72"/>
      <c r="J1230" s="54"/>
      <c r="K1230" s="55"/>
      <c r="L1230" s="55"/>
    </row>
    <row r="1231" spans="1:26" ht="12.75" customHeight="1">
      <c r="A1231" s="102"/>
      <c r="B1231" s="70"/>
      <c r="C1231" s="70"/>
      <c r="D1231" s="70"/>
      <c r="E1231" s="70"/>
      <c r="F1231" s="72"/>
      <c r="G1231" s="72"/>
      <c r="H1231" s="72"/>
      <c r="I1231" s="72"/>
      <c r="J1231" s="54"/>
      <c r="K1231" s="55"/>
      <c r="L1231" s="55"/>
    </row>
    <row r="1232" spans="1:26" ht="27" customHeight="1">
      <c r="A1232" s="102"/>
      <c r="B1232" s="75" t="s">
        <v>2455</v>
      </c>
      <c r="C1232" s="103"/>
      <c r="D1232" s="103"/>
      <c r="E1232" s="103"/>
      <c r="F1232" s="103"/>
      <c r="G1232" s="103"/>
      <c r="H1232" s="103"/>
      <c r="I1232" s="103"/>
      <c r="J1232" s="54"/>
      <c r="K1232" s="55"/>
      <c r="L1232" s="55"/>
    </row>
    <row r="1233" spans="1:12" ht="27" customHeight="1">
      <c r="A1233" s="102"/>
      <c r="B1233" s="103"/>
      <c r="C1233" s="103"/>
      <c r="D1233" s="103"/>
      <c r="E1233" s="103"/>
      <c r="F1233" s="103"/>
      <c r="G1233" s="103"/>
      <c r="H1233" s="103"/>
      <c r="I1233" s="103"/>
      <c r="J1233" s="54"/>
      <c r="K1233" s="55"/>
      <c r="L1233" s="55"/>
    </row>
    <row r="1234" spans="1:12" ht="12.75">
      <c r="A1234" s="102"/>
      <c r="B1234" s="76" t="s">
        <v>2456</v>
      </c>
      <c r="C1234" s="103"/>
      <c r="D1234" s="103"/>
      <c r="E1234" s="103"/>
      <c r="F1234" s="103"/>
      <c r="G1234" s="103"/>
      <c r="H1234" s="103"/>
      <c r="I1234" s="103"/>
      <c r="J1234" s="54"/>
      <c r="K1234" s="55"/>
      <c r="L1234" s="55"/>
    </row>
    <row r="1235" spans="1:12" ht="12.75" customHeight="1">
      <c r="A1235" s="102"/>
      <c r="B1235" s="77"/>
      <c r="C1235" s="77"/>
      <c r="D1235" s="77"/>
      <c r="E1235" s="77"/>
      <c r="F1235" s="72"/>
      <c r="G1235" s="72"/>
      <c r="H1235" s="72"/>
      <c r="I1235" s="72"/>
      <c r="J1235" s="54"/>
      <c r="K1235" s="55"/>
      <c r="L1235" s="55"/>
    </row>
    <row r="1236" spans="1:12" ht="12.75" customHeight="1">
      <c r="A1236" s="102"/>
      <c r="B1236" s="76" t="s">
        <v>2457</v>
      </c>
      <c r="C1236" s="103"/>
      <c r="D1236" s="103"/>
      <c r="E1236" s="103"/>
      <c r="F1236" s="72"/>
      <c r="G1236" s="72"/>
      <c r="H1236" s="72"/>
      <c r="I1236" s="72"/>
      <c r="J1236" s="54"/>
      <c r="K1236" s="55"/>
      <c r="L1236" s="55"/>
    </row>
    <row r="1237" spans="1:12" ht="12.75" customHeight="1">
      <c r="A1237" s="102"/>
      <c r="B1237" s="70"/>
      <c r="C1237" s="78"/>
      <c r="D1237" s="78"/>
      <c r="E1237" s="78"/>
      <c r="F1237" s="72"/>
      <c r="G1237" s="72"/>
      <c r="H1237" s="72"/>
      <c r="I1237" s="72"/>
      <c r="J1237" s="54"/>
      <c r="K1237" s="55"/>
      <c r="L1237" s="55"/>
    </row>
    <row r="1238" spans="1:12" ht="24" customHeight="1">
      <c r="A1238" s="102"/>
      <c r="B1238" s="79"/>
      <c r="C1238" s="80" t="s">
        <v>2458</v>
      </c>
      <c r="D1238" s="104"/>
      <c r="E1238" s="105"/>
      <c r="F1238" s="72"/>
      <c r="G1238" s="72"/>
      <c r="H1238" s="72"/>
      <c r="I1238" s="72"/>
      <c r="J1238" s="54"/>
      <c r="K1238" s="55"/>
      <c r="L1238" s="55"/>
    </row>
    <row r="1239" spans="1:12" ht="24" customHeight="1">
      <c r="A1239" s="102"/>
      <c r="B1239" s="79"/>
      <c r="C1239" s="80" t="s">
        <v>2459</v>
      </c>
      <c r="D1239" s="104"/>
      <c r="E1239" s="105"/>
      <c r="F1239" s="72"/>
      <c r="G1239" s="72"/>
      <c r="H1239" s="72"/>
      <c r="I1239" s="72"/>
      <c r="J1239" s="54"/>
      <c r="K1239" s="55"/>
      <c r="L1239" s="55"/>
    </row>
    <row r="1240" spans="1:12" ht="24" customHeight="1">
      <c r="A1240" s="102"/>
      <c r="B1240" s="79"/>
      <c r="C1240" s="80" t="s">
        <v>2460</v>
      </c>
      <c r="D1240" s="104"/>
      <c r="E1240" s="105"/>
      <c r="F1240" s="72"/>
      <c r="G1240" s="72"/>
      <c r="H1240" s="72"/>
      <c r="I1240" s="72"/>
      <c r="J1240" s="54"/>
      <c r="K1240" s="55"/>
      <c r="L1240" s="55"/>
    </row>
    <row r="1241" spans="1:12" ht="24" customHeight="1">
      <c r="A1241" s="102"/>
      <c r="B1241" s="79"/>
      <c r="C1241" s="80" t="s">
        <v>2461</v>
      </c>
      <c r="D1241" s="104"/>
      <c r="E1241" s="105"/>
      <c r="F1241" s="72"/>
      <c r="G1241" s="72"/>
      <c r="H1241" s="72"/>
      <c r="I1241" s="72"/>
      <c r="J1241" s="54"/>
      <c r="K1241" s="55"/>
      <c r="L1241" s="55"/>
    </row>
    <row r="1242" spans="1:12" ht="12.75" customHeight="1">
      <c r="A1242" s="102"/>
      <c r="B1242" s="81"/>
      <c r="C1242" s="81"/>
      <c r="D1242" s="81"/>
      <c r="E1242" s="81"/>
      <c r="F1242" s="72"/>
      <c r="G1242" s="72"/>
      <c r="H1242" s="72"/>
      <c r="I1242" s="72"/>
      <c r="J1242" s="54"/>
      <c r="K1242" s="55"/>
      <c r="L1242" s="55"/>
    </row>
    <row r="1243" spans="1:12" ht="12.75" customHeight="1">
      <c r="A1243" s="102"/>
      <c r="B1243" s="102"/>
      <c r="C1243" s="102"/>
      <c r="D1243" s="102"/>
      <c r="E1243" s="102"/>
      <c r="F1243" s="54"/>
      <c r="G1243" s="54"/>
      <c r="H1243" s="54"/>
      <c r="I1243" s="54"/>
      <c r="J1243" s="54"/>
      <c r="K1243" s="55"/>
      <c r="L1243" s="55"/>
    </row>
    <row r="1244" spans="1:12" ht="12.75" customHeight="1">
      <c r="A1244" s="102"/>
      <c r="B1244" s="102"/>
      <c r="C1244" s="102"/>
      <c r="D1244" s="102"/>
      <c r="E1244" s="102"/>
      <c r="F1244" s="54"/>
      <c r="G1244" s="54"/>
      <c r="H1244" s="54"/>
      <c r="I1244" s="54"/>
      <c r="J1244" s="54"/>
      <c r="K1244" s="55"/>
      <c r="L1244" s="55"/>
    </row>
  </sheetData>
  <sheetProtection algorithmName="SHA-512" hashValue="maqrCf8DZWsH/MO+IjcvrmbX9TYKjYHWtmKowfmxU/6PmnLXxlyDCBOiSOEA3Iu9km86HlAmDkpS9YZlT4+ACA==" saltValue="JQDIzcTIfuNZKa0bB8luSg==" spinCount="100000" sheet="1" objects="1" scenarios="1"/>
  <protectedRanges>
    <protectedRange sqref="I6:I1217" name="Діапазон1"/>
    <protectedRange sqref="B1225:I1241" name="Діапазон2"/>
  </protectedRanges>
  <mergeCells count="1230">
    <mergeCell ref="C1025:E1025"/>
    <mergeCell ref="C1026:E1026"/>
    <mergeCell ref="C1027:E1027"/>
    <mergeCell ref="C1028:E1028"/>
    <mergeCell ref="C1029:E1029"/>
    <mergeCell ref="C1008:E1008"/>
    <mergeCell ref="C1009:E1009"/>
    <mergeCell ref="C1010:E1010"/>
    <mergeCell ref="C1011:E1011"/>
    <mergeCell ref="C1012:E1012"/>
    <mergeCell ref="C1013:E1013"/>
    <mergeCell ref="C1014:E1014"/>
    <mergeCell ref="C1015:E1015"/>
    <mergeCell ref="C1016:E1016"/>
    <mergeCell ref="C1017:E1017"/>
    <mergeCell ref="C1018:E1018"/>
    <mergeCell ref="C1019:E1019"/>
    <mergeCell ref="C1020:E1020"/>
    <mergeCell ref="C1021:E1021"/>
    <mergeCell ref="C1022:E1022"/>
    <mergeCell ref="C1023:E1023"/>
    <mergeCell ref="C1024:E1024"/>
    <mergeCell ref="C991:E991"/>
    <mergeCell ref="C992:E992"/>
    <mergeCell ref="C993:E993"/>
    <mergeCell ref="C994:E994"/>
    <mergeCell ref="C995:E995"/>
    <mergeCell ref="C996:E996"/>
    <mergeCell ref="C997:E997"/>
    <mergeCell ref="C998:E998"/>
    <mergeCell ref="C999:E999"/>
    <mergeCell ref="C1000:E1000"/>
    <mergeCell ref="C1001:E1001"/>
    <mergeCell ref="C1002:E1002"/>
    <mergeCell ref="C1003:E1003"/>
    <mergeCell ref="C1004:E1004"/>
    <mergeCell ref="C1005:E1005"/>
    <mergeCell ref="C1006:E1006"/>
    <mergeCell ref="C1007:E1007"/>
    <mergeCell ref="C974:E974"/>
    <mergeCell ref="C975:E975"/>
    <mergeCell ref="C976:E976"/>
    <mergeCell ref="C977:E977"/>
    <mergeCell ref="C978:E978"/>
    <mergeCell ref="C979:E979"/>
    <mergeCell ref="C980:E980"/>
    <mergeCell ref="C981:E981"/>
    <mergeCell ref="C982:E982"/>
    <mergeCell ref="C983:E983"/>
    <mergeCell ref="C984:E984"/>
    <mergeCell ref="C985:E985"/>
    <mergeCell ref="C986:E986"/>
    <mergeCell ref="C987:E987"/>
    <mergeCell ref="C988:E988"/>
    <mergeCell ref="C989:E989"/>
    <mergeCell ref="C990:E990"/>
    <mergeCell ref="C957:E957"/>
    <mergeCell ref="C958:E958"/>
    <mergeCell ref="C959:E959"/>
    <mergeCell ref="C960:E960"/>
    <mergeCell ref="C961:E961"/>
    <mergeCell ref="C962:E962"/>
    <mergeCell ref="C963:E963"/>
    <mergeCell ref="C964:E964"/>
    <mergeCell ref="C965:E965"/>
    <mergeCell ref="C966:E966"/>
    <mergeCell ref="C967:E967"/>
    <mergeCell ref="C968:E968"/>
    <mergeCell ref="C969:E969"/>
    <mergeCell ref="C970:E970"/>
    <mergeCell ref="C971:E971"/>
    <mergeCell ref="C972:E972"/>
    <mergeCell ref="C973:E973"/>
    <mergeCell ref="C940:E940"/>
    <mergeCell ref="C941:E941"/>
    <mergeCell ref="C942:E942"/>
    <mergeCell ref="C943:E943"/>
    <mergeCell ref="C944:E944"/>
    <mergeCell ref="C945:E945"/>
    <mergeCell ref="C946:E946"/>
    <mergeCell ref="C947:E947"/>
    <mergeCell ref="C948:E948"/>
    <mergeCell ref="C949:E949"/>
    <mergeCell ref="C950:E950"/>
    <mergeCell ref="C951:E951"/>
    <mergeCell ref="C952:E952"/>
    <mergeCell ref="C953:E953"/>
    <mergeCell ref="C954:E954"/>
    <mergeCell ref="C955:E955"/>
    <mergeCell ref="C956:E956"/>
    <mergeCell ref="C923:E923"/>
    <mergeCell ref="C924:E924"/>
    <mergeCell ref="C925:E925"/>
    <mergeCell ref="C926:E926"/>
    <mergeCell ref="C927:E927"/>
    <mergeCell ref="C928:E928"/>
    <mergeCell ref="C929:E929"/>
    <mergeCell ref="C930:E930"/>
    <mergeCell ref="C931:E931"/>
    <mergeCell ref="C932:E932"/>
    <mergeCell ref="C933:E933"/>
    <mergeCell ref="C934:E934"/>
    <mergeCell ref="C935:E935"/>
    <mergeCell ref="C936:E936"/>
    <mergeCell ref="C937:E937"/>
    <mergeCell ref="C938:E938"/>
    <mergeCell ref="C939:E939"/>
    <mergeCell ref="C906:E906"/>
    <mergeCell ref="C907:E907"/>
    <mergeCell ref="C908:E908"/>
    <mergeCell ref="C909:E909"/>
    <mergeCell ref="C910:E910"/>
    <mergeCell ref="C911:E911"/>
    <mergeCell ref="C912:E912"/>
    <mergeCell ref="C913:E913"/>
    <mergeCell ref="C914:E914"/>
    <mergeCell ref="C915:E915"/>
    <mergeCell ref="C916:E916"/>
    <mergeCell ref="C917:E917"/>
    <mergeCell ref="C918:E918"/>
    <mergeCell ref="C919:E919"/>
    <mergeCell ref="C920:E920"/>
    <mergeCell ref="C921:E921"/>
    <mergeCell ref="C922:E922"/>
    <mergeCell ref="C889:E889"/>
    <mergeCell ref="C890:E890"/>
    <mergeCell ref="C891:E891"/>
    <mergeCell ref="C892:E892"/>
    <mergeCell ref="C893:E893"/>
    <mergeCell ref="C894:E894"/>
    <mergeCell ref="C895:E895"/>
    <mergeCell ref="C896:E896"/>
    <mergeCell ref="C897:E897"/>
    <mergeCell ref="C898:E898"/>
    <mergeCell ref="C899:E899"/>
    <mergeCell ref="C900:E900"/>
    <mergeCell ref="C901:E901"/>
    <mergeCell ref="C902:E902"/>
    <mergeCell ref="C903:E903"/>
    <mergeCell ref="C904:E904"/>
    <mergeCell ref="C905:E905"/>
    <mergeCell ref="C872:E872"/>
    <mergeCell ref="C873:E873"/>
    <mergeCell ref="C874:E874"/>
    <mergeCell ref="C875:E875"/>
    <mergeCell ref="C876:E876"/>
    <mergeCell ref="C877:E877"/>
    <mergeCell ref="C878:E878"/>
    <mergeCell ref="C879:E879"/>
    <mergeCell ref="C880:E880"/>
    <mergeCell ref="C881:E881"/>
    <mergeCell ref="C882:E882"/>
    <mergeCell ref="C883:E883"/>
    <mergeCell ref="C884:E884"/>
    <mergeCell ref="C885:E885"/>
    <mergeCell ref="C886:E886"/>
    <mergeCell ref="C887:E887"/>
    <mergeCell ref="C888:E888"/>
    <mergeCell ref="C855:E855"/>
    <mergeCell ref="C856:E856"/>
    <mergeCell ref="C857:E857"/>
    <mergeCell ref="C858:E858"/>
    <mergeCell ref="C859:E859"/>
    <mergeCell ref="C860:E860"/>
    <mergeCell ref="C861:E861"/>
    <mergeCell ref="C862:E862"/>
    <mergeCell ref="C863:E863"/>
    <mergeCell ref="C864:E864"/>
    <mergeCell ref="C865:E865"/>
    <mergeCell ref="C866:E866"/>
    <mergeCell ref="C867:E867"/>
    <mergeCell ref="C868:E868"/>
    <mergeCell ref="C869:E869"/>
    <mergeCell ref="C870:E870"/>
    <mergeCell ref="C871:E871"/>
    <mergeCell ref="C838:E838"/>
    <mergeCell ref="C839:E839"/>
    <mergeCell ref="C840:E840"/>
    <mergeCell ref="C841:E841"/>
    <mergeCell ref="C842:E842"/>
    <mergeCell ref="C843:E843"/>
    <mergeCell ref="C844:E844"/>
    <mergeCell ref="C845:E845"/>
    <mergeCell ref="C846:E846"/>
    <mergeCell ref="C847:E847"/>
    <mergeCell ref="C848:E848"/>
    <mergeCell ref="C849:E849"/>
    <mergeCell ref="C850:E850"/>
    <mergeCell ref="C851:E851"/>
    <mergeCell ref="C852:E852"/>
    <mergeCell ref="C853:E853"/>
    <mergeCell ref="C854:E854"/>
    <mergeCell ref="C821:E821"/>
    <mergeCell ref="C822:E822"/>
    <mergeCell ref="C823:E823"/>
    <mergeCell ref="C824:E824"/>
    <mergeCell ref="C825:E825"/>
    <mergeCell ref="C826:E826"/>
    <mergeCell ref="C827:E827"/>
    <mergeCell ref="C828:E828"/>
    <mergeCell ref="C829:E829"/>
    <mergeCell ref="C830:E830"/>
    <mergeCell ref="C831:E831"/>
    <mergeCell ref="C832:E832"/>
    <mergeCell ref="C833:E833"/>
    <mergeCell ref="C834:E834"/>
    <mergeCell ref="C835:E835"/>
    <mergeCell ref="C836:E836"/>
    <mergeCell ref="C837:E837"/>
    <mergeCell ref="C804:E804"/>
    <mergeCell ref="C805:E805"/>
    <mergeCell ref="C806:E806"/>
    <mergeCell ref="C807:E807"/>
    <mergeCell ref="C808:E808"/>
    <mergeCell ref="C809:E809"/>
    <mergeCell ref="C810:E810"/>
    <mergeCell ref="C811:E811"/>
    <mergeCell ref="C812:E812"/>
    <mergeCell ref="C813:E813"/>
    <mergeCell ref="C814:E814"/>
    <mergeCell ref="C815:E815"/>
    <mergeCell ref="C816:E816"/>
    <mergeCell ref="C817:E817"/>
    <mergeCell ref="C818:E818"/>
    <mergeCell ref="C819:E819"/>
    <mergeCell ref="C820:E820"/>
    <mergeCell ref="C787:E787"/>
    <mergeCell ref="C788:E788"/>
    <mergeCell ref="C789:E789"/>
    <mergeCell ref="C790:E790"/>
    <mergeCell ref="C791:E791"/>
    <mergeCell ref="C792:E792"/>
    <mergeCell ref="C793:E793"/>
    <mergeCell ref="C794:E794"/>
    <mergeCell ref="C795:E795"/>
    <mergeCell ref="C796:E796"/>
    <mergeCell ref="C797:E797"/>
    <mergeCell ref="C798:E798"/>
    <mergeCell ref="C799:E799"/>
    <mergeCell ref="C800:E800"/>
    <mergeCell ref="C801:E801"/>
    <mergeCell ref="C802:E802"/>
    <mergeCell ref="C803:E803"/>
    <mergeCell ref="C770:E770"/>
    <mergeCell ref="C771:E771"/>
    <mergeCell ref="C772:E772"/>
    <mergeCell ref="C773:E773"/>
    <mergeCell ref="C774:E774"/>
    <mergeCell ref="C775:E775"/>
    <mergeCell ref="C776:E776"/>
    <mergeCell ref="C777:E777"/>
    <mergeCell ref="C778:E778"/>
    <mergeCell ref="C779:E779"/>
    <mergeCell ref="C780:E780"/>
    <mergeCell ref="C781:E781"/>
    <mergeCell ref="C782:E782"/>
    <mergeCell ref="C783:E783"/>
    <mergeCell ref="C784:E784"/>
    <mergeCell ref="C785:E785"/>
    <mergeCell ref="C786:E786"/>
    <mergeCell ref="C753:E753"/>
    <mergeCell ref="C754:E754"/>
    <mergeCell ref="C755:E755"/>
    <mergeCell ref="C756:E756"/>
    <mergeCell ref="C757:E757"/>
    <mergeCell ref="C758:E758"/>
    <mergeCell ref="C759:E759"/>
    <mergeCell ref="C760:E760"/>
    <mergeCell ref="C761:E761"/>
    <mergeCell ref="C762:E762"/>
    <mergeCell ref="C763:E763"/>
    <mergeCell ref="C764:E764"/>
    <mergeCell ref="C765:E765"/>
    <mergeCell ref="C766:E766"/>
    <mergeCell ref="C767:E767"/>
    <mergeCell ref="C768:E768"/>
    <mergeCell ref="C769:E769"/>
    <mergeCell ref="C736:E736"/>
    <mergeCell ref="C737:E737"/>
    <mergeCell ref="C738:E738"/>
    <mergeCell ref="C739:E739"/>
    <mergeCell ref="C740:E740"/>
    <mergeCell ref="C741:E741"/>
    <mergeCell ref="C742:E742"/>
    <mergeCell ref="C743:E743"/>
    <mergeCell ref="C744:E744"/>
    <mergeCell ref="C745:E745"/>
    <mergeCell ref="C746:E746"/>
    <mergeCell ref="C747:E747"/>
    <mergeCell ref="C748:E748"/>
    <mergeCell ref="C749:E749"/>
    <mergeCell ref="C750:E750"/>
    <mergeCell ref="C751:E751"/>
    <mergeCell ref="C752:E752"/>
    <mergeCell ref="C719:E719"/>
    <mergeCell ref="C720:E720"/>
    <mergeCell ref="C721:E721"/>
    <mergeCell ref="C722:E722"/>
    <mergeCell ref="C723:E723"/>
    <mergeCell ref="C724:E724"/>
    <mergeCell ref="C725:E725"/>
    <mergeCell ref="C726:E726"/>
    <mergeCell ref="C727:E727"/>
    <mergeCell ref="C728:E728"/>
    <mergeCell ref="C729:E729"/>
    <mergeCell ref="C730:E730"/>
    <mergeCell ref="C731:E731"/>
    <mergeCell ref="C732:E732"/>
    <mergeCell ref="C733:E733"/>
    <mergeCell ref="C734:E734"/>
    <mergeCell ref="C735:E735"/>
    <mergeCell ref="C702:E702"/>
    <mergeCell ref="C703:E703"/>
    <mergeCell ref="C704:E704"/>
    <mergeCell ref="C705:E705"/>
    <mergeCell ref="C706:E706"/>
    <mergeCell ref="C707:E707"/>
    <mergeCell ref="C708:E708"/>
    <mergeCell ref="C709:E709"/>
    <mergeCell ref="C710:E710"/>
    <mergeCell ref="C711:E711"/>
    <mergeCell ref="C712:E712"/>
    <mergeCell ref="C713:E713"/>
    <mergeCell ref="C714:E714"/>
    <mergeCell ref="C715:E715"/>
    <mergeCell ref="C716:E716"/>
    <mergeCell ref="C717:E717"/>
    <mergeCell ref="C718:E718"/>
    <mergeCell ref="C1160:E1160"/>
    <mergeCell ref="C1161:E1161"/>
    <mergeCell ref="C1162:E1162"/>
    <mergeCell ref="C1163:E1163"/>
    <mergeCell ref="C1164:E1164"/>
    <mergeCell ref="C1165:E1165"/>
    <mergeCell ref="C1166:E1166"/>
    <mergeCell ref="C1167:E1167"/>
    <mergeCell ref="C1168:E1168"/>
    <mergeCell ref="C1169:E1169"/>
    <mergeCell ref="C1170:E1170"/>
    <mergeCell ref="C1171:E1171"/>
    <mergeCell ref="C1172:E1172"/>
    <mergeCell ref="C1173:E1173"/>
    <mergeCell ref="C1174:E1174"/>
    <mergeCell ref="C1175:E1175"/>
    <mergeCell ref="C1176:E1176"/>
    <mergeCell ref="C1144:E1144"/>
    <mergeCell ref="C1145:E1145"/>
    <mergeCell ref="C1146:E1146"/>
    <mergeCell ref="C1147:E1147"/>
    <mergeCell ref="C1148:E1148"/>
    <mergeCell ref="C1143:E1143"/>
    <mergeCell ref="C1149:E1149"/>
    <mergeCell ref="C1150:E1150"/>
    <mergeCell ref="C1151:E1151"/>
    <mergeCell ref="C1152:E1152"/>
    <mergeCell ref="C1153:E1153"/>
    <mergeCell ref="C1154:E1154"/>
    <mergeCell ref="C1155:E1155"/>
    <mergeCell ref="C1156:E1156"/>
    <mergeCell ref="C1157:E1157"/>
    <mergeCell ref="C1158:E1158"/>
    <mergeCell ref="C1159:E1159"/>
    <mergeCell ref="C1209:E1209"/>
    <mergeCell ref="C1210:E1210"/>
    <mergeCell ref="C1211:E1211"/>
    <mergeCell ref="D1227:E1227"/>
    <mergeCell ref="C1212:E1212"/>
    <mergeCell ref="C1213:E1213"/>
    <mergeCell ref="C1214:E1214"/>
    <mergeCell ref="C1215:E1215"/>
    <mergeCell ref="C1216:E1216"/>
    <mergeCell ref="C1217:E1217"/>
    <mergeCell ref="A1218:I1218"/>
    <mergeCell ref="D1238:E1238"/>
    <mergeCell ref="D1239:E1239"/>
    <mergeCell ref="D1240:E1240"/>
    <mergeCell ref="D1241:E1241"/>
    <mergeCell ref="A1219:I1219"/>
    <mergeCell ref="A1220:I1220"/>
    <mergeCell ref="A1221:I1221"/>
    <mergeCell ref="A1222:J1222"/>
    <mergeCell ref="B1232:I1233"/>
    <mergeCell ref="B1234:I1234"/>
    <mergeCell ref="B1236:E1236"/>
    <mergeCell ref="C1192:E1192"/>
    <mergeCell ref="C1193:E1193"/>
    <mergeCell ref="C1194:E1194"/>
    <mergeCell ref="C1195:E1195"/>
    <mergeCell ref="C1196:E1196"/>
    <mergeCell ref="C1197:E1197"/>
    <mergeCell ref="C1198:E1198"/>
    <mergeCell ref="C1199:E1199"/>
    <mergeCell ref="C1200:E1200"/>
    <mergeCell ref="C1201:E1201"/>
    <mergeCell ref="C1202:E1202"/>
    <mergeCell ref="C1203:E1203"/>
    <mergeCell ref="C1204:E1204"/>
    <mergeCell ref="C1205:E1205"/>
    <mergeCell ref="C1206:E1206"/>
    <mergeCell ref="C1207:E1207"/>
    <mergeCell ref="C1208:E1208"/>
    <mergeCell ref="C1126:E1126"/>
    <mergeCell ref="C1127:E1127"/>
    <mergeCell ref="C1177:E1177"/>
    <mergeCell ref="C1178:E1178"/>
    <mergeCell ref="C1179:E1179"/>
    <mergeCell ref="C1180:E1180"/>
    <mergeCell ref="C1181:E1181"/>
    <mergeCell ref="C1182:E1182"/>
    <mergeCell ref="C1183:E1183"/>
    <mergeCell ref="C1184:E1184"/>
    <mergeCell ref="C1185:E1185"/>
    <mergeCell ref="C1186:E1186"/>
    <mergeCell ref="C1187:E1187"/>
    <mergeCell ref="C1188:E1188"/>
    <mergeCell ref="C1189:E1189"/>
    <mergeCell ref="C1190:E1190"/>
    <mergeCell ref="C1191:E1191"/>
    <mergeCell ref="C1128:E1128"/>
    <mergeCell ref="C1129:E1129"/>
    <mergeCell ref="C1130:E1130"/>
    <mergeCell ref="C1131:E1131"/>
    <mergeCell ref="C1132:E1132"/>
    <mergeCell ref="C1133:E1133"/>
    <mergeCell ref="C1134:E1134"/>
    <mergeCell ref="C1135:E1135"/>
    <mergeCell ref="C1136:E1136"/>
    <mergeCell ref="C1137:E1137"/>
    <mergeCell ref="C1138:E1138"/>
    <mergeCell ref="C1139:E1139"/>
    <mergeCell ref="C1140:E1140"/>
    <mergeCell ref="C1141:E1141"/>
    <mergeCell ref="C1142:E1142"/>
    <mergeCell ref="C1109:E1109"/>
    <mergeCell ref="C1110:E1110"/>
    <mergeCell ref="C1111:E1111"/>
    <mergeCell ref="C1112:E1112"/>
    <mergeCell ref="C1113:E1113"/>
    <mergeCell ref="C1114:E1114"/>
    <mergeCell ref="C1115:E1115"/>
    <mergeCell ref="C1116:E1116"/>
    <mergeCell ref="C1117:E1117"/>
    <mergeCell ref="C1118:E1118"/>
    <mergeCell ref="C1119:E1119"/>
    <mergeCell ref="C1120:E1120"/>
    <mergeCell ref="C1121:E1121"/>
    <mergeCell ref="C1122:E1122"/>
    <mergeCell ref="C1123:E1123"/>
    <mergeCell ref="C1124:E1124"/>
    <mergeCell ref="C1125:E1125"/>
    <mergeCell ref="C1092:E1092"/>
    <mergeCell ref="C1093:E1093"/>
    <mergeCell ref="C1094:E1094"/>
    <mergeCell ref="C1095:E1095"/>
    <mergeCell ref="C1096:E1096"/>
    <mergeCell ref="C1097:E1097"/>
    <mergeCell ref="C1098:E1098"/>
    <mergeCell ref="C1099:E1099"/>
    <mergeCell ref="C1100:E1100"/>
    <mergeCell ref="C1101:E1101"/>
    <mergeCell ref="C1102:E1102"/>
    <mergeCell ref="C1103:E1103"/>
    <mergeCell ref="C1104:E1104"/>
    <mergeCell ref="C1105:E1105"/>
    <mergeCell ref="C1106:E1106"/>
    <mergeCell ref="C1107:E1107"/>
    <mergeCell ref="C1108:E1108"/>
    <mergeCell ref="C1075:E1075"/>
    <mergeCell ref="C1076:E1076"/>
    <mergeCell ref="C1077:E1077"/>
    <mergeCell ref="C1078:E1078"/>
    <mergeCell ref="C1079:E1079"/>
    <mergeCell ref="C1080:E1080"/>
    <mergeCell ref="C1081:E1081"/>
    <mergeCell ref="C1082:E1082"/>
    <mergeCell ref="C1083:E1083"/>
    <mergeCell ref="C1084:E1084"/>
    <mergeCell ref="C1085:E1085"/>
    <mergeCell ref="C1086:E1086"/>
    <mergeCell ref="C1087:E1087"/>
    <mergeCell ref="C1088:E1088"/>
    <mergeCell ref="C1089:E1089"/>
    <mergeCell ref="C1090:E1090"/>
    <mergeCell ref="C1091:E1091"/>
    <mergeCell ref="C1058:E1058"/>
    <mergeCell ref="C1059:E1059"/>
    <mergeCell ref="C1060:E1060"/>
    <mergeCell ref="C1061:E1061"/>
    <mergeCell ref="C1062:E1062"/>
    <mergeCell ref="C1063:E1063"/>
    <mergeCell ref="C1064:E1064"/>
    <mergeCell ref="C1065:E1065"/>
    <mergeCell ref="C1066:E1066"/>
    <mergeCell ref="C1067:E1067"/>
    <mergeCell ref="C1068:E1068"/>
    <mergeCell ref="C1069:E1069"/>
    <mergeCell ref="C1070:E1070"/>
    <mergeCell ref="C1071:E1071"/>
    <mergeCell ref="C1072:E1072"/>
    <mergeCell ref="C1073:E1073"/>
    <mergeCell ref="C1074:E1074"/>
    <mergeCell ref="C1041:E1041"/>
    <mergeCell ref="C1042:E1042"/>
    <mergeCell ref="C1043:E1043"/>
    <mergeCell ref="C1044:E1044"/>
    <mergeCell ref="C1045:E1045"/>
    <mergeCell ref="C1046:E1046"/>
    <mergeCell ref="C1047:E1047"/>
    <mergeCell ref="C1048:E1048"/>
    <mergeCell ref="C1049:E1049"/>
    <mergeCell ref="C1050:E1050"/>
    <mergeCell ref="C1051:E1051"/>
    <mergeCell ref="C1052:E1052"/>
    <mergeCell ref="C1053:E1053"/>
    <mergeCell ref="C1054:E1054"/>
    <mergeCell ref="C1055:E1055"/>
    <mergeCell ref="C1056:E1056"/>
    <mergeCell ref="C1057:E1057"/>
    <mergeCell ref="C681:E681"/>
    <mergeCell ref="C682:E682"/>
    <mergeCell ref="C683:E683"/>
    <mergeCell ref="C684:E684"/>
    <mergeCell ref="C685:E685"/>
    <mergeCell ref="C686:E686"/>
    <mergeCell ref="C1030:E1030"/>
    <mergeCell ref="C1031:E1031"/>
    <mergeCell ref="C1032:E1032"/>
    <mergeCell ref="C1033:E1033"/>
    <mergeCell ref="C1034:E1034"/>
    <mergeCell ref="C1035:E1035"/>
    <mergeCell ref="C1036:E1036"/>
    <mergeCell ref="C1037:E1037"/>
    <mergeCell ref="C1038:E1038"/>
    <mergeCell ref="C1039:E1039"/>
    <mergeCell ref="C1040:E1040"/>
    <mergeCell ref="C687:E687"/>
    <mergeCell ref="C688:E688"/>
    <mergeCell ref="C689:E689"/>
    <mergeCell ref="C690:E690"/>
    <mergeCell ref="C691:E691"/>
    <mergeCell ref="C692:E692"/>
    <mergeCell ref="C693:E693"/>
    <mergeCell ref="C694:E694"/>
    <mergeCell ref="C695:E695"/>
    <mergeCell ref="C696:E696"/>
    <mergeCell ref="C697:E697"/>
    <mergeCell ref="C698:E698"/>
    <mergeCell ref="C699:E699"/>
    <mergeCell ref="C700:E700"/>
    <mergeCell ref="C701:E701"/>
    <mergeCell ref="C664:E664"/>
    <mergeCell ref="C665:E665"/>
    <mergeCell ref="C666:E666"/>
    <mergeCell ref="C667:E667"/>
    <mergeCell ref="C668:E668"/>
    <mergeCell ref="C669:E669"/>
    <mergeCell ref="C670:E670"/>
    <mergeCell ref="C671:E671"/>
    <mergeCell ref="C672:E672"/>
    <mergeCell ref="C673:E673"/>
    <mergeCell ref="C674:E674"/>
    <mergeCell ref="C675:E675"/>
    <mergeCell ref="C676:E676"/>
    <mergeCell ref="C677:E677"/>
    <mergeCell ref="C678:E678"/>
    <mergeCell ref="C679:E679"/>
    <mergeCell ref="C680:E680"/>
    <mergeCell ref="C647:E647"/>
    <mergeCell ref="C648:E648"/>
    <mergeCell ref="C649:E649"/>
    <mergeCell ref="C650:E650"/>
    <mergeCell ref="C651:E651"/>
    <mergeCell ref="C652:E652"/>
    <mergeCell ref="C653:E653"/>
    <mergeCell ref="C654:E654"/>
    <mergeCell ref="C655:E655"/>
    <mergeCell ref="C656:E656"/>
    <mergeCell ref="C657:E657"/>
    <mergeCell ref="C658:E658"/>
    <mergeCell ref="C659:E659"/>
    <mergeCell ref="C660:E660"/>
    <mergeCell ref="C661:E661"/>
    <mergeCell ref="C662:E662"/>
    <mergeCell ref="C663:E663"/>
    <mergeCell ref="C630:E630"/>
    <mergeCell ref="C631:E631"/>
    <mergeCell ref="C632:E632"/>
    <mergeCell ref="C633:E633"/>
    <mergeCell ref="C634:E634"/>
    <mergeCell ref="C635:E635"/>
    <mergeCell ref="C636:E636"/>
    <mergeCell ref="C637:E637"/>
    <mergeCell ref="C638:E638"/>
    <mergeCell ref="C639:E639"/>
    <mergeCell ref="C640:E640"/>
    <mergeCell ref="C641:E641"/>
    <mergeCell ref="C642:E642"/>
    <mergeCell ref="C643:E643"/>
    <mergeCell ref="C644:E644"/>
    <mergeCell ref="C645:E645"/>
    <mergeCell ref="C646:E646"/>
    <mergeCell ref="C613:E613"/>
    <mergeCell ref="C614:E614"/>
    <mergeCell ref="C615:E615"/>
    <mergeCell ref="C616:E616"/>
    <mergeCell ref="C617:E617"/>
    <mergeCell ref="C618:E618"/>
    <mergeCell ref="C619:E619"/>
    <mergeCell ref="C620:E620"/>
    <mergeCell ref="C621:E621"/>
    <mergeCell ref="C622:E622"/>
    <mergeCell ref="C623:E623"/>
    <mergeCell ref="C624:E624"/>
    <mergeCell ref="C625:E625"/>
    <mergeCell ref="C626:E626"/>
    <mergeCell ref="C627:E627"/>
    <mergeCell ref="C628:E628"/>
    <mergeCell ref="C629:E629"/>
    <mergeCell ref="C596:E596"/>
    <mergeCell ref="C597:E597"/>
    <mergeCell ref="C598:E598"/>
    <mergeCell ref="C599:E599"/>
    <mergeCell ref="C600:E600"/>
    <mergeCell ref="C601:E601"/>
    <mergeCell ref="C602:E602"/>
    <mergeCell ref="C603:E603"/>
    <mergeCell ref="C604:E604"/>
    <mergeCell ref="C605:E605"/>
    <mergeCell ref="C606:E606"/>
    <mergeCell ref="C607:E607"/>
    <mergeCell ref="C608:E608"/>
    <mergeCell ref="C609:E609"/>
    <mergeCell ref="C610:E610"/>
    <mergeCell ref="C611:E611"/>
    <mergeCell ref="C612:E612"/>
    <mergeCell ref="C579:E579"/>
    <mergeCell ref="C580:E580"/>
    <mergeCell ref="C581:E581"/>
    <mergeCell ref="C582:E582"/>
    <mergeCell ref="C583:E583"/>
    <mergeCell ref="C584:E584"/>
    <mergeCell ref="C585:E585"/>
    <mergeCell ref="C586:E586"/>
    <mergeCell ref="C587:E587"/>
    <mergeCell ref="C588:E588"/>
    <mergeCell ref="C589:E589"/>
    <mergeCell ref="C590:E590"/>
    <mergeCell ref="C591:E591"/>
    <mergeCell ref="C592:E592"/>
    <mergeCell ref="C593:E593"/>
    <mergeCell ref="C594:E594"/>
    <mergeCell ref="C595:E595"/>
    <mergeCell ref="C562:E562"/>
    <mergeCell ref="C563:E563"/>
    <mergeCell ref="C564:E564"/>
    <mergeCell ref="C565:E565"/>
    <mergeCell ref="C566:E566"/>
    <mergeCell ref="C567:E567"/>
    <mergeCell ref="C568:E568"/>
    <mergeCell ref="C569:E569"/>
    <mergeCell ref="C570:E570"/>
    <mergeCell ref="C571:E571"/>
    <mergeCell ref="C572:E572"/>
    <mergeCell ref="C573:E573"/>
    <mergeCell ref="C574:E574"/>
    <mergeCell ref="C575:E575"/>
    <mergeCell ref="C576:E576"/>
    <mergeCell ref="C577:E577"/>
    <mergeCell ref="C578:E578"/>
    <mergeCell ref="C545:E545"/>
    <mergeCell ref="C546:E546"/>
    <mergeCell ref="C547:E547"/>
    <mergeCell ref="C548:E548"/>
    <mergeCell ref="C549:E549"/>
    <mergeCell ref="C550:E550"/>
    <mergeCell ref="C551:E551"/>
    <mergeCell ref="C552:E552"/>
    <mergeCell ref="C553:E553"/>
    <mergeCell ref="C554:E554"/>
    <mergeCell ref="C555:E555"/>
    <mergeCell ref="C556:E556"/>
    <mergeCell ref="C557:E557"/>
    <mergeCell ref="C558:E558"/>
    <mergeCell ref="C559:E559"/>
    <mergeCell ref="C560:E560"/>
    <mergeCell ref="C561:E561"/>
    <mergeCell ref="C528:E528"/>
    <mergeCell ref="C529:E529"/>
    <mergeCell ref="C530:E530"/>
    <mergeCell ref="C531:E531"/>
    <mergeCell ref="C532:E532"/>
    <mergeCell ref="C533:E533"/>
    <mergeCell ref="C534:E534"/>
    <mergeCell ref="C535:E535"/>
    <mergeCell ref="C536:E536"/>
    <mergeCell ref="C537:E537"/>
    <mergeCell ref="C538:E538"/>
    <mergeCell ref="C539:E539"/>
    <mergeCell ref="C540:E540"/>
    <mergeCell ref="C541:E541"/>
    <mergeCell ref="C542:E542"/>
    <mergeCell ref="C543:E543"/>
    <mergeCell ref="C544:E544"/>
    <mergeCell ref="C511:E511"/>
    <mergeCell ref="C512:E512"/>
    <mergeCell ref="C513:E513"/>
    <mergeCell ref="C514:E514"/>
    <mergeCell ref="C515:E515"/>
    <mergeCell ref="C516:E516"/>
    <mergeCell ref="C517:E517"/>
    <mergeCell ref="C518:E518"/>
    <mergeCell ref="C519:E519"/>
    <mergeCell ref="C520:E520"/>
    <mergeCell ref="C521:E521"/>
    <mergeCell ref="C522:E522"/>
    <mergeCell ref="C523:E523"/>
    <mergeCell ref="C524:E524"/>
    <mergeCell ref="C525:E525"/>
    <mergeCell ref="C526:E526"/>
    <mergeCell ref="C527:E527"/>
    <mergeCell ref="C494:E494"/>
    <mergeCell ref="C495:E495"/>
    <mergeCell ref="C496:E496"/>
    <mergeCell ref="C497:E497"/>
    <mergeCell ref="C498:E498"/>
    <mergeCell ref="C499:E499"/>
    <mergeCell ref="C500:E500"/>
    <mergeCell ref="C501:E501"/>
    <mergeCell ref="C502:E502"/>
    <mergeCell ref="C503:E503"/>
    <mergeCell ref="C504:E504"/>
    <mergeCell ref="C505:E505"/>
    <mergeCell ref="C506:E506"/>
    <mergeCell ref="C507:E507"/>
    <mergeCell ref="C508:E508"/>
    <mergeCell ref="C509:E509"/>
    <mergeCell ref="C510:E510"/>
    <mergeCell ref="C477:E477"/>
    <mergeCell ref="C478:E478"/>
    <mergeCell ref="C479:E479"/>
    <mergeCell ref="C480:E480"/>
    <mergeCell ref="C481:E481"/>
    <mergeCell ref="C482:E482"/>
    <mergeCell ref="C483:E483"/>
    <mergeCell ref="C484:E484"/>
    <mergeCell ref="C485:E485"/>
    <mergeCell ref="C486:E486"/>
    <mergeCell ref="C487:E487"/>
    <mergeCell ref="C488:E488"/>
    <mergeCell ref="C489:E489"/>
    <mergeCell ref="C490:E490"/>
    <mergeCell ref="C491:E491"/>
    <mergeCell ref="C492:E492"/>
    <mergeCell ref="C493:E493"/>
    <mergeCell ref="C460:E460"/>
    <mergeCell ref="C461:E461"/>
    <mergeCell ref="C462:E462"/>
    <mergeCell ref="C463:E463"/>
    <mergeCell ref="C464:E464"/>
    <mergeCell ref="C465:E465"/>
    <mergeCell ref="C466:E466"/>
    <mergeCell ref="C467:E467"/>
    <mergeCell ref="C468:E468"/>
    <mergeCell ref="C469:E469"/>
    <mergeCell ref="C470:E470"/>
    <mergeCell ref="C471:E471"/>
    <mergeCell ref="C472:E472"/>
    <mergeCell ref="C473:E473"/>
    <mergeCell ref="C474:E474"/>
    <mergeCell ref="C475:E475"/>
    <mergeCell ref="C476:E476"/>
    <mergeCell ref="C443:E443"/>
    <mergeCell ref="C444:E444"/>
    <mergeCell ref="C445:E445"/>
    <mergeCell ref="C446:E446"/>
    <mergeCell ref="C447:E447"/>
    <mergeCell ref="C448:E448"/>
    <mergeCell ref="C449:E449"/>
    <mergeCell ref="C450:E450"/>
    <mergeCell ref="C451:E451"/>
    <mergeCell ref="C452:E452"/>
    <mergeCell ref="C453:E453"/>
    <mergeCell ref="C454:E454"/>
    <mergeCell ref="C455:E455"/>
    <mergeCell ref="C456:E456"/>
    <mergeCell ref="C457:E457"/>
    <mergeCell ref="C458:E458"/>
    <mergeCell ref="C459:E459"/>
    <mergeCell ref="C426:E426"/>
    <mergeCell ref="C427:E427"/>
    <mergeCell ref="C428:E428"/>
    <mergeCell ref="C429:E429"/>
    <mergeCell ref="C430:E430"/>
    <mergeCell ref="C431:E431"/>
    <mergeCell ref="C432:E432"/>
    <mergeCell ref="C433:E433"/>
    <mergeCell ref="C434:E434"/>
    <mergeCell ref="C435:E435"/>
    <mergeCell ref="C436:E436"/>
    <mergeCell ref="C437:E437"/>
    <mergeCell ref="C438:E438"/>
    <mergeCell ref="C439:E439"/>
    <mergeCell ref="C440:E440"/>
    <mergeCell ref="C441:E441"/>
    <mergeCell ref="C442:E442"/>
    <mergeCell ref="C409:E409"/>
    <mergeCell ref="C410:E410"/>
    <mergeCell ref="C411:E411"/>
    <mergeCell ref="C412:E412"/>
    <mergeCell ref="C413:E413"/>
    <mergeCell ref="C414:E414"/>
    <mergeCell ref="C415:E415"/>
    <mergeCell ref="C416:E416"/>
    <mergeCell ref="C417:E417"/>
    <mergeCell ref="C418:E418"/>
    <mergeCell ref="C419:E419"/>
    <mergeCell ref="C420:E420"/>
    <mergeCell ref="C421:E421"/>
    <mergeCell ref="C422:E422"/>
    <mergeCell ref="C423:E423"/>
    <mergeCell ref="C424:E424"/>
    <mergeCell ref="C425:E425"/>
    <mergeCell ref="C392:E392"/>
    <mergeCell ref="C393:E393"/>
    <mergeCell ref="C394:E394"/>
    <mergeCell ref="C395:E395"/>
    <mergeCell ref="C396:E396"/>
    <mergeCell ref="C397:E397"/>
    <mergeCell ref="C398:E398"/>
    <mergeCell ref="C399:E399"/>
    <mergeCell ref="C400:E400"/>
    <mergeCell ref="C401:E401"/>
    <mergeCell ref="C402:E402"/>
    <mergeCell ref="C403:E403"/>
    <mergeCell ref="C404:E404"/>
    <mergeCell ref="C405:E405"/>
    <mergeCell ref="C406:E406"/>
    <mergeCell ref="C407:E407"/>
    <mergeCell ref="C408:E408"/>
    <mergeCell ref="C375:E375"/>
    <mergeCell ref="C376:E376"/>
    <mergeCell ref="C377:E377"/>
    <mergeCell ref="C378:E378"/>
    <mergeCell ref="C379:E379"/>
    <mergeCell ref="C380:E380"/>
    <mergeCell ref="C381:E381"/>
    <mergeCell ref="C382:E382"/>
    <mergeCell ref="C383:E383"/>
    <mergeCell ref="C384:E384"/>
    <mergeCell ref="C385:E385"/>
    <mergeCell ref="C386:E386"/>
    <mergeCell ref="C387:E387"/>
    <mergeCell ref="C388:E388"/>
    <mergeCell ref="C389:E389"/>
    <mergeCell ref="C390:E390"/>
    <mergeCell ref="C391:E391"/>
    <mergeCell ref="C358:E358"/>
    <mergeCell ref="C359:E359"/>
    <mergeCell ref="C360:E360"/>
    <mergeCell ref="C361:E361"/>
    <mergeCell ref="C362:E362"/>
    <mergeCell ref="C363:E363"/>
    <mergeCell ref="C364:E364"/>
    <mergeCell ref="C365:E365"/>
    <mergeCell ref="C366:E366"/>
    <mergeCell ref="C367:E367"/>
    <mergeCell ref="C368:E368"/>
    <mergeCell ref="C369:E369"/>
    <mergeCell ref="C370:E370"/>
    <mergeCell ref="C371:E371"/>
    <mergeCell ref="C372:E372"/>
    <mergeCell ref="C373:E373"/>
    <mergeCell ref="C374:E374"/>
    <mergeCell ref="C341:E341"/>
    <mergeCell ref="C342:E342"/>
    <mergeCell ref="C343:E343"/>
    <mergeCell ref="C344:E344"/>
    <mergeCell ref="C345:E345"/>
    <mergeCell ref="C346:E346"/>
    <mergeCell ref="C347:E347"/>
    <mergeCell ref="C348:E348"/>
    <mergeCell ref="C349:E349"/>
    <mergeCell ref="C350:E350"/>
    <mergeCell ref="C351:E351"/>
    <mergeCell ref="C352:E352"/>
    <mergeCell ref="C353:E353"/>
    <mergeCell ref="C354:E354"/>
    <mergeCell ref="C355:E355"/>
    <mergeCell ref="C356:E356"/>
    <mergeCell ref="C357:E357"/>
    <mergeCell ref="C324:E324"/>
    <mergeCell ref="C325:E325"/>
    <mergeCell ref="C326:E326"/>
    <mergeCell ref="C327:E327"/>
    <mergeCell ref="C328:E328"/>
    <mergeCell ref="C329:E329"/>
    <mergeCell ref="C330:E330"/>
    <mergeCell ref="C331:E331"/>
    <mergeCell ref="C332:E332"/>
    <mergeCell ref="C333:E333"/>
    <mergeCell ref="C334:E334"/>
    <mergeCell ref="C335:E335"/>
    <mergeCell ref="C336:E336"/>
    <mergeCell ref="C337:E337"/>
    <mergeCell ref="C338:E338"/>
    <mergeCell ref="C339:E339"/>
    <mergeCell ref="C340:E340"/>
    <mergeCell ref="C307:E307"/>
    <mergeCell ref="C308:E308"/>
    <mergeCell ref="C309:E309"/>
    <mergeCell ref="C310:E310"/>
    <mergeCell ref="C311:E311"/>
    <mergeCell ref="C312:E312"/>
    <mergeCell ref="C313:E313"/>
    <mergeCell ref="C314:E314"/>
    <mergeCell ref="C315:E315"/>
    <mergeCell ref="C316:E316"/>
    <mergeCell ref="C317:E317"/>
    <mergeCell ref="C318:E318"/>
    <mergeCell ref="C319:E319"/>
    <mergeCell ref="C320:E320"/>
    <mergeCell ref="C321:E321"/>
    <mergeCell ref="C322:E322"/>
    <mergeCell ref="C323:E323"/>
    <mergeCell ref="C290:E290"/>
    <mergeCell ref="C291:E291"/>
    <mergeCell ref="C292:E292"/>
    <mergeCell ref="C293:E293"/>
    <mergeCell ref="C294:E294"/>
    <mergeCell ref="C295:E295"/>
    <mergeCell ref="C296:E296"/>
    <mergeCell ref="C297:E297"/>
    <mergeCell ref="C298:E298"/>
    <mergeCell ref="C299:E299"/>
    <mergeCell ref="C300:E300"/>
    <mergeCell ref="C301:E301"/>
    <mergeCell ref="C302:E302"/>
    <mergeCell ref="C303:E303"/>
    <mergeCell ref="C304:E304"/>
    <mergeCell ref="C305:E305"/>
    <mergeCell ref="C306:E306"/>
    <mergeCell ref="C273:E273"/>
    <mergeCell ref="C274:E274"/>
    <mergeCell ref="C275:E275"/>
    <mergeCell ref="C276:E276"/>
    <mergeCell ref="C277:E277"/>
    <mergeCell ref="C278:E278"/>
    <mergeCell ref="C279:E279"/>
    <mergeCell ref="C280:E280"/>
    <mergeCell ref="C281:E281"/>
    <mergeCell ref="C282:E282"/>
    <mergeCell ref="C283:E283"/>
    <mergeCell ref="C284:E284"/>
    <mergeCell ref="C285:E285"/>
    <mergeCell ref="C286:E286"/>
    <mergeCell ref="C287:E287"/>
    <mergeCell ref="C288:E288"/>
    <mergeCell ref="C289:E289"/>
    <mergeCell ref="C256:E256"/>
    <mergeCell ref="C257:E257"/>
    <mergeCell ref="C258:E258"/>
    <mergeCell ref="C259:E259"/>
    <mergeCell ref="C260:E260"/>
    <mergeCell ref="C261:E261"/>
    <mergeCell ref="C262:E262"/>
    <mergeCell ref="C263:E263"/>
    <mergeCell ref="C264:E264"/>
    <mergeCell ref="C265:E265"/>
    <mergeCell ref="C266:E266"/>
    <mergeCell ref="C267:E267"/>
    <mergeCell ref="C268:E268"/>
    <mergeCell ref="C269:E269"/>
    <mergeCell ref="C270:E270"/>
    <mergeCell ref="C271:E271"/>
    <mergeCell ref="C272:E272"/>
    <mergeCell ref="C239:E239"/>
    <mergeCell ref="C240:E240"/>
    <mergeCell ref="C241:E241"/>
    <mergeCell ref="C242:E242"/>
    <mergeCell ref="C243:E243"/>
    <mergeCell ref="C244:E244"/>
    <mergeCell ref="C245:E245"/>
    <mergeCell ref="C246:E246"/>
    <mergeCell ref="C247:E247"/>
    <mergeCell ref="C248:E248"/>
    <mergeCell ref="C249:E249"/>
    <mergeCell ref="C250:E250"/>
    <mergeCell ref="C251:E251"/>
    <mergeCell ref="C252:E252"/>
    <mergeCell ref="C253:E253"/>
    <mergeCell ref="C254:E254"/>
    <mergeCell ref="C255:E255"/>
    <mergeCell ref="C222:E222"/>
    <mergeCell ref="C223:E223"/>
    <mergeCell ref="C224:E224"/>
    <mergeCell ref="C225:E225"/>
    <mergeCell ref="C226:E226"/>
    <mergeCell ref="C227:E227"/>
    <mergeCell ref="C228:E228"/>
    <mergeCell ref="C229:E229"/>
    <mergeCell ref="C230:E230"/>
    <mergeCell ref="C231:E231"/>
    <mergeCell ref="C232:E232"/>
    <mergeCell ref="C233:E233"/>
    <mergeCell ref="C234:E234"/>
    <mergeCell ref="C235:E235"/>
    <mergeCell ref="C236:E236"/>
    <mergeCell ref="C237:E237"/>
    <mergeCell ref="C238:E238"/>
    <mergeCell ref="C205:E205"/>
    <mergeCell ref="C206:E206"/>
    <mergeCell ref="C207:E207"/>
    <mergeCell ref="C208:E208"/>
    <mergeCell ref="C209:E209"/>
    <mergeCell ref="C210:E210"/>
    <mergeCell ref="C211:E211"/>
    <mergeCell ref="C212:E212"/>
    <mergeCell ref="C213:E213"/>
    <mergeCell ref="C214:E214"/>
    <mergeCell ref="C215:E215"/>
    <mergeCell ref="C216:E216"/>
    <mergeCell ref="C217:E217"/>
    <mergeCell ref="C218:E218"/>
    <mergeCell ref="C219:E219"/>
    <mergeCell ref="C220:E220"/>
    <mergeCell ref="C221:E221"/>
    <mergeCell ref="C188:E188"/>
    <mergeCell ref="C189:E189"/>
    <mergeCell ref="C190:E190"/>
    <mergeCell ref="C191:E191"/>
    <mergeCell ref="C192:E192"/>
    <mergeCell ref="C193:E193"/>
    <mergeCell ref="C194:E194"/>
    <mergeCell ref="C195:E195"/>
    <mergeCell ref="C196:E196"/>
    <mergeCell ref="C197:E197"/>
    <mergeCell ref="C198:E198"/>
    <mergeCell ref="C199:E199"/>
    <mergeCell ref="C200:E200"/>
    <mergeCell ref="C201:E201"/>
    <mergeCell ref="C202:E202"/>
    <mergeCell ref="C203:E203"/>
    <mergeCell ref="C204:E204"/>
    <mergeCell ref="C171:E171"/>
    <mergeCell ref="C172:E172"/>
    <mergeCell ref="C173:E173"/>
    <mergeCell ref="C174:E174"/>
    <mergeCell ref="C175:E175"/>
    <mergeCell ref="C176:E176"/>
    <mergeCell ref="C177:E177"/>
    <mergeCell ref="C178:E178"/>
    <mergeCell ref="C179:E179"/>
    <mergeCell ref="C180:E180"/>
    <mergeCell ref="C181:E181"/>
    <mergeCell ref="C182:E182"/>
    <mergeCell ref="C183:E183"/>
    <mergeCell ref="C184:E184"/>
    <mergeCell ref="C185:E185"/>
    <mergeCell ref="C186:E186"/>
    <mergeCell ref="C187:E187"/>
    <mergeCell ref="C154:E154"/>
    <mergeCell ref="C155:E155"/>
    <mergeCell ref="C156:E156"/>
    <mergeCell ref="C157:E157"/>
    <mergeCell ref="C158:E158"/>
    <mergeCell ref="C159:E159"/>
    <mergeCell ref="C160:E160"/>
    <mergeCell ref="C161:E161"/>
    <mergeCell ref="C162:E162"/>
    <mergeCell ref="C163:E163"/>
    <mergeCell ref="C164:E164"/>
    <mergeCell ref="C165:E165"/>
    <mergeCell ref="C166:E166"/>
    <mergeCell ref="C167:E167"/>
    <mergeCell ref="C168:E168"/>
    <mergeCell ref="C169:E169"/>
    <mergeCell ref="C170:E170"/>
    <mergeCell ref="C137:E137"/>
    <mergeCell ref="C138:E138"/>
    <mergeCell ref="C139:E139"/>
    <mergeCell ref="C140:E140"/>
    <mergeCell ref="C141:E141"/>
    <mergeCell ref="C142:E142"/>
    <mergeCell ref="C143:E143"/>
    <mergeCell ref="C144:E144"/>
    <mergeCell ref="C145:E145"/>
    <mergeCell ref="C146:E146"/>
    <mergeCell ref="C147:E147"/>
    <mergeCell ref="C148:E148"/>
    <mergeCell ref="C149:E149"/>
    <mergeCell ref="C150:E150"/>
    <mergeCell ref="C151:E151"/>
    <mergeCell ref="C152:E152"/>
    <mergeCell ref="C153:E153"/>
    <mergeCell ref="C120:E120"/>
    <mergeCell ref="C121:E121"/>
    <mergeCell ref="C122:E122"/>
    <mergeCell ref="C123:E123"/>
    <mergeCell ref="C124:E124"/>
    <mergeCell ref="C125:E125"/>
    <mergeCell ref="C126:E126"/>
    <mergeCell ref="C127:E127"/>
    <mergeCell ref="C128:E128"/>
    <mergeCell ref="C129:E129"/>
    <mergeCell ref="C130:E130"/>
    <mergeCell ref="C131:E131"/>
    <mergeCell ref="C132:E132"/>
    <mergeCell ref="C133:E133"/>
    <mergeCell ref="C134:E134"/>
    <mergeCell ref="C135:E135"/>
    <mergeCell ref="C136:E136"/>
    <mergeCell ref="C103:E103"/>
    <mergeCell ref="C104:E104"/>
    <mergeCell ref="C105:E105"/>
    <mergeCell ref="C106:E106"/>
    <mergeCell ref="C107:E107"/>
    <mergeCell ref="C108:E108"/>
    <mergeCell ref="C109:E109"/>
    <mergeCell ref="C110:E110"/>
    <mergeCell ref="C111:E111"/>
    <mergeCell ref="C112:E112"/>
    <mergeCell ref="C113:E113"/>
    <mergeCell ref="C114:E114"/>
    <mergeCell ref="C115:E115"/>
    <mergeCell ref="C116:E116"/>
    <mergeCell ref="C117:E117"/>
    <mergeCell ref="C118:E118"/>
    <mergeCell ref="C119:E119"/>
    <mergeCell ref="C86:E86"/>
    <mergeCell ref="C87:E87"/>
    <mergeCell ref="C88:E88"/>
    <mergeCell ref="C89:E89"/>
    <mergeCell ref="C90:E90"/>
    <mergeCell ref="C91:E91"/>
    <mergeCell ref="C92:E92"/>
    <mergeCell ref="C93:E93"/>
    <mergeCell ref="C94:E94"/>
    <mergeCell ref="C95:E95"/>
    <mergeCell ref="C96:E96"/>
    <mergeCell ref="C97:E97"/>
    <mergeCell ref="C98:E98"/>
    <mergeCell ref="C99:E99"/>
    <mergeCell ref="C100:E100"/>
    <mergeCell ref="C101:E101"/>
    <mergeCell ref="C102:E102"/>
    <mergeCell ref="C69:E69"/>
    <mergeCell ref="C70:E70"/>
    <mergeCell ref="C71:E71"/>
    <mergeCell ref="C72:E72"/>
    <mergeCell ref="C73:E73"/>
    <mergeCell ref="C74:E74"/>
    <mergeCell ref="C75:E75"/>
    <mergeCell ref="C76:E76"/>
    <mergeCell ref="C77:E77"/>
    <mergeCell ref="C78:E78"/>
    <mergeCell ref="C79:E79"/>
    <mergeCell ref="C80:E80"/>
    <mergeCell ref="C81:E81"/>
    <mergeCell ref="C82:E82"/>
    <mergeCell ref="C83:E83"/>
    <mergeCell ref="C84:E84"/>
    <mergeCell ref="C85:E85"/>
    <mergeCell ref="C52:E52"/>
    <mergeCell ref="C53:E53"/>
    <mergeCell ref="C54:E54"/>
    <mergeCell ref="C55:E55"/>
    <mergeCell ref="C56:E56"/>
    <mergeCell ref="C57:E57"/>
    <mergeCell ref="C58:E58"/>
    <mergeCell ref="C59:E59"/>
    <mergeCell ref="C60:E60"/>
    <mergeCell ref="C61:E61"/>
    <mergeCell ref="C62:E62"/>
    <mergeCell ref="C63:E63"/>
    <mergeCell ref="C64:E64"/>
    <mergeCell ref="C65:E65"/>
    <mergeCell ref="C66:E66"/>
    <mergeCell ref="C67:E67"/>
    <mergeCell ref="C68:E68"/>
    <mergeCell ref="C35:E35"/>
    <mergeCell ref="C36:E36"/>
    <mergeCell ref="C37:E37"/>
    <mergeCell ref="C38:E38"/>
    <mergeCell ref="C39:E39"/>
    <mergeCell ref="C40:E40"/>
    <mergeCell ref="C41:E41"/>
    <mergeCell ref="C42:E42"/>
    <mergeCell ref="C43:E43"/>
    <mergeCell ref="C44:E44"/>
    <mergeCell ref="C45:E45"/>
    <mergeCell ref="C46:E46"/>
    <mergeCell ref="C47:E47"/>
    <mergeCell ref="C48:E48"/>
    <mergeCell ref="C49:E49"/>
    <mergeCell ref="C50:E50"/>
    <mergeCell ref="C51:E51"/>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A1:K1"/>
    <mergeCell ref="A2:K2"/>
    <mergeCell ref="A3:J3"/>
    <mergeCell ref="C4:E4"/>
    <mergeCell ref="C5:E5"/>
    <mergeCell ref="C6:E6"/>
    <mergeCell ref="C7:E7"/>
    <mergeCell ref="C8:E8"/>
    <mergeCell ref="C9:E9"/>
    <mergeCell ref="C10:E10"/>
    <mergeCell ref="C11:E11"/>
    <mergeCell ref="C12:E12"/>
    <mergeCell ref="C13:E13"/>
    <mergeCell ref="C14:E14"/>
    <mergeCell ref="C15:E15"/>
    <mergeCell ref="C16:E16"/>
    <mergeCell ref="C17:E17"/>
  </mergeCells>
  <pageMargins left="0.7" right="0.7" top="0.75" bottom="0.75" header="0" footer="0"/>
  <pageSetup orientation="landscape"/>
  <headerFooter>
    <oddHeader>&amp;LПрограмний комплекс АВК - 5 (3.8.5.1)  &amp;C&amp;P&amp;R 480_ДЦ_КК</oddHead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Вика</dc:creator>
  <cp:keywords/>
  <dc:description/>
  <cp:lastModifiedBy/>
  <cp:revision/>
  <dcterms:created xsi:type="dcterms:W3CDTF">2024-04-25T07:01:33Z</dcterms:created>
  <dcterms:modified xsi:type="dcterms:W3CDTF">2024-05-24T11:43:10Z</dcterms:modified>
  <cp:category/>
  <cp:contentStatus/>
</cp:coreProperties>
</file>