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202300"/>
  <mc:AlternateContent xmlns:mc="http://schemas.openxmlformats.org/markup-compatibility/2006">
    <mc:Choice Requires="x15">
      <x15ac:absPath xmlns:x15ac="http://schemas.microsoft.com/office/spreadsheetml/2010/11/ac" url="https://iomint-my.sharepoint.com/personal/bachigbu_iom_int/Documents/Desktop/"/>
    </mc:Choice>
  </mc:AlternateContent>
  <xr:revisionPtr revIDLastSave="0" documentId="8_{8380EB7B-D1D5-40DE-9117-B92C6562E864}" xr6:coauthVersionLast="47" xr6:coauthVersionMax="47" xr10:uidLastSave="{00000000-0000-0000-0000-000000000000}"/>
  <bookViews>
    <workbookView xWindow="-108" yWindow="-108" windowWidth="23256" windowHeight="12576" xr2:uid="{21CE328F-AF4A-4566-8AD3-CF750E5E8E7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1" l="1"/>
  <c r="F98" i="1"/>
  <c r="C94" i="1"/>
  <c r="F94" i="1" s="1"/>
  <c r="F92" i="1"/>
  <c r="F90" i="1"/>
  <c r="F88" i="1"/>
  <c r="F87" i="1"/>
  <c r="F101" i="1" s="1"/>
  <c r="F113" i="1" s="1"/>
  <c r="F86" i="1"/>
  <c r="F80" i="1"/>
  <c r="F77" i="1"/>
  <c r="F76" i="1"/>
  <c r="F75" i="1"/>
  <c r="F82" i="1" s="1"/>
  <c r="F111" i="1" s="1"/>
  <c r="F69" i="1"/>
  <c r="F66" i="1"/>
  <c r="F64" i="1"/>
  <c r="F63" i="1"/>
  <c r="F61" i="1"/>
  <c r="F58" i="1"/>
  <c r="F57" i="1"/>
  <c r="F56" i="1"/>
  <c r="F54" i="1"/>
  <c r="F52" i="1"/>
  <c r="F51" i="1"/>
  <c r="F50" i="1"/>
  <c r="F48" i="1"/>
  <c r="F47" i="1"/>
  <c r="F45" i="1"/>
  <c r="F44" i="1"/>
  <c r="F42" i="1"/>
  <c r="F72" i="1" s="1"/>
  <c r="F109" i="1" s="1"/>
  <c r="F38" i="1"/>
  <c r="F37" i="1"/>
  <c r="F35" i="1"/>
  <c r="F34" i="1"/>
  <c r="F33" i="1"/>
  <c r="F32" i="1"/>
  <c r="F31" i="1"/>
  <c r="F30" i="1"/>
  <c r="F39" i="1" s="1"/>
  <c r="F107" i="1" s="1"/>
  <c r="F28" i="1"/>
  <c r="F24" i="1"/>
  <c r="F23" i="1"/>
  <c r="F22" i="1"/>
  <c r="F21" i="1"/>
  <c r="F20" i="1"/>
  <c r="F19" i="1"/>
  <c r="F17" i="1"/>
  <c r="F16" i="1"/>
  <c r="F15" i="1"/>
  <c r="F14" i="1"/>
  <c r="F12" i="1"/>
  <c r="F10" i="1"/>
  <c r="F9" i="1"/>
  <c r="F8" i="1"/>
  <c r="F27" i="1" s="1"/>
  <c r="F105" i="1" s="1"/>
  <c r="F116" i="1" l="1"/>
  <c r="F120" i="1" s="1"/>
  <c r="F122" i="1" s="1"/>
</calcChain>
</file>

<file path=xl/sharedStrings.xml><?xml version="1.0" encoding="utf-8"?>
<sst xmlns="http://schemas.openxmlformats.org/spreadsheetml/2006/main" count="158" uniqueCount="98">
  <si>
    <t xml:space="preserve">                                                DRILLING OF SOLAR POWERED BOREHOLE @ UHI COMMUNITY, EDO STATE. ( DEEP WELL)</t>
  </si>
  <si>
    <t xml:space="preserve">Cordinates:  LAT.N  06⁰ 35′  44″ N,  LONG.  E 06 ⁰ 00′ 42″ </t>
  </si>
  <si>
    <t>S/N</t>
  </si>
  <si>
    <t xml:space="preserve">                                          DESCRIPTION</t>
  </si>
  <si>
    <t>QTY</t>
  </si>
  <si>
    <t>UNIT</t>
  </si>
  <si>
    <t>RATE</t>
  </si>
  <si>
    <t>AMOUNT (NGN)</t>
  </si>
  <si>
    <t xml:space="preserve">     ELEMENT N0: 1: Preliminaries and Drilling</t>
  </si>
  <si>
    <t>a</t>
  </si>
  <si>
    <r>
      <t xml:space="preserve">Conduct Geophysical survey to ensure suitable location for the borehole punching and  submit report for this.  </t>
    </r>
    <r>
      <rPr>
        <i/>
        <sz val="10"/>
        <color theme="1"/>
        <rFont val="Arial"/>
        <family val="2"/>
      </rPr>
      <t>This report is super important, as  the basis for the punching.</t>
    </r>
  </si>
  <si>
    <t>lumpsum</t>
  </si>
  <si>
    <t>b</t>
  </si>
  <si>
    <t xml:space="preserve">Allow for the mobilization of drilling machine and other equipment to site in preparation for drilling and installation works </t>
  </si>
  <si>
    <t>Lumpsum</t>
  </si>
  <si>
    <t>c</t>
  </si>
  <si>
    <r>
      <t xml:space="preserve">Drilling through all formation for Borehole: </t>
    </r>
    <r>
      <rPr>
        <b/>
        <sz val="10"/>
        <color theme="1"/>
        <rFont val="Arial"/>
        <family val="2"/>
      </rPr>
      <t>Fruitful well</t>
    </r>
  </si>
  <si>
    <t>m</t>
  </si>
  <si>
    <t>d</t>
  </si>
  <si>
    <t>Supply and install 150 mm diameter UPVC casings</t>
  </si>
  <si>
    <t>Pcs</t>
  </si>
  <si>
    <t>e</t>
  </si>
  <si>
    <t>Supply &amp; installation of 150 mm diameter  UPVC screen of appropriataperture depending on grain sizes</t>
  </si>
  <si>
    <t>num</t>
  </si>
  <si>
    <t>f</t>
  </si>
  <si>
    <t>Supply and place river gravel/sharp sand for gravel packing.</t>
  </si>
  <si>
    <t>trip</t>
  </si>
  <si>
    <t>g</t>
  </si>
  <si>
    <t>Borehole development with air compressor till water is clear, clean and silt free and disinfect</t>
  </si>
  <si>
    <t>h</t>
  </si>
  <si>
    <t>Conduct borehole pumping test (constant discharge/recharge) for not less than 3-5 hours</t>
  </si>
  <si>
    <t>i</t>
  </si>
  <si>
    <t>Conduct water quality analysis (biological, chemical and physical) and borehole disinfection from approved laboratory in the state , as will be directed by the supervising engineer.</t>
  </si>
  <si>
    <t>j</t>
  </si>
  <si>
    <t>Provide and place cement grout down to 5m from surface to protect borehole from contamination and properly seal the apron of the borehole.</t>
  </si>
  <si>
    <t>To Collection</t>
  </si>
  <si>
    <t>ELEMENT NO: 2, Submercible Machine  &amp; Solar Installation Works</t>
  </si>
  <si>
    <t>Supply  and installation of Grundfos XQ Flex type, 3.0  KW ( 380 -415 KV)  . Submersible pump unit or its equivalanet   . Complete with grundfos electrical control panels with  switch gear, safety switches  and all necessary  electrical connections works.</t>
  </si>
  <si>
    <t>set</t>
  </si>
  <si>
    <t xml:space="preserve">Supply &amp; Install Solar monocrystalline  panels (300 w), well braced with angle iron and installed for sunray. </t>
  </si>
  <si>
    <t xml:space="preserve">Supply &amp; Install Support Structure and frame for panels </t>
  </si>
  <si>
    <t xml:space="preserve">Supply of  cable wire for pump connection flex 4-core </t>
  </si>
  <si>
    <t>Supply and Install Marine rope as anti-drop for the pump</t>
  </si>
  <si>
    <t>roll</t>
  </si>
  <si>
    <t>Supply and Install High pressure 2 " PVC riser piping (8bar) for pump installation</t>
  </si>
  <si>
    <t xml:space="preserve">Provide and install steel protective cage over the bore-hole head work. Rates includes concrete base surrounding the borehole </t>
  </si>
  <si>
    <t xml:space="preserve">        To Collection</t>
  </si>
  <si>
    <t xml:space="preserve">  ELEMENT N0: 3 Erection of Elevated Water Tank ( 9000 Litres @ 6000 mm height)</t>
  </si>
  <si>
    <t>Excavate:1200mmx1200mmx900mm for pad footings</t>
  </si>
  <si>
    <t>Excavate: Trench 600mmx600mm to receive PVC water distribution pipes to taps stand.</t>
  </si>
  <si>
    <t>Concrete (1:3:6-20mm agg):</t>
  </si>
  <si>
    <t>Blinding works on pad foundations</t>
  </si>
  <si>
    <t>In pad foundations 1200mmx1200mm x900mm</t>
  </si>
  <si>
    <t>Y 16 mm foundation reinforcement and stirup</t>
  </si>
  <si>
    <t>length</t>
  </si>
  <si>
    <t>Steel Works Fabrication for Stanchion</t>
  </si>
  <si>
    <r>
      <t xml:space="preserve">Provide base plate 500mmx500mm with </t>
    </r>
    <r>
      <rPr>
        <b/>
        <sz val="11"/>
        <color theme="1"/>
        <rFont val="Arial"/>
        <family val="2"/>
      </rPr>
      <t>4no</t>
    </r>
    <r>
      <rPr>
        <sz val="11"/>
        <color theme="1"/>
        <rFont val="Arial"/>
        <family val="2"/>
      </rPr>
      <t>, 18mm dia. holes (16mm thick)</t>
    </r>
  </si>
  <si>
    <t>Apply  3 coats of paint on all steel (prime with red oxide) finishing paint (Aluminum) for the enitre stanchion construction.</t>
  </si>
  <si>
    <t>100x 50 mm x 5mm  angle bars for brazing &amp; rail</t>
  </si>
  <si>
    <t>90X60X6mm angle bars for brazing</t>
  </si>
  <si>
    <t xml:space="preserve">Bolts and connection/ plate accessories </t>
  </si>
  <si>
    <t>Columns:</t>
  </si>
  <si>
    <t>k</t>
  </si>
  <si>
    <t>150  x 100mm  H- Channel or equivalent welded, braced and bolted to 16mm base plate. 4 number of 6 m height from ground level</t>
  </si>
  <si>
    <t>Beams :</t>
  </si>
  <si>
    <t>l</t>
  </si>
  <si>
    <t>125 x 75mm H- Channel  or equivalent welded, braced and welded to the  columns for strength and stability.</t>
  </si>
  <si>
    <t>200 x 100mm Checker plate to receive the water tanks</t>
  </si>
  <si>
    <t>n</t>
  </si>
  <si>
    <t>Allow for steel ladder cage, hand rails</t>
  </si>
  <si>
    <t>Storage Tanks</t>
  </si>
  <si>
    <t>o</t>
  </si>
  <si>
    <t>Supply  and install 3,000Litres BLACK PVC tank,  complete with all accessories and connections</t>
  </si>
  <si>
    <t>ELEMENT N0. 4 RETICULATION AND FETCHING POINTS</t>
  </si>
  <si>
    <r>
      <t xml:space="preserve">Allow for reticulation works from the overhead tank to </t>
    </r>
    <r>
      <rPr>
        <b/>
        <sz val="10"/>
        <color theme="1"/>
        <rFont val="Arial"/>
        <family val="2"/>
      </rPr>
      <t>3 number  fetching points in the facility</t>
    </r>
    <r>
      <rPr>
        <sz val="10"/>
        <color theme="1"/>
        <rFont val="Arial"/>
        <family val="2"/>
      </rPr>
      <t xml:space="preserve"> measuring  a combine distance  of 150 m from the water source using 1.5 inches pipes and all accessories required with excavation  and backfilling works. With fetching points of 12 number in total. All costed together and all aasociated block works.</t>
    </r>
  </si>
  <si>
    <t>No.</t>
  </si>
  <si>
    <t xml:space="preserve">Diito: Three number soak-away shallow pit for the surface run water from the fetching points. Using 225 mm  block work and Y10 mm for the slab.  With the fetching point apron. </t>
  </si>
  <si>
    <t>Allow for tiling the entire area of the fetching points using- Nigerian Porcelin tiles , to prevent the action of algae and water dampness to the fence block. With the laying using wall tiles of 400 x400 mm 8mm thickness.</t>
  </si>
  <si>
    <t>m2</t>
  </si>
  <si>
    <t xml:space="preserve">  ELEMENT NO: CHAIN LINK FENCE ( 6000 x 9000 mm)</t>
  </si>
  <si>
    <t>Excavation and Earthworks</t>
  </si>
  <si>
    <t xml:space="preserve">Allow for the excavation of pits and concrete works  for CGI pipes for the chain link fence. Spacing  at 3000 mm  c/c </t>
  </si>
  <si>
    <t xml:space="preserve">Fabricate  and install double  leaf see through metal gate, using GI wire mesh with a padlock (saw resistant) and key welded on the pipes accordingly </t>
  </si>
  <si>
    <t>Allow for the supply and installation of 75 mm CGI pipes for the chain link fence  installation of 2 inches top rail as support on each columns</t>
  </si>
  <si>
    <t>Allow for the installation of  50 mm pipes  -2.8m long  CGI  pipe columns  welded at 45 degree  3000mm intervals to receive the chain links.</t>
  </si>
  <si>
    <t>Allow for the installation of mesh wire, welded to the CGI pipes poles, well braced and fixed properly welded.</t>
  </si>
  <si>
    <t>Landscaping</t>
  </si>
  <si>
    <t>Allow for the supply of sharp sand and gravel for soft lanscaping of the fence area of the borehole stannchion area</t>
  </si>
  <si>
    <t>Summary Page</t>
  </si>
  <si>
    <t xml:space="preserve"> Preliminaries and Drilling</t>
  </si>
  <si>
    <t>Submercible Machine  &amp; Solar  Installation</t>
  </si>
  <si>
    <t>Stanchion &amp; Storage Works</t>
  </si>
  <si>
    <t>Reticulation and Fetching Points Construction</t>
  </si>
  <si>
    <t xml:space="preserve">Chain-Link Fence </t>
  </si>
  <si>
    <t>Sub -Total</t>
  </si>
  <si>
    <t xml:space="preserve">Add Cotingencies </t>
  </si>
  <si>
    <t>GRAND TOTAL</t>
  </si>
  <si>
    <t>TOTAL (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</si>
</sst>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quot;₦&quot;#,##0.00"/>
    <numFmt numFmtId="165" formatCode="_(* #,##0.00_);_(* \(#,##0.00\);_(* &quot;-&quot;??_);_(@_)"/>
    <numFmt numFmtId="166" formatCode="_-[$$-409]* #,##0.00_ ;_-[$$-409]* \-#,##0.00\ ;_-[$$-409]* &quot;-&quot;??_ ;_-@_ "/>
  </numFmts>
  <fonts count="13" x14ac:knownFonts="1">
    <font>
      <sz val="11"/>
      <color theme="1"/>
      <name val="Aptos Narrow"/>
      <family val="2"/>
      <scheme val="minor"/>
    </font>
    <font>
      <sz val="11"/>
      <color theme="1"/>
      <name val="Aptos Narrow"/>
      <family val="2"/>
      <scheme val="minor"/>
    </font>
    <font>
      <sz val="10"/>
      <color theme="1"/>
      <name val="Arial"/>
      <family val="2"/>
    </font>
    <font>
      <b/>
      <sz val="10"/>
      <color theme="1"/>
      <name val="Arial"/>
      <family val="2"/>
    </font>
    <font>
      <b/>
      <i/>
      <sz val="11"/>
      <color theme="1"/>
      <name val="Arial"/>
      <family val="2"/>
    </font>
    <font>
      <i/>
      <sz val="10"/>
      <color theme="1"/>
      <name val="Arial"/>
      <family val="2"/>
    </font>
    <font>
      <b/>
      <i/>
      <sz val="10"/>
      <color theme="1"/>
      <name val="Arial"/>
      <family val="2"/>
    </font>
    <font>
      <sz val="11"/>
      <color theme="1"/>
      <name val="Arial"/>
      <family val="2"/>
    </font>
    <font>
      <b/>
      <sz val="11"/>
      <color theme="1"/>
      <name val="Arial"/>
      <family val="2"/>
    </font>
    <font>
      <b/>
      <i/>
      <u/>
      <sz val="11"/>
      <color theme="1"/>
      <name val="Arial"/>
      <family val="2"/>
    </font>
    <font>
      <i/>
      <u/>
      <sz val="11"/>
      <color theme="1"/>
      <name val="Arial"/>
      <family val="2"/>
    </font>
    <font>
      <u/>
      <sz val="11"/>
      <color theme="1"/>
      <name val="Arial"/>
      <family val="2"/>
    </font>
    <font>
      <b/>
      <u/>
      <sz val="10"/>
      <color theme="1"/>
      <name val="Arial"/>
      <family val="2"/>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6" tint="0.59999389629810485"/>
        <bgColor indexed="64"/>
      </patternFill>
    </fill>
  </fills>
  <borders count="14">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auto="1"/>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style="medium">
        <color indexed="64"/>
      </right>
      <top/>
      <bottom/>
      <diagonal/>
    </border>
    <border>
      <left style="double">
        <color indexed="64"/>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92">
    <xf numFmtId="0" fontId="0" fillId="0" borderId="0" xfId="0"/>
    <xf numFmtId="0" fontId="2" fillId="0" borderId="0" xfId="0" applyFont="1"/>
    <xf numFmtId="0" fontId="3" fillId="2" borderId="1" xfId="0" applyFont="1" applyFill="1" applyBorder="1"/>
    <xf numFmtId="0" fontId="3" fillId="2" borderId="2" xfId="0" applyFont="1" applyFill="1" applyBorder="1"/>
    <xf numFmtId="0" fontId="3" fillId="2" borderId="3" xfId="0" applyFont="1" applyFill="1" applyBorder="1"/>
    <xf numFmtId="0" fontId="4" fillId="0" borderId="4" xfId="0" applyFont="1" applyBorder="1" applyAlignment="1">
      <alignment horizontal="center"/>
    </xf>
    <xf numFmtId="0" fontId="4" fillId="0" borderId="0" xfId="0" applyFont="1" applyAlignment="1">
      <alignment horizontal="center"/>
    </xf>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8" xfId="0" applyFont="1" applyBorder="1" applyAlignment="1">
      <alignment wrapText="1"/>
    </xf>
    <xf numFmtId="0" fontId="3" fillId="0" borderId="10" xfId="0" applyFont="1" applyBorder="1"/>
    <xf numFmtId="0" fontId="3" fillId="0" borderId="6" xfId="0" applyFont="1" applyBorder="1" applyAlignment="1">
      <alignment wrapText="1"/>
    </xf>
    <xf numFmtId="0" fontId="3" fillId="0" borderId="11" xfId="0" applyFont="1" applyBorder="1"/>
    <xf numFmtId="0" fontId="3" fillId="0" borderId="12" xfId="0" applyFont="1" applyBorder="1"/>
    <xf numFmtId="0" fontId="3" fillId="0" borderId="12" xfId="0" applyFont="1" applyBorder="1" applyAlignment="1">
      <alignment wrapText="1"/>
    </xf>
    <xf numFmtId="0" fontId="2" fillId="0" borderId="11" xfId="0" applyFont="1" applyBorder="1"/>
    <xf numFmtId="0" fontId="2" fillId="0" borderId="5" xfId="0" applyFont="1" applyBorder="1" applyAlignment="1">
      <alignment wrapText="1"/>
    </xf>
    <xf numFmtId="0" fontId="2" fillId="0" borderId="12" xfId="0" applyFont="1" applyBorder="1"/>
    <xf numFmtId="43" fontId="2" fillId="0" borderId="5" xfId="1" applyFont="1" applyBorder="1"/>
    <xf numFmtId="43" fontId="2" fillId="0" borderId="12" xfId="1" applyFont="1" applyBorder="1"/>
    <xf numFmtId="0" fontId="2" fillId="0" borderId="5" xfId="0" applyFont="1" applyBorder="1" applyAlignment="1">
      <alignment horizontal="center" wrapText="1"/>
    </xf>
    <xf numFmtId="0" fontId="2" fillId="0" borderId="5" xfId="0" applyFont="1" applyBorder="1"/>
    <xf numFmtId="43" fontId="2" fillId="0" borderId="12" xfId="2" applyFont="1" applyBorder="1"/>
    <xf numFmtId="0" fontId="5" fillId="0" borderId="8" xfId="0" applyFont="1" applyBorder="1"/>
    <xf numFmtId="0" fontId="6" fillId="0" borderId="8" xfId="0" applyFont="1" applyBorder="1"/>
    <xf numFmtId="0" fontId="6" fillId="0" borderId="9" xfId="0" applyFont="1" applyBorder="1"/>
    <xf numFmtId="44" fontId="2" fillId="0" borderId="9" xfId="2" applyNumberFormat="1" applyFont="1" applyFill="1" applyBorder="1"/>
    <xf numFmtId="0" fontId="6" fillId="0" borderId="5" xfId="0" applyFont="1" applyBorder="1"/>
    <xf numFmtId="0" fontId="2" fillId="0" borderId="8" xfId="0" applyFont="1" applyBorder="1"/>
    <xf numFmtId="0" fontId="2" fillId="0" borderId="9" xfId="0" applyFont="1" applyBorder="1"/>
    <xf numFmtId="43" fontId="2" fillId="0" borderId="8" xfId="1" applyFont="1" applyFill="1" applyBorder="1"/>
    <xf numFmtId="43" fontId="5" fillId="0" borderId="9" xfId="1" applyFont="1" applyFill="1" applyBorder="1"/>
    <xf numFmtId="0" fontId="7" fillId="0" borderId="5" xfId="0" applyFont="1" applyBorder="1" applyAlignment="1">
      <alignment wrapText="1"/>
    </xf>
    <xf numFmtId="0" fontId="8" fillId="0" borderId="7" xfId="0" applyFont="1" applyBorder="1" applyAlignment="1">
      <alignment wrapText="1"/>
    </xf>
    <xf numFmtId="0" fontId="7" fillId="0" borderId="6" xfId="0" applyFont="1" applyBorder="1" applyAlignment="1">
      <alignment wrapText="1"/>
    </xf>
    <xf numFmtId="43" fontId="7" fillId="0" borderId="7" xfId="1" applyFont="1" applyFill="1" applyBorder="1" applyAlignment="1">
      <alignment wrapText="1"/>
    </xf>
    <xf numFmtId="43" fontId="8" fillId="0" borderId="6" xfId="1" applyFont="1" applyFill="1" applyBorder="1" applyAlignment="1">
      <alignment wrapText="1"/>
    </xf>
    <xf numFmtId="0" fontId="8" fillId="0" borderId="5" xfId="0" applyFont="1" applyBorder="1" applyAlignment="1">
      <alignment wrapText="1"/>
    </xf>
    <xf numFmtId="0" fontId="7" fillId="0" borderId="12" xfId="0" applyFont="1" applyBorder="1" applyAlignment="1">
      <alignment wrapText="1"/>
    </xf>
    <xf numFmtId="43" fontId="7" fillId="0" borderId="5" xfId="1" applyFont="1" applyFill="1" applyBorder="1" applyAlignment="1">
      <alignment wrapText="1"/>
    </xf>
    <xf numFmtId="43" fontId="8" fillId="0" borderId="12" xfId="1" applyFont="1" applyFill="1" applyBorder="1" applyAlignment="1">
      <alignment wrapText="1"/>
    </xf>
    <xf numFmtId="0" fontId="7" fillId="0" borderId="5" xfId="0" applyFont="1" applyBorder="1"/>
    <xf numFmtId="0" fontId="7" fillId="0" borderId="12" xfId="0" applyFont="1" applyBorder="1"/>
    <xf numFmtId="43" fontId="7" fillId="0" borderId="5" xfId="1" applyFont="1" applyBorder="1"/>
    <xf numFmtId="43" fontId="7" fillId="0" borderId="12" xfId="1" applyFont="1" applyBorder="1"/>
    <xf numFmtId="0" fontId="9" fillId="0" borderId="5" xfId="0" applyFont="1" applyBorder="1"/>
    <xf numFmtId="0" fontId="10" fillId="0" borderId="5" xfId="0" applyFont="1" applyBorder="1" applyAlignment="1">
      <alignment wrapText="1"/>
    </xf>
    <xf numFmtId="0" fontId="11" fillId="0" borderId="5" xfId="0" applyFont="1" applyBorder="1" applyAlignment="1">
      <alignment wrapText="1"/>
    </xf>
    <xf numFmtId="0" fontId="7" fillId="0" borderId="8" xfId="0" applyFont="1" applyBorder="1"/>
    <xf numFmtId="0" fontId="7" fillId="0" borderId="9" xfId="0" applyFont="1" applyBorder="1" applyAlignment="1">
      <alignment wrapText="1"/>
    </xf>
    <xf numFmtId="0" fontId="7" fillId="0" borderId="9" xfId="0" applyFont="1" applyBorder="1"/>
    <xf numFmtId="43" fontId="7" fillId="0" borderId="8" xfId="1" applyFont="1" applyBorder="1"/>
    <xf numFmtId="43" fontId="7" fillId="0" borderId="9" xfId="1" applyFont="1" applyBorder="1"/>
    <xf numFmtId="0" fontId="2" fillId="0" borderId="8" xfId="0" applyFont="1" applyBorder="1" applyAlignment="1">
      <alignment wrapText="1"/>
    </xf>
    <xf numFmtId="164" fontId="6" fillId="0" borderId="9" xfId="1" applyNumberFormat="1" applyFont="1" applyBorder="1"/>
    <xf numFmtId="0" fontId="7" fillId="0" borderId="5" xfId="0" applyFont="1" applyBorder="1" applyAlignment="1">
      <alignment horizontal="center" vertical="top" wrapText="1"/>
    </xf>
    <xf numFmtId="0" fontId="8" fillId="0" borderId="12" xfId="0" applyFont="1" applyBorder="1" applyAlignment="1">
      <alignment horizontal="left" vertical="top" wrapText="1"/>
    </xf>
    <xf numFmtId="0" fontId="7" fillId="0" borderId="5" xfId="0" applyFont="1" applyBorder="1" applyAlignment="1">
      <alignment horizontal="center"/>
    </xf>
    <xf numFmtId="0" fontId="7" fillId="0" borderId="12" xfId="0" applyFont="1" applyBorder="1" applyAlignment="1">
      <alignment horizontal="center"/>
    </xf>
    <xf numFmtId="165" fontId="7" fillId="0" borderId="12" xfId="0" applyNumberFormat="1" applyFont="1" applyBorder="1"/>
    <xf numFmtId="0" fontId="7" fillId="0" borderId="5" xfId="0" applyFont="1" applyBorder="1" applyAlignment="1">
      <alignment horizontal="left" vertical="top" wrapText="1"/>
    </xf>
    <xf numFmtId="0" fontId="7" fillId="0" borderId="5" xfId="0" applyFont="1" applyBorder="1" applyAlignment="1">
      <alignment vertical="center"/>
    </xf>
    <xf numFmtId="0" fontId="7" fillId="0" borderId="12" xfId="0" applyFont="1" applyBorder="1" applyAlignment="1">
      <alignment vertical="center" wrapText="1"/>
    </xf>
    <xf numFmtId="0" fontId="7" fillId="0" borderId="12" xfId="0" applyFont="1" applyBorder="1" applyAlignment="1">
      <alignment vertical="center"/>
    </xf>
    <xf numFmtId="43" fontId="7" fillId="0" borderId="12" xfId="1" applyFont="1" applyBorder="1" applyAlignment="1">
      <alignment vertical="center"/>
    </xf>
    <xf numFmtId="0" fontId="12" fillId="0" borderId="5" xfId="0" applyFont="1" applyBorder="1" applyAlignment="1">
      <alignment wrapText="1"/>
    </xf>
    <xf numFmtId="0" fontId="2" fillId="0" borderId="12" xfId="0" applyFont="1" applyBorder="1" applyAlignment="1">
      <alignment wrapText="1"/>
    </xf>
    <xf numFmtId="43" fontId="2" fillId="0" borderId="5" xfId="1" applyFont="1" applyFill="1" applyBorder="1" applyAlignment="1">
      <alignment wrapText="1"/>
    </xf>
    <xf numFmtId="43" fontId="3" fillId="0" borderId="12" xfId="1" applyFont="1" applyFill="1" applyBorder="1" applyAlignment="1">
      <alignment wrapText="1"/>
    </xf>
    <xf numFmtId="0" fontId="2" fillId="0" borderId="5" xfId="0" applyFont="1" applyBorder="1" applyAlignment="1">
      <alignment vertical="center"/>
    </xf>
    <xf numFmtId="0" fontId="2" fillId="0" borderId="12" xfId="0" applyFont="1" applyBorder="1" applyAlignment="1">
      <alignment vertical="center" wrapText="1"/>
    </xf>
    <xf numFmtId="0" fontId="2" fillId="0" borderId="12" xfId="0" applyFont="1" applyBorder="1" applyAlignment="1">
      <alignment vertical="center"/>
    </xf>
    <xf numFmtId="43" fontId="2" fillId="0" borderId="12" xfId="1" applyFont="1" applyBorder="1" applyAlignment="1">
      <alignment vertical="center"/>
    </xf>
    <xf numFmtId="0" fontId="2" fillId="0" borderId="5" xfId="0" applyFont="1" applyBorder="1" applyAlignment="1">
      <alignment vertical="center" wrapText="1"/>
    </xf>
    <xf numFmtId="43" fontId="2" fillId="0" borderId="5" xfId="1" applyFont="1" applyBorder="1" applyAlignment="1">
      <alignment vertical="center"/>
    </xf>
    <xf numFmtId="0" fontId="5" fillId="0" borderId="8" xfId="0" applyFont="1" applyBorder="1" applyAlignment="1">
      <alignment wrapText="1"/>
    </xf>
    <xf numFmtId="43" fontId="2" fillId="0" borderId="8" xfId="1" applyFont="1" applyBorder="1"/>
    <xf numFmtId="0" fontId="5" fillId="0" borderId="5" xfId="0" applyFont="1" applyBorder="1" applyAlignment="1">
      <alignment wrapText="1"/>
    </xf>
    <xf numFmtId="43" fontId="6" fillId="0" borderId="12" xfId="1" applyFont="1" applyBorder="1"/>
    <xf numFmtId="0" fontId="5" fillId="0" borderId="5" xfId="0" applyFont="1" applyBorder="1"/>
    <xf numFmtId="0" fontId="2" fillId="0" borderId="6" xfId="0" applyFont="1" applyBorder="1"/>
    <xf numFmtId="0" fontId="2" fillId="0" borderId="7" xfId="0" applyFont="1" applyBorder="1"/>
    <xf numFmtId="164" fontId="5" fillId="0" borderId="12" xfId="0" applyNumberFormat="1" applyFont="1" applyBorder="1"/>
    <xf numFmtId="164" fontId="5" fillId="0" borderId="9" xfId="0" applyNumberFormat="1" applyFont="1" applyBorder="1"/>
    <xf numFmtId="164" fontId="6" fillId="3" borderId="9" xfId="0" applyNumberFormat="1" applyFont="1" applyFill="1" applyBorder="1"/>
    <xf numFmtId="164" fontId="6" fillId="0" borderId="12" xfId="0" applyNumberFormat="1" applyFont="1" applyBorder="1"/>
    <xf numFmtId="0" fontId="2" fillId="0" borderId="13" xfId="0" applyFont="1" applyBorder="1"/>
    <xf numFmtId="166" fontId="6" fillId="4" borderId="9" xfId="0" applyNumberFormat="1" applyFont="1" applyFill="1" applyBorder="1"/>
    <xf numFmtId="164" fontId="2" fillId="0" borderId="0" xfId="0" applyNumberFormat="1" applyFont="1"/>
  </cellXfs>
  <cellStyles count="3">
    <cellStyle name="Comma" xfId="1" builtinId="3"/>
    <cellStyle name="Comma 11" xfId="2" xr:uid="{38289492-7F9A-46C1-AD64-C07F09B2ADB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8F05B.97BC26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485141</xdr:colOff>
      <xdr:row>0</xdr:row>
      <xdr:rowOff>107950</xdr:rowOff>
    </xdr:from>
    <xdr:to>
      <xdr:col>1</xdr:col>
      <xdr:colOff>1377950</xdr:colOff>
      <xdr:row>2</xdr:row>
      <xdr:rowOff>167640</xdr:rowOff>
    </xdr:to>
    <xdr:pic>
      <xdr:nvPicPr>
        <xdr:cNvPr id="2" name="Picture 1" descr="IOM (United Nations Migration) logo">
          <a:extLst>
            <a:ext uri="{FF2B5EF4-FFF2-40B4-BE49-F238E27FC236}">
              <a16:creationId xmlns:a16="http://schemas.microsoft.com/office/drawing/2014/main" id="{4E394C06-8CD4-4AC8-8342-4B08C0756FF0}"/>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485141" y="107950"/>
          <a:ext cx="1380489" cy="4254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EF4D6-77E9-42D2-9C97-4827E78EA1E8}">
  <dimension ref="A1:G129"/>
  <sheetViews>
    <sheetView tabSelected="1" workbookViewId="0">
      <selection activeCell="J5" sqref="J5"/>
    </sheetView>
  </sheetViews>
  <sheetFormatPr defaultRowHeight="14.4" x14ac:dyDescent="0.3"/>
  <cols>
    <col min="1" max="1" width="7.109375" style="1" customWidth="1"/>
    <col min="2" max="2" width="63.109375" style="1" customWidth="1"/>
    <col min="3" max="3" width="13.5546875" style="1" customWidth="1"/>
    <col min="4" max="4" width="10.88671875" style="1" customWidth="1"/>
    <col min="5" max="5" width="14.77734375" style="1" customWidth="1"/>
    <col min="6" max="6" width="19" style="1" customWidth="1"/>
  </cols>
  <sheetData>
    <row r="1" spans="1:7" ht="51.45" customHeight="1" thickBot="1" x14ac:dyDescent="0.35"/>
    <row r="2" spans="1:7" ht="38.549999999999997" customHeight="1" thickBot="1" x14ac:dyDescent="0.35">
      <c r="A2" s="2" t="s">
        <v>0</v>
      </c>
      <c r="B2" s="3"/>
      <c r="C2" s="3"/>
      <c r="D2" s="3"/>
      <c r="E2" s="3"/>
      <c r="F2" s="4"/>
    </row>
    <row r="3" spans="1:7" ht="18.45" customHeight="1" thickBot="1" x14ac:dyDescent="0.35">
      <c r="A3" s="5" t="s">
        <v>1</v>
      </c>
      <c r="B3" s="6"/>
      <c r="C3" s="6"/>
      <c r="D3" s="6"/>
      <c r="E3" s="6"/>
      <c r="F3" s="6"/>
      <c r="G3" s="6"/>
    </row>
    <row r="4" spans="1:7" x14ac:dyDescent="0.3">
      <c r="A4" s="7"/>
      <c r="B4" s="8"/>
      <c r="C4" s="8"/>
      <c r="D4" s="8"/>
      <c r="E4" s="9"/>
      <c r="F4" s="9"/>
    </row>
    <row r="5" spans="1:7" ht="15" thickBot="1" x14ac:dyDescent="0.35">
      <c r="A5" s="10" t="s">
        <v>2</v>
      </c>
      <c r="B5" s="11" t="s">
        <v>3</v>
      </c>
      <c r="C5" s="11" t="s">
        <v>4</v>
      </c>
      <c r="D5" s="11" t="s">
        <v>5</v>
      </c>
      <c r="E5" s="10" t="s">
        <v>6</v>
      </c>
      <c r="F5" s="12" t="s">
        <v>7</v>
      </c>
    </row>
    <row r="6" spans="1:7" x14ac:dyDescent="0.3">
      <c r="A6" s="13">
        <v>1</v>
      </c>
      <c r="B6" s="9" t="s">
        <v>8</v>
      </c>
      <c r="C6" s="8"/>
      <c r="D6" s="8"/>
      <c r="E6" s="9"/>
      <c r="F6" s="14"/>
    </row>
    <row r="7" spans="1:7" x14ac:dyDescent="0.3">
      <c r="A7" s="15"/>
      <c r="B7" s="7"/>
      <c r="C7" s="16"/>
      <c r="D7" s="16"/>
      <c r="E7" s="7"/>
      <c r="F7" s="17"/>
    </row>
    <row r="8" spans="1:7" ht="40.200000000000003" x14ac:dyDescent="0.3">
      <c r="A8" s="18" t="s">
        <v>9</v>
      </c>
      <c r="B8" s="19" t="s">
        <v>10</v>
      </c>
      <c r="C8" s="20">
        <v>1</v>
      </c>
      <c r="D8" s="20" t="s">
        <v>11</v>
      </c>
      <c r="E8" s="21"/>
      <c r="F8" s="22">
        <f>(E8*C8)</f>
        <v>0</v>
      </c>
    </row>
    <row r="9" spans="1:7" x14ac:dyDescent="0.3">
      <c r="A9" s="18"/>
      <c r="B9" s="19"/>
      <c r="C9" s="20"/>
      <c r="D9" s="20"/>
      <c r="E9" s="21"/>
      <c r="F9" s="22">
        <f t="shared" ref="F9:F24" si="0">(E9*C9)</f>
        <v>0</v>
      </c>
    </row>
    <row r="10" spans="1:7" ht="27" x14ac:dyDescent="0.3">
      <c r="A10" s="18" t="s">
        <v>12</v>
      </c>
      <c r="B10" s="19" t="s">
        <v>13</v>
      </c>
      <c r="C10" s="20">
        <v>1</v>
      </c>
      <c r="D10" s="20" t="s">
        <v>14</v>
      </c>
      <c r="E10" s="21"/>
      <c r="F10" s="22">
        <f t="shared" si="0"/>
        <v>0</v>
      </c>
    </row>
    <row r="11" spans="1:7" x14ac:dyDescent="0.3">
      <c r="A11" s="18"/>
      <c r="B11" s="19"/>
      <c r="C11" s="20"/>
      <c r="D11" s="20"/>
      <c r="E11" s="21"/>
      <c r="F11" s="22"/>
    </row>
    <row r="12" spans="1:7" x14ac:dyDescent="0.3">
      <c r="A12" s="18" t="s">
        <v>15</v>
      </c>
      <c r="B12" s="19" t="s">
        <v>16</v>
      </c>
      <c r="C12" s="20">
        <v>268</v>
      </c>
      <c r="D12" s="20" t="s">
        <v>17</v>
      </c>
      <c r="E12" s="21"/>
      <c r="F12" s="22">
        <f>(E12*C12)</f>
        <v>0</v>
      </c>
    </row>
    <row r="13" spans="1:7" x14ac:dyDescent="0.3">
      <c r="A13" s="18"/>
      <c r="B13" s="19"/>
      <c r="C13" s="20"/>
      <c r="D13" s="20"/>
      <c r="E13" s="21"/>
      <c r="F13" s="22"/>
    </row>
    <row r="14" spans="1:7" x14ac:dyDescent="0.3">
      <c r="A14" s="18" t="s">
        <v>18</v>
      </c>
      <c r="B14" s="19" t="s">
        <v>19</v>
      </c>
      <c r="C14" s="20">
        <v>92</v>
      </c>
      <c r="D14" s="20" t="s">
        <v>20</v>
      </c>
      <c r="E14" s="21"/>
      <c r="F14" s="22">
        <f t="shared" si="0"/>
        <v>0</v>
      </c>
    </row>
    <row r="15" spans="1:7" x14ac:dyDescent="0.3">
      <c r="A15" s="18"/>
      <c r="B15" s="19"/>
      <c r="C15" s="20"/>
      <c r="D15" s="20"/>
      <c r="E15" s="21"/>
      <c r="F15" s="22">
        <f t="shared" si="0"/>
        <v>0</v>
      </c>
    </row>
    <row r="16" spans="1:7" ht="27" x14ac:dyDescent="0.3">
      <c r="A16" s="18" t="s">
        <v>21</v>
      </c>
      <c r="B16" s="23" t="s">
        <v>22</v>
      </c>
      <c r="C16" s="20">
        <v>90</v>
      </c>
      <c r="D16" s="20" t="s">
        <v>23</v>
      </c>
      <c r="E16" s="21"/>
      <c r="F16" s="22">
        <f t="shared" si="0"/>
        <v>0</v>
      </c>
    </row>
    <row r="17" spans="1:6" x14ac:dyDescent="0.3">
      <c r="A17" s="18" t="s">
        <v>24</v>
      </c>
      <c r="B17" s="19" t="s">
        <v>25</v>
      </c>
      <c r="C17" s="20">
        <v>1</v>
      </c>
      <c r="D17" s="20" t="s">
        <v>26</v>
      </c>
      <c r="E17" s="21"/>
      <c r="F17" s="22">
        <f t="shared" si="0"/>
        <v>0</v>
      </c>
    </row>
    <row r="18" spans="1:6" x14ac:dyDescent="0.3">
      <c r="A18" s="18"/>
      <c r="B18" s="19"/>
      <c r="C18" s="20"/>
      <c r="D18" s="20"/>
      <c r="E18" s="21"/>
      <c r="F18" s="22"/>
    </row>
    <row r="19" spans="1:6" ht="27" x14ac:dyDescent="0.3">
      <c r="A19" s="18" t="s">
        <v>27</v>
      </c>
      <c r="B19" s="19" t="s">
        <v>28</v>
      </c>
      <c r="C19" s="20">
        <v>1</v>
      </c>
      <c r="D19" s="20" t="s">
        <v>14</v>
      </c>
      <c r="E19" s="21"/>
      <c r="F19" s="22">
        <f t="shared" si="0"/>
        <v>0</v>
      </c>
    </row>
    <row r="20" spans="1:6" ht="27" x14ac:dyDescent="0.3">
      <c r="A20" s="18" t="s">
        <v>29</v>
      </c>
      <c r="B20" s="19" t="s">
        <v>30</v>
      </c>
      <c r="C20" s="20">
        <v>1</v>
      </c>
      <c r="D20" s="20" t="s">
        <v>11</v>
      </c>
      <c r="E20" s="21"/>
      <c r="F20" s="22">
        <f t="shared" si="0"/>
        <v>0</v>
      </c>
    </row>
    <row r="21" spans="1:6" x14ac:dyDescent="0.3">
      <c r="A21" s="18"/>
      <c r="B21" s="19"/>
      <c r="C21" s="20"/>
      <c r="D21" s="20"/>
      <c r="E21" s="21"/>
      <c r="F21" s="22">
        <f t="shared" si="0"/>
        <v>0</v>
      </c>
    </row>
    <row r="22" spans="1:6" ht="40.200000000000003" x14ac:dyDescent="0.3">
      <c r="A22" s="18" t="s">
        <v>31</v>
      </c>
      <c r="B22" s="19" t="s">
        <v>32</v>
      </c>
      <c r="C22" s="20">
        <v>1</v>
      </c>
      <c r="D22" s="20" t="s">
        <v>14</v>
      </c>
      <c r="E22" s="21"/>
      <c r="F22" s="22">
        <f t="shared" si="0"/>
        <v>0</v>
      </c>
    </row>
    <row r="23" spans="1:6" x14ac:dyDescent="0.3">
      <c r="A23" s="18"/>
      <c r="B23" s="19"/>
      <c r="C23" s="20"/>
      <c r="D23" s="20"/>
      <c r="E23" s="21"/>
      <c r="F23" s="22">
        <f t="shared" si="0"/>
        <v>0</v>
      </c>
    </row>
    <row r="24" spans="1:6" ht="27" x14ac:dyDescent="0.3">
      <c r="A24" s="18" t="s">
        <v>33</v>
      </c>
      <c r="B24" s="19" t="s">
        <v>34</v>
      </c>
      <c r="C24" s="20">
        <v>1</v>
      </c>
      <c r="D24" s="20" t="s">
        <v>14</v>
      </c>
      <c r="E24" s="21"/>
      <c r="F24" s="22">
        <f t="shared" si="0"/>
        <v>0</v>
      </c>
    </row>
    <row r="25" spans="1:6" x14ac:dyDescent="0.3">
      <c r="A25" s="24"/>
      <c r="B25" s="7"/>
      <c r="C25" s="16"/>
      <c r="D25" s="16"/>
      <c r="E25" s="21"/>
      <c r="F25" s="17"/>
    </row>
    <row r="26" spans="1:6" x14ac:dyDescent="0.3">
      <c r="A26" s="24"/>
      <c r="B26" s="19"/>
      <c r="C26" s="20"/>
      <c r="D26" s="20"/>
      <c r="E26" s="21"/>
      <c r="F26" s="25"/>
    </row>
    <row r="27" spans="1:6" ht="15" thickBot="1" x14ac:dyDescent="0.35">
      <c r="A27" s="26"/>
      <c r="B27" s="27" t="s">
        <v>35</v>
      </c>
      <c r="C27" s="28"/>
      <c r="D27" s="28"/>
      <c r="E27" s="21"/>
      <c r="F27" s="29">
        <f>SUM(F8:F26)</f>
        <v>0</v>
      </c>
    </row>
    <row r="28" spans="1:6" x14ac:dyDescent="0.3">
      <c r="A28" s="24"/>
      <c r="B28" s="30"/>
      <c r="C28" s="16"/>
      <c r="D28" s="16"/>
      <c r="E28" s="21"/>
      <c r="F28" s="22">
        <f t="shared" ref="F28" si="1">(E28*C28)</f>
        <v>0</v>
      </c>
    </row>
    <row r="29" spans="1:6" x14ac:dyDescent="0.3">
      <c r="A29" s="24">
        <v>2</v>
      </c>
      <c r="B29" s="7" t="s">
        <v>36</v>
      </c>
      <c r="C29" s="16"/>
      <c r="D29" s="16"/>
      <c r="E29" s="21"/>
      <c r="F29" s="16"/>
    </row>
    <row r="30" spans="1:6" ht="53.4" x14ac:dyDescent="0.3">
      <c r="A30" s="24" t="s">
        <v>9</v>
      </c>
      <c r="B30" s="19" t="s">
        <v>37</v>
      </c>
      <c r="C30" s="20">
        <v>1</v>
      </c>
      <c r="D30" s="20" t="s">
        <v>38</v>
      </c>
      <c r="E30" s="21"/>
      <c r="F30" s="22">
        <f>(E30*C30)</f>
        <v>0</v>
      </c>
    </row>
    <row r="31" spans="1:6" ht="27" x14ac:dyDescent="0.3">
      <c r="A31" s="24" t="s">
        <v>12</v>
      </c>
      <c r="B31" s="19" t="s">
        <v>39</v>
      </c>
      <c r="C31" s="20">
        <v>10</v>
      </c>
      <c r="D31" s="20" t="s">
        <v>38</v>
      </c>
      <c r="E31" s="21"/>
      <c r="F31" s="22">
        <f>(E31*C31)</f>
        <v>0</v>
      </c>
    </row>
    <row r="32" spans="1:6" x14ac:dyDescent="0.3">
      <c r="A32" s="24" t="s">
        <v>15</v>
      </c>
      <c r="B32" s="19" t="s">
        <v>40</v>
      </c>
      <c r="C32" s="20">
        <v>1</v>
      </c>
      <c r="D32" s="20" t="s">
        <v>23</v>
      </c>
      <c r="E32" s="21"/>
      <c r="F32" s="22">
        <f t="shared" ref="F32:F38" si="2">(E32*C32)</f>
        <v>0</v>
      </c>
    </row>
    <row r="33" spans="1:6" x14ac:dyDescent="0.3">
      <c r="A33" s="24" t="s">
        <v>18</v>
      </c>
      <c r="B33" s="19" t="s">
        <v>41</v>
      </c>
      <c r="C33" s="20">
        <v>1</v>
      </c>
      <c r="D33" s="20" t="s">
        <v>38</v>
      </c>
      <c r="E33" s="21"/>
      <c r="F33" s="22">
        <f t="shared" si="2"/>
        <v>0</v>
      </c>
    </row>
    <row r="34" spans="1:6" x14ac:dyDescent="0.3">
      <c r="A34" s="24" t="s">
        <v>21</v>
      </c>
      <c r="B34" s="19" t="s">
        <v>42</v>
      </c>
      <c r="C34" s="20">
        <v>1</v>
      </c>
      <c r="D34" s="20" t="s">
        <v>43</v>
      </c>
      <c r="E34" s="21"/>
      <c r="F34" s="22">
        <f t="shared" si="2"/>
        <v>0</v>
      </c>
    </row>
    <row r="35" spans="1:6" ht="27" x14ac:dyDescent="0.3">
      <c r="A35" s="24" t="s">
        <v>24</v>
      </c>
      <c r="B35" s="19" t="s">
        <v>44</v>
      </c>
      <c r="C35" s="20">
        <v>60</v>
      </c>
      <c r="D35" s="20" t="s">
        <v>23</v>
      </c>
      <c r="E35" s="21"/>
      <c r="F35" s="22">
        <f t="shared" si="2"/>
        <v>0</v>
      </c>
    </row>
    <row r="36" spans="1:6" x14ac:dyDescent="0.3">
      <c r="A36" s="24"/>
      <c r="B36" s="19"/>
      <c r="C36" s="20"/>
      <c r="D36" s="20"/>
      <c r="E36" s="21"/>
      <c r="F36" s="22"/>
    </row>
    <row r="37" spans="1:6" ht="27" x14ac:dyDescent="0.3">
      <c r="A37" s="24" t="s">
        <v>27</v>
      </c>
      <c r="B37" s="19" t="s">
        <v>45</v>
      </c>
      <c r="C37" s="20">
        <v>1</v>
      </c>
      <c r="D37" s="20" t="s">
        <v>38</v>
      </c>
      <c r="E37" s="21"/>
      <c r="F37" s="22">
        <f t="shared" si="2"/>
        <v>0</v>
      </c>
    </row>
    <row r="38" spans="1:6" x14ac:dyDescent="0.3">
      <c r="A38" s="24"/>
      <c r="B38" s="19"/>
      <c r="C38" s="20"/>
      <c r="D38" s="20"/>
      <c r="E38" s="21"/>
      <c r="F38" s="22">
        <f t="shared" si="2"/>
        <v>0</v>
      </c>
    </row>
    <row r="39" spans="1:6" ht="15" thickBot="1" x14ac:dyDescent="0.35">
      <c r="A39" s="31"/>
      <c r="B39" s="27" t="s">
        <v>46</v>
      </c>
      <c r="C39" s="32"/>
      <c r="D39" s="32"/>
      <c r="E39" s="33"/>
      <c r="F39" s="34">
        <f>SUM(F30:F38)</f>
        <v>0</v>
      </c>
    </row>
    <row r="40" spans="1:6" ht="28.2" x14ac:dyDescent="0.3">
      <c r="A40" s="35">
        <v>3</v>
      </c>
      <c r="B40" s="36" t="s">
        <v>47</v>
      </c>
      <c r="C40" s="37"/>
      <c r="D40" s="37"/>
      <c r="E40" s="38"/>
      <c r="F40" s="39"/>
    </row>
    <row r="41" spans="1:6" x14ac:dyDescent="0.3">
      <c r="A41" s="35"/>
      <c r="B41" s="40"/>
      <c r="C41" s="41"/>
      <c r="D41" s="41"/>
      <c r="E41" s="42"/>
      <c r="F41" s="43"/>
    </row>
    <row r="42" spans="1:6" x14ac:dyDescent="0.3">
      <c r="A42" s="44" t="s">
        <v>9</v>
      </c>
      <c r="B42" s="35" t="s">
        <v>48</v>
      </c>
      <c r="C42" s="45">
        <v>4</v>
      </c>
      <c r="D42" s="45" t="s">
        <v>23</v>
      </c>
      <c r="E42" s="46"/>
      <c r="F42" s="47">
        <f t="shared" ref="F42:F58" si="3" xml:space="preserve"> (E42*C42)</f>
        <v>0</v>
      </c>
    </row>
    <row r="43" spans="1:6" x14ac:dyDescent="0.3">
      <c r="A43" s="44"/>
      <c r="B43" s="35"/>
      <c r="C43" s="45"/>
      <c r="D43" s="45"/>
      <c r="E43" s="46"/>
      <c r="F43" s="47"/>
    </row>
    <row r="44" spans="1:6" ht="28.2" x14ac:dyDescent="0.3">
      <c r="A44" s="44" t="s">
        <v>12</v>
      </c>
      <c r="B44" s="35" t="s">
        <v>49</v>
      </c>
      <c r="C44" s="45">
        <v>4</v>
      </c>
      <c r="D44" s="45" t="s">
        <v>17</v>
      </c>
      <c r="E44" s="46"/>
      <c r="F44" s="47">
        <f t="shared" si="3"/>
        <v>0</v>
      </c>
    </row>
    <row r="45" spans="1:6" x14ac:dyDescent="0.3">
      <c r="A45" s="44"/>
      <c r="B45" s="48" t="s">
        <v>50</v>
      </c>
      <c r="C45" s="45"/>
      <c r="D45" s="45"/>
      <c r="E45" s="46"/>
      <c r="F45" s="47">
        <f t="shared" si="3"/>
        <v>0</v>
      </c>
    </row>
    <row r="46" spans="1:6" x14ac:dyDescent="0.3">
      <c r="A46" s="44"/>
      <c r="B46" s="48"/>
      <c r="C46" s="45"/>
      <c r="D46" s="45"/>
      <c r="E46" s="46"/>
      <c r="F46" s="47"/>
    </row>
    <row r="47" spans="1:6" x14ac:dyDescent="0.3">
      <c r="A47" s="44" t="s">
        <v>15</v>
      </c>
      <c r="B47" s="35" t="s">
        <v>51</v>
      </c>
      <c r="C47" s="45">
        <v>4</v>
      </c>
      <c r="D47" s="45" t="s">
        <v>23</v>
      </c>
      <c r="E47" s="46"/>
      <c r="F47" s="47">
        <f t="shared" si="3"/>
        <v>0</v>
      </c>
    </row>
    <row r="48" spans="1:6" x14ac:dyDescent="0.3">
      <c r="A48" s="44" t="s">
        <v>18</v>
      </c>
      <c r="B48" s="35" t="s">
        <v>52</v>
      </c>
      <c r="C48" s="45">
        <v>4</v>
      </c>
      <c r="D48" s="45" t="s">
        <v>23</v>
      </c>
      <c r="E48" s="46"/>
      <c r="F48" s="47">
        <f t="shared" si="3"/>
        <v>0</v>
      </c>
    </row>
    <row r="49" spans="1:6" x14ac:dyDescent="0.3">
      <c r="A49" s="44"/>
      <c r="B49" s="35"/>
      <c r="C49" s="45"/>
      <c r="D49" s="45"/>
      <c r="E49" s="46"/>
      <c r="F49" s="47"/>
    </row>
    <row r="50" spans="1:6" x14ac:dyDescent="0.3">
      <c r="A50" s="44" t="s">
        <v>21</v>
      </c>
      <c r="B50" s="35" t="s">
        <v>53</v>
      </c>
      <c r="C50" s="45">
        <v>4</v>
      </c>
      <c r="D50" s="45" t="s">
        <v>54</v>
      </c>
      <c r="E50" s="46"/>
      <c r="F50" s="47">
        <f t="shared" si="3"/>
        <v>0</v>
      </c>
    </row>
    <row r="51" spans="1:6" x14ac:dyDescent="0.3">
      <c r="A51" s="44"/>
      <c r="B51" s="48" t="s">
        <v>55</v>
      </c>
      <c r="C51" s="45"/>
      <c r="D51" s="45"/>
      <c r="E51" s="46"/>
      <c r="F51" s="47">
        <f t="shared" si="3"/>
        <v>0</v>
      </c>
    </row>
    <row r="52" spans="1:6" ht="28.2" x14ac:dyDescent="0.3">
      <c r="A52" s="44" t="s">
        <v>24</v>
      </c>
      <c r="B52" s="35" t="s">
        <v>56</v>
      </c>
      <c r="C52" s="45">
        <v>4</v>
      </c>
      <c r="D52" s="45" t="s">
        <v>23</v>
      </c>
      <c r="E52" s="46"/>
      <c r="F52" s="47">
        <f t="shared" si="3"/>
        <v>0</v>
      </c>
    </row>
    <row r="53" spans="1:6" x14ac:dyDescent="0.3">
      <c r="A53" s="44"/>
      <c r="B53" s="35"/>
      <c r="C53" s="45"/>
      <c r="D53" s="45"/>
      <c r="E53" s="46"/>
      <c r="F53" s="47"/>
    </row>
    <row r="54" spans="1:6" ht="28.2" x14ac:dyDescent="0.3">
      <c r="A54" s="44" t="s">
        <v>27</v>
      </c>
      <c r="B54" s="35" t="s">
        <v>57</v>
      </c>
      <c r="C54" s="45">
        <v>1</v>
      </c>
      <c r="D54" s="45" t="s">
        <v>11</v>
      </c>
      <c r="E54" s="46"/>
      <c r="F54" s="47">
        <f t="shared" si="3"/>
        <v>0</v>
      </c>
    </row>
    <row r="55" spans="1:6" x14ac:dyDescent="0.3">
      <c r="A55" s="44"/>
      <c r="B55" s="35"/>
      <c r="C55" s="45"/>
      <c r="D55" s="45"/>
      <c r="E55" s="46"/>
      <c r="F55" s="47"/>
    </row>
    <row r="56" spans="1:6" x14ac:dyDescent="0.3">
      <c r="A56" s="44" t="s">
        <v>29</v>
      </c>
      <c r="B56" s="35" t="s">
        <v>58</v>
      </c>
      <c r="C56" s="45">
        <v>98</v>
      </c>
      <c r="D56" s="45" t="s">
        <v>17</v>
      </c>
      <c r="E56" s="46"/>
      <c r="F56" s="47">
        <f t="shared" si="3"/>
        <v>0</v>
      </c>
    </row>
    <row r="57" spans="1:6" x14ac:dyDescent="0.3">
      <c r="A57" s="44" t="s">
        <v>31</v>
      </c>
      <c r="B57" s="35" t="s">
        <v>59</v>
      </c>
      <c r="C57" s="45">
        <v>90</v>
      </c>
      <c r="D57" s="45" t="s">
        <v>17</v>
      </c>
      <c r="E57" s="46"/>
      <c r="F57" s="47">
        <f t="shared" si="3"/>
        <v>0</v>
      </c>
    </row>
    <row r="58" spans="1:6" x14ac:dyDescent="0.3">
      <c r="A58" s="44" t="s">
        <v>33</v>
      </c>
      <c r="B58" s="35" t="s">
        <v>60</v>
      </c>
      <c r="C58" s="45">
        <v>1</v>
      </c>
      <c r="D58" s="45" t="s">
        <v>38</v>
      </c>
      <c r="E58" s="46"/>
      <c r="F58" s="47">
        <f t="shared" si="3"/>
        <v>0</v>
      </c>
    </row>
    <row r="59" spans="1:6" x14ac:dyDescent="0.3">
      <c r="A59" s="44"/>
      <c r="B59" s="35"/>
      <c r="C59" s="45"/>
      <c r="D59" s="45"/>
      <c r="E59" s="46"/>
      <c r="F59" s="47"/>
    </row>
    <row r="60" spans="1:6" x14ac:dyDescent="0.3">
      <c r="A60" s="44"/>
      <c r="B60" s="49" t="s">
        <v>61</v>
      </c>
      <c r="C60" s="45"/>
      <c r="D60" s="45"/>
      <c r="E60" s="46"/>
      <c r="F60" s="47"/>
    </row>
    <row r="61" spans="1:6" ht="28.2" x14ac:dyDescent="0.3">
      <c r="A61" s="44" t="s">
        <v>62</v>
      </c>
      <c r="B61" s="35" t="s">
        <v>63</v>
      </c>
      <c r="C61" s="45">
        <v>4</v>
      </c>
      <c r="D61" s="45" t="s">
        <v>23</v>
      </c>
      <c r="E61" s="46"/>
      <c r="F61" s="47">
        <f t="shared" ref="F61" si="4" xml:space="preserve"> (E61*C61)</f>
        <v>0</v>
      </c>
    </row>
    <row r="62" spans="1:6" x14ac:dyDescent="0.3">
      <c r="A62" s="44"/>
      <c r="B62" s="49" t="s">
        <v>64</v>
      </c>
      <c r="C62" s="45"/>
      <c r="D62" s="45"/>
      <c r="E62" s="46"/>
      <c r="F62" s="47"/>
    </row>
    <row r="63" spans="1:6" ht="28.2" x14ac:dyDescent="0.3">
      <c r="A63" s="44" t="s">
        <v>65</v>
      </c>
      <c r="B63" s="35" t="s">
        <v>66</v>
      </c>
      <c r="C63" s="45">
        <v>12</v>
      </c>
      <c r="D63" s="45" t="s">
        <v>23</v>
      </c>
      <c r="E63" s="46"/>
      <c r="F63" s="47">
        <f t="shared" ref="F63:F66" si="5" xml:space="preserve"> (E63*C63)</f>
        <v>0</v>
      </c>
    </row>
    <row r="64" spans="1:6" x14ac:dyDescent="0.3">
      <c r="A64" s="44" t="s">
        <v>17</v>
      </c>
      <c r="B64" s="35" t="s">
        <v>67</v>
      </c>
      <c r="C64" s="45">
        <v>6</v>
      </c>
      <c r="D64" s="45" t="s">
        <v>23</v>
      </c>
      <c r="E64" s="46"/>
      <c r="F64" s="47">
        <f t="shared" si="5"/>
        <v>0</v>
      </c>
    </row>
    <row r="65" spans="1:6" x14ac:dyDescent="0.3">
      <c r="A65" s="44"/>
      <c r="B65" s="35"/>
      <c r="C65" s="45"/>
      <c r="D65" s="45"/>
      <c r="E65" s="46"/>
      <c r="F65" s="47"/>
    </row>
    <row r="66" spans="1:6" x14ac:dyDescent="0.3">
      <c r="A66" s="44" t="s">
        <v>68</v>
      </c>
      <c r="B66" s="35" t="s">
        <v>69</v>
      </c>
      <c r="C66" s="45">
        <v>1</v>
      </c>
      <c r="D66" s="45" t="s">
        <v>23</v>
      </c>
      <c r="E66" s="46"/>
      <c r="F66" s="47">
        <f t="shared" si="5"/>
        <v>0</v>
      </c>
    </row>
    <row r="67" spans="1:6" x14ac:dyDescent="0.3">
      <c r="A67" s="44"/>
      <c r="B67" s="35"/>
      <c r="C67" s="45"/>
      <c r="D67" s="45"/>
      <c r="E67" s="46"/>
      <c r="F67" s="47"/>
    </row>
    <row r="68" spans="1:6" x14ac:dyDescent="0.3">
      <c r="A68" s="44"/>
      <c r="B68" s="50" t="s">
        <v>70</v>
      </c>
      <c r="C68" s="45"/>
      <c r="D68" s="45"/>
      <c r="E68" s="46"/>
      <c r="F68" s="47"/>
    </row>
    <row r="69" spans="1:6" ht="28.2" x14ac:dyDescent="0.3">
      <c r="A69" s="44" t="s">
        <v>71</v>
      </c>
      <c r="B69" s="35" t="s">
        <v>72</v>
      </c>
      <c r="C69" s="45">
        <v>3</v>
      </c>
      <c r="D69" s="45" t="s">
        <v>23</v>
      </c>
      <c r="E69" s="46"/>
      <c r="F69" s="47">
        <f xml:space="preserve"> (E69*C69)</f>
        <v>0</v>
      </c>
    </row>
    <row r="70" spans="1:6" x14ac:dyDescent="0.3">
      <c r="A70" s="44"/>
      <c r="B70" s="35"/>
      <c r="C70" s="45"/>
      <c r="D70" s="45"/>
      <c r="E70" s="46"/>
      <c r="F70" s="47"/>
    </row>
    <row r="71" spans="1:6" x14ac:dyDescent="0.3">
      <c r="A71" s="44"/>
      <c r="B71" s="35"/>
      <c r="C71" s="45"/>
      <c r="D71" s="45"/>
      <c r="E71" s="46"/>
      <c r="F71" s="47"/>
    </row>
    <row r="72" spans="1:6" ht="15" thickBot="1" x14ac:dyDescent="0.35">
      <c r="A72" s="51"/>
      <c r="B72" s="52" t="s">
        <v>35</v>
      </c>
      <c r="C72" s="53"/>
      <c r="D72" s="53"/>
      <c r="E72" s="54"/>
      <c r="F72" s="55">
        <f>SUM(F40:F71)</f>
        <v>0</v>
      </c>
    </row>
    <row r="73" spans="1:6" x14ac:dyDescent="0.3">
      <c r="A73" s="24">
        <v>4</v>
      </c>
      <c r="B73" s="7" t="s">
        <v>73</v>
      </c>
      <c r="C73" s="20"/>
      <c r="D73" s="20"/>
      <c r="E73" s="21"/>
      <c r="F73" s="22"/>
    </row>
    <row r="74" spans="1:6" x14ac:dyDescent="0.3">
      <c r="A74" s="24"/>
      <c r="B74" s="19"/>
      <c r="C74" s="20"/>
      <c r="D74" s="20"/>
      <c r="E74" s="21"/>
      <c r="F74" s="22"/>
    </row>
    <row r="75" spans="1:6" ht="66.599999999999994" x14ac:dyDescent="0.3">
      <c r="A75" s="24" t="s">
        <v>9</v>
      </c>
      <c r="B75" s="19" t="s">
        <v>74</v>
      </c>
      <c r="C75" s="20">
        <v>3</v>
      </c>
      <c r="D75" s="20" t="s">
        <v>75</v>
      </c>
      <c r="E75" s="21"/>
      <c r="F75" s="22">
        <f t="shared" ref="F75:F80" si="6" xml:space="preserve"> (E75*C75)</f>
        <v>0</v>
      </c>
    </row>
    <row r="76" spans="1:6" x14ac:dyDescent="0.3">
      <c r="A76" s="24"/>
      <c r="B76" s="19"/>
      <c r="C76" s="20"/>
      <c r="D76" s="20"/>
      <c r="E76" s="21"/>
      <c r="F76" s="22">
        <f t="shared" si="6"/>
        <v>0</v>
      </c>
    </row>
    <row r="77" spans="1:6" ht="40.200000000000003" x14ac:dyDescent="0.3">
      <c r="A77" s="24" t="s">
        <v>12</v>
      </c>
      <c r="B77" s="19" t="s">
        <v>76</v>
      </c>
      <c r="C77" s="20">
        <v>3</v>
      </c>
      <c r="D77" s="20" t="s">
        <v>23</v>
      </c>
      <c r="E77" s="21"/>
      <c r="F77" s="22">
        <f t="shared" si="6"/>
        <v>0</v>
      </c>
    </row>
    <row r="78" spans="1:6" x14ac:dyDescent="0.3">
      <c r="A78" s="24"/>
      <c r="B78" s="19"/>
      <c r="C78" s="20"/>
      <c r="D78" s="20"/>
      <c r="E78" s="21"/>
      <c r="F78" s="22"/>
    </row>
    <row r="79" spans="1:6" x14ac:dyDescent="0.3">
      <c r="A79" s="24"/>
      <c r="B79" s="19"/>
      <c r="C79" s="20"/>
      <c r="D79" s="20"/>
      <c r="E79" s="21"/>
      <c r="F79" s="22"/>
    </row>
    <row r="80" spans="1:6" ht="53.4" x14ac:dyDescent="0.3">
      <c r="A80" s="24" t="s">
        <v>15</v>
      </c>
      <c r="B80" s="19" t="s">
        <v>77</v>
      </c>
      <c r="C80" s="20">
        <v>24</v>
      </c>
      <c r="D80" s="20" t="s">
        <v>78</v>
      </c>
      <c r="E80" s="21"/>
      <c r="F80" s="22">
        <f t="shared" si="6"/>
        <v>0</v>
      </c>
    </row>
    <row r="81" spans="1:6" x14ac:dyDescent="0.3">
      <c r="A81" s="24"/>
      <c r="B81" s="19"/>
      <c r="C81" s="20"/>
      <c r="D81" s="20"/>
      <c r="E81" s="21"/>
      <c r="F81" s="22"/>
    </row>
    <row r="82" spans="1:6" ht="15" thickBot="1" x14ac:dyDescent="0.35">
      <c r="A82" s="31"/>
      <c r="B82" s="56" t="s">
        <v>35</v>
      </c>
      <c r="C82" s="32"/>
      <c r="D82" s="32"/>
      <c r="E82" s="21"/>
      <c r="F82" s="57">
        <f>SUM(F75:F81)</f>
        <v>0</v>
      </c>
    </row>
    <row r="83" spans="1:6" x14ac:dyDescent="0.3">
      <c r="A83" s="35">
        <v>5</v>
      </c>
      <c r="B83" s="36" t="s">
        <v>79</v>
      </c>
      <c r="C83" s="37"/>
      <c r="D83" s="37"/>
      <c r="E83" s="21"/>
      <c r="F83" s="39"/>
    </row>
    <row r="84" spans="1:6" x14ac:dyDescent="0.3">
      <c r="A84" s="35"/>
      <c r="B84" s="40"/>
      <c r="C84" s="35"/>
      <c r="D84" s="41"/>
      <c r="E84" s="21"/>
      <c r="F84" s="43"/>
    </row>
    <row r="85" spans="1:6" x14ac:dyDescent="0.3">
      <c r="A85" s="58"/>
      <c r="B85" s="59" t="s">
        <v>80</v>
      </c>
      <c r="C85" s="60"/>
      <c r="D85" s="61"/>
      <c r="E85" s="21"/>
      <c r="F85" s="62"/>
    </row>
    <row r="86" spans="1:6" ht="27.6" x14ac:dyDescent="0.3">
      <c r="A86" s="58" t="s">
        <v>9</v>
      </c>
      <c r="B86" s="63" t="s">
        <v>81</v>
      </c>
      <c r="C86" s="60">
        <v>10</v>
      </c>
      <c r="D86" s="61" t="s">
        <v>23</v>
      </c>
      <c r="E86" s="21"/>
      <c r="F86" s="62">
        <f xml:space="preserve"> (E86*C86)</f>
        <v>0</v>
      </c>
    </row>
    <row r="87" spans="1:6" x14ac:dyDescent="0.3">
      <c r="A87" s="58"/>
      <c r="B87" s="63"/>
      <c r="C87" s="60"/>
      <c r="D87" s="61"/>
      <c r="E87" s="21"/>
      <c r="F87" s="62">
        <f t="shared" ref="F87" si="7" xml:space="preserve"> (E87*C87)</f>
        <v>0</v>
      </c>
    </row>
    <row r="88" spans="1:6" ht="41.4" x14ac:dyDescent="0.3">
      <c r="A88" s="64" t="s">
        <v>12</v>
      </c>
      <c r="B88" s="65" t="s">
        <v>82</v>
      </c>
      <c r="C88" s="66">
        <v>1</v>
      </c>
      <c r="D88" s="66" t="s">
        <v>23</v>
      </c>
      <c r="E88" s="21"/>
      <c r="F88" s="67">
        <f>(C88*E88)</f>
        <v>0</v>
      </c>
    </row>
    <row r="89" spans="1:6" x14ac:dyDescent="0.3">
      <c r="A89" s="64"/>
      <c r="B89" s="65"/>
      <c r="C89" s="66"/>
      <c r="D89" s="66"/>
      <c r="E89" s="21"/>
      <c r="F89" s="67"/>
    </row>
    <row r="90" spans="1:6" ht="41.4" x14ac:dyDescent="0.3">
      <c r="A90" s="64" t="s">
        <v>15</v>
      </c>
      <c r="B90" s="65" t="s">
        <v>83</v>
      </c>
      <c r="C90" s="66">
        <v>12</v>
      </c>
      <c r="D90" s="66" t="s">
        <v>23</v>
      </c>
      <c r="E90" s="21"/>
      <c r="F90" s="67">
        <f t="shared" ref="F90:F94" si="8">(C90*E90)</f>
        <v>0</v>
      </c>
    </row>
    <row r="91" spans="1:6" x14ac:dyDescent="0.3">
      <c r="A91" s="64"/>
      <c r="B91" s="65"/>
      <c r="C91" s="66"/>
      <c r="D91" s="66"/>
      <c r="E91" s="21"/>
      <c r="F91" s="67"/>
    </row>
    <row r="92" spans="1:6" ht="41.4" x14ac:dyDescent="0.3">
      <c r="A92" s="64" t="s">
        <v>18</v>
      </c>
      <c r="B92" s="65" t="s">
        <v>84</v>
      </c>
      <c r="C92" s="66">
        <v>5</v>
      </c>
      <c r="D92" s="66" t="s">
        <v>23</v>
      </c>
      <c r="E92" s="21"/>
      <c r="F92" s="67">
        <f t="shared" si="8"/>
        <v>0</v>
      </c>
    </row>
    <row r="93" spans="1:6" x14ac:dyDescent="0.3">
      <c r="A93" s="64"/>
      <c r="B93" s="65"/>
      <c r="C93" s="66"/>
      <c r="D93" s="66"/>
      <c r="E93" s="21"/>
      <c r="F93" s="67"/>
    </row>
    <row r="94" spans="1:6" ht="27.6" x14ac:dyDescent="0.3">
      <c r="A94" s="64" t="s">
        <v>21</v>
      </c>
      <c r="B94" s="65" t="s">
        <v>85</v>
      </c>
      <c r="C94" s="66">
        <f>(9+9+6+6)*2.4</f>
        <v>72</v>
      </c>
      <c r="D94" s="66" t="s">
        <v>78</v>
      </c>
      <c r="E94" s="21"/>
      <c r="F94" s="67">
        <f t="shared" si="8"/>
        <v>0</v>
      </c>
    </row>
    <row r="95" spans="1:6" x14ac:dyDescent="0.3">
      <c r="A95" s="64"/>
      <c r="B95" s="65"/>
      <c r="C95" s="66"/>
      <c r="D95" s="66"/>
      <c r="E95" s="67"/>
      <c r="F95" s="67"/>
    </row>
    <row r="96" spans="1:6" x14ac:dyDescent="0.3">
      <c r="A96" s="19"/>
      <c r="B96" s="68" t="s">
        <v>86</v>
      </c>
      <c r="C96" s="19"/>
      <c r="D96" s="69"/>
      <c r="E96" s="70"/>
      <c r="F96" s="71"/>
    </row>
    <row r="97" spans="1:6" x14ac:dyDescent="0.3">
      <c r="A97" s="72"/>
      <c r="B97" s="73"/>
      <c r="C97" s="74"/>
      <c r="D97" s="74"/>
      <c r="E97" s="75"/>
      <c r="F97" s="75"/>
    </row>
    <row r="98" spans="1:6" ht="26.4" x14ac:dyDescent="0.3">
      <c r="A98" s="72" t="s">
        <v>24</v>
      </c>
      <c r="B98" s="76" t="s">
        <v>87</v>
      </c>
      <c r="C98" s="74">
        <v>2</v>
      </c>
      <c r="D98" s="72" t="s">
        <v>26</v>
      </c>
      <c r="E98" s="75"/>
      <c r="F98" s="77">
        <f>(E98*C98)</f>
        <v>0</v>
      </c>
    </row>
    <row r="99" spans="1:6" x14ac:dyDescent="0.3">
      <c r="A99" s="24"/>
      <c r="B99" s="19"/>
      <c r="C99" s="20"/>
      <c r="D99" s="20"/>
      <c r="E99" s="21"/>
      <c r="F99" s="22"/>
    </row>
    <row r="100" spans="1:6" x14ac:dyDescent="0.3">
      <c r="A100" s="24"/>
      <c r="B100" s="19"/>
      <c r="C100" s="20"/>
      <c r="D100" s="20"/>
      <c r="E100" s="21"/>
      <c r="F100" s="22">
        <f t="shared" ref="F100" si="9" xml:space="preserve"> (E100*D100)</f>
        <v>0</v>
      </c>
    </row>
    <row r="101" spans="1:6" ht="15" thickBot="1" x14ac:dyDescent="0.35">
      <c r="A101" s="31"/>
      <c r="B101" s="78" t="s">
        <v>35</v>
      </c>
      <c r="C101" s="32"/>
      <c r="D101" s="32"/>
      <c r="E101" s="79"/>
      <c r="F101" s="57">
        <f>SUM(F85:F100)</f>
        <v>0</v>
      </c>
    </row>
    <row r="102" spans="1:6" ht="15" thickBot="1" x14ac:dyDescent="0.35">
      <c r="A102" s="24"/>
      <c r="B102" s="80"/>
      <c r="C102" s="20"/>
      <c r="D102" s="20"/>
      <c r="E102" s="21"/>
      <c r="F102" s="81"/>
    </row>
    <row r="103" spans="1:6" x14ac:dyDescent="0.3">
      <c r="A103" s="24"/>
      <c r="B103" s="82" t="s">
        <v>88</v>
      </c>
      <c r="C103" s="83"/>
      <c r="D103" s="83"/>
      <c r="E103" s="84"/>
      <c r="F103" s="20"/>
    </row>
    <row r="104" spans="1:6" x14ac:dyDescent="0.3">
      <c r="A104" s="24"/>
      <c r="B104" s="82"/>
      <c r="C104" s="20"/>
      <c r="D104" s="20"/>
      <c r="E104" s="24"/>
      <c r="F104" s="20"/>
    </row>
    <row r="105" spans="1:6" x14ac:dyDescent="0.3">
      <c r="A105" s="24">
        <v>1</v>
      </c>
      <c r="B105" s="24" t="s">
        <v>89</v>
      </c>
      <c r="C105" s="20"/>
      <c r="D105" s="20"/>
      <c r="E105" s="24"/>
      <c r="F105" s="85">
        <f>(F27)</f>
        <v>0</v>
      </c>
    </row>
    <row r="106" spans="1:6" x14ac:dyDescent="0.3">
      <c r="A106" s="24"/>
      <c r="B106" s="24"/>
      <c r="C106" s="20"/>
      <c r="D106" s="20"/>
      <c r="E106" s="24"/>
      <c r="F106" s="85"/>
    </row>
    <row r="107" spans="1:6" x14ac:dyDescent="0.3">
      <c r="A107" s="24">
        <v>2</v>
      </c>
      <c r="B107" s="24" t="s">
        <v>90</v>
      </c>
      <c r="C107" s="20"/>
      <c r="D107" s="20"/>
      <c r="E107" s="24"/>
      <c r="F107" s="85">
        <f>(F39)</f>
        <v>0</v>
      </c>
    </row>
    <row r="108" spans="1:6" x14ac:dyDescent="0.3">
      <c r="A108" s="24"/>
      <c r="B108" s="24"/>
      <c r="C108" s="20"/>
      <c r="D108" s="20"/>
      <c r="E108" s="24"/>
      <c r="F108" s="85"/>
    </row>
    <row r="109" spans="1:6" x14ac:dyDescent="0.3">
      <c r="A109" s="24">
        <v>3</v>
      </c>
      <c r="B109" s="24" t="s">
        <v>91</v>
      </c>
      <c r="C109" s="20"/>
      <c r="D109" s="20"/>
      <c r="E109" s="24"/>
      <c r="F109" s="85">
        <f>(F72)</f>
        <v>0</v>
      </c>
    </row>
    <row r="110" spans="1:6" x14ac:dyDescent="0.3">
      <c r="A110" s="24"/>
      <c r="B110" s="24"/>
      <c r="C110" s="20"/>
      <c r="D110" s="20"/>
      <c r="E110" s="24"/>
      <c r="F110" s="85"/>
    </row>
    <row r="111" spans="1:6" x14ac:dyDescent="0.3">
      <c r="A111" s="24">
        <v>4</v>
      </c>
      <c r="B111" s="24" t="s">
        <v>92</v>
      </c>
      <c r="C111" s="20"/>
      <c r="D111" s="20"/>
      <c r="E111" s="24"/>
      <c r="F111" s="85">
        <f>(F82)</f>
        <v>0</v>
      </c>
    </row>
    <row r="112" spans="1:6" x14ac:dyDescent="0.3">
      <c r="A112" s="24"/>
      <c r="B112" s="24"/>
      <c r="C112" s="20"/>
      <c r="D112" s="20"/>
      <c r="E112" s="24"/>
      <c r="F112" s="85"/>
    </row>
    <row r="113" spans="1:6" x14ac:dyDescent="0.3">
      <c r="A113" s="24">
        <v>5</v>
      </c>
      <c r="B113" s="24" t="s">
        <v>93</v>
      </c>
      <c r="C113" s="20"/>
      <c r="D113" s="20"/>
      <c r="E113" s="24"/>
      <c r="F113" s="85">
        <f>(F101)</f>
        <v>0</v>
      </c>
    </row>
    <row r="114" spans="1:6" x14ac:dyDescent="0.3">
      <c r="A114" s="24"/>
      <c r="B114" s="24"/>
      <c r="C114" s="20"/>
      <c r="D114" s="20"/>
      <c r="E114" s="24"/>
      <c r="F114" s="85"/>
    </row>
    <row r="115" spans="1:6" x14ac:dyDescent="0.3">
      <c r="A115" s="24"/>
      <c r="B115" s="24"/>
      <c r="C115" s="20"/>
      <c r="D115" s="20"/>
      <c r="E115" s="24"/>
      <c r="F115" s="85"/>
    </row>
    <row r="116" spans="1:6" ht="15" thickBot="1" x14ac:dyDescent="0.35">
      <c r="A116" s="31"/>
      <c r="B116" s="31" t="s">
        <v>94</v>
      </c>
      <c r="C116" s="32"/>
      <c r="D116" s="32"/>
      <c r="E116" s="31"/>
      <c r="F116" s="86">
        <f>SUM(F105:F115)</f>
        <v>0</v>
      </c>
    </row>
    <row r="117" spans="1:6" x14ac:dyDescent="0.3">
      <c r="A117" s="24"/>
      <c r="B117" s="24"/>
      <c r="C117" s="20"/>
      <c r="D117" s="20"/>
      <c r="E117" s="24"/>
      <c r="F117" s="85"/>
    </row>
    <row r="118" spans="1:6" x14ac:dyDescent="0.3">
      <c r="A118" s="24"/>
      <c r="B118" s="24" t="s">
        <v>95</v>
      </c>
      <c r="C118" s="20"/>
      <c r="D118" s="20"/>
      <c r="E118" s="24"/>
      <c r="F118" s="85"/>
    </row>
    <row r="119" spans="1:6" x14ac:dyDescent="0.3">
      <c r="A119" s="24"/>
      <c r="B119" s="24"/>
      <c r="C119" s="20"/>
      <c r="D119" s="20"/>
      <c r="E119" s="24"/>
      <c r="F119" s="85"/>
    </row>
    <row r="120" spans="1:6" ht="15" thickBot="1" x14ac:dyDescent="0.35">
      <c r="A120" s="31"/>
      <c r="B120" s="31" t="s">
        <v>96</v>
      </c>
      <c r="C120" s="32"/>
      <c r="D120" s="32"/>
      <c r="E120" s="31"/>
      <c r="F120" s="87">
        <f>(F116+F118)</f>
        <v>0</v>
      </c>
    </row>
    <row r="121" spans="1:6" x14ac:dyDescent="0.3">
      <c r="A121" s="24"/>
      <c r="B121" s="24"/>
      <c r="C121" s="20"/>
      <c r="D121" s="20"/>
      <c r="E121" s="20"/>
      <c r="F121" s="88"/>
    </row>
    <row r="122" spans="1:6" ht="15" thickBot="1" x14ac:dyDescent="0.35">
      <c r="A122" s="89"/>
      <c r="B122" s="11" t="s">
        <v>97</v>
      </c>
      <c r="C122" s="32"/>
      <c r="D122" s="32"/>
      <c r="E122" s="31"/>
      <c r="F122" s="90">
        <f>(F120/1450)</f>
        <v>0</v>
      </c>
    </row>
    <row r="129" spans="6:6" x14ac:dyDescent="0.3">
      <c r="F129" s="91"/>
    </row>
  </sheetData>
  <mergeCells count="2">
    <mergeCell ref="A2:F2"/>
    <mergeCell ref="A3:G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ACHIGBU Bright</dc:creator>
  <cp:lastModifiedBy>ACHIGBU Bright</cp:lastModifiedBy>
  <dcterms:created xsi:type="dcterms:W3CDTF">2024-03-01T13:19:51Z</dcterms:created>
  <dcterms:modified xsi:type="dcterms:W3CDTF">2024-03-01T13:20:35Z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2024-03-01T13:19:59Z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4e16ca4b-14d1-4c9d-a91c-bb19f6ae6b0c</vt:lpwstr>
  </property>
  <property fmtid="{D5CDD505-2E9C-101B-9397-08002B2CF9AE}" pid="8" name="MSIP_Label_2059aa38-f392-4105-be92-628035578272_ContentBits">
    <vt:lpwstr>0</vt:lpwstr>
  </property>
</Properties>
</file>