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healthorg-my.sharepoint.com/personal/oriet_who_int/Documents/Documents/OSL October 2020/WCO Ethiopia OSL TL 2023/Supply Chain/WHO Standard Kits/"/>
    </mc:Choice>
  </mc:AlternateContent>
  <xr:revisionPtr revIDLastSave="0" documentId="8_{E38F727F-0C56-4EFE-9152-E8DE9931D2F5}" xr6:coauthVersionLast="47" xr6:coauthVersionMax="47" xr10:uidLastSave="{00000000-0000-0000-0000-000000000000}"/>
  <bookViews>
    <workbookView xWindow="28680" yWindow="-120" windowWidth="29040" windowHeight="15840" xr2:uid="{B0D55D89-234C-4B32-88C3-CF96FE4FF5B9}"/>
  </bookViews>
  <sheets>
    <sheet name="Kit Penumonia 2020" sheetId="2" r:id="rId1"/>
    <sheet name="Module 1" sheetId="4" r:id="rId2"/>
    <sheet name="Module2" sheetId="1" r:id="rId3"/>
  </sheets>
  <definedNames>
    <definedName name="_Hlk40788992" localSheetId="0">'Kit Penumonia 2020'!$D$10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4" l="1"/>
  <c r="F14" i="4"/>
  <c r="F13" i="4"/>
  <c r="F12" i="4"/>
  <c r="F10" i="4"/>
  <c r="F8" i="4"/>
  <c r="F7" i="4"/>
</calcChain>
</file>

<file path=xl/sharedStrings.xml><?xml version="1.0" encoding="utf-8"?>
<sst xmlns="http://schemas.openxmlformats.org/spreadsheetml/2006/main" count="98" uniqueCount="66">
  <si>
    <t>#</t>
  </si>
  <si>
    <t>Item description</t>
  </si>
  <si>
    <t>Presentation</t>
  </si>
  <si>
    <t>Quantity</t>
  </si>
  <si>
    <t>Amoxycillin 500mg tablets, blister</t>
  </si>
  <si>
    <t>10X10</t>
  </si>
  <si>
    <t>Ampicillin (as sodium salt) 500mg, vials powder for injection</t>
  </si>
  <si>
    <t>box/50</t>
  </si>
  <si>
    <t>Benzylpenicillin 1MIU powder for injection vials</t>
  </si>
  <si>
    <t>box/100</t>
  </si>
  <si>
    <t>ceftiaxone powder for injection 1g</t>
  </si>
  <si>
    <t>box/ 10</t>
  </si>
  <si>
    <t>ceftiaxone powder for injection 250mg</t>
  </si>
  <si>
    <t>Box/50</t>
  </si>
  <si>
    <t>Cloxacillin  500mg, powder, vial,</t>
  </si>
  <si>
    <t>Cloxacillin  250 mg, tablets,</t>
  </si>
  <si>
    <t xml:space="preserve">Co-amoxicliine 625mg , tbalets </t>
  </si>
  <si>
    <t>Gentamycin 40mg/ml, 2ml ampoules</t>
  </si>
  <si>
    <t>Salbutamol oral inhaler 0.05mg per dose</t>
  </si>
  <si>
    <t>each</t>
  </si>
  <si>
    <t>Box/100</t>
  </si>
  <si>
    <t xml:space="preserve">each </t>
  </si>
  <si>
    <t>Water for injection 10ml, plastic ampoules</t>
  </si>
  <si>
    <t>Water for injection 5ml, plastic ampoules</t>
  </si>
  <si>
    <t xml:space="preserve">Cannula,IV short,22G (0.8 x 25 mm) ster,disp, Protecting cap, trocar, cannula, stopper, injection port Luer lock </t>
  </si>
  <si>
    <t xml:space="preserve">Cannula,IV short,24G (0.7 x 19 mm) ster,disp, Protecting cap, trocar, cannula, stopper, injection port Luer lock </t>
  </si>
  <si>
    <t>Needle,scalp vein,21G (0.8 x 19 mm), sterile,disposable</t>
  </si>
  <si>
    <t>Needle,scalp vein,25G (0.5 x 19 mm) sterile,disposable</t>
  </si>
  <si>
    <t xml:space="preserve">Syringe,disposable,5ml </t>
  </si>
  <si>
    <t>box /100</t>
  </si>
  <si>
    <t xml:space="preserve">Syringe,disposable,2ml </t>
  </si>
  <si>
    <t>Tongue depressor,wooden,disposable</t>
  </si>
  <si>
    <t>Gloves, examination, nitrile, powder-free,  non-sterile, single use, size L</t>
  </si>
  <si>
    <t>Gloves, examination, nitrile, powder-free,  non-sterile, single use, size M</t>
  </si>
  <si>
    <t>Gloves, examination, nitrile, powder-free,  non-sterile, single use, size S</t>
  </si>
  <si>
    <t>Safety box for used syringes/needles, 5 litres</t>
  </si>
  <si>
    <t xml:space="preserve">Cotton roll 500g </t>
  </si>
  <si>
    <t>Timer, respiration, for Acute Respiratory Infection (ARI)</t>
  </si>
  <si>
    <t>Thermometer, clinical, armpit, digital, 32-43 °C, 0.1 °C, with case</t>
  </si>
  <si>
    <t xml:space="preserve">Stethoscope, binaural, double cup, paediatric </t>
  </si>
  <si>
    <t xml:space="preserve">MODULE 2 - SPPLY &amp;EQUIPMENT </t>
  </si>
  <si>
    <r>
      <t xml:space="preserve">Amoxycillin 125mg  </t>
    </r>
    <r>
      <rPr>
        <b/>
        <u/>
        <sz val="8"/>
        <color rgb="FF595959"/>
        <rFont val="Verdana"/>
        <family val="2"/>
      </rPr>
      <t xml:space="preserve">dispersible tablets, </t>
    </r>
    <r>
      <rPr>
        <sz val="8"/>
        <color rgb="FF595959"/>
        <rFont val="Verdana"/>
        <family val="2"/>
      </rPr>
      <t xml:space="preserve">blister </t>
    </r>
  </si>
  <si>
    <t>MODULE 1</t>
  </si>
  <si>
    <t>MODULE 2</t>
  </si>
  <si>
    <t xml:space="preserve">Pneumonia  kit 2020 design to treat 100 cases </t>
  </si>
  <si>
    <t xml:space="preserve"> (60 children under 5 years  and 40  children over 5 years  and adults) </t>
  </si>
  <si>
    <r>
      <t xml:space="preserve">SODIUM chloride, 0.9%, 500 mL, plastic bottle, </t>
    </r>
    <r>
      <rPr>
        <b/>
        <u/>
        <sz val="8"/>
        <rFont val="Verdana"/>
        <family val="2"/>
      </rPr>
      <t>w/ IV g</t>
    </r>
    <r>
      <rPr>
        <sz val="8"/>
        <rFont val="Verdana"/>
        <family val="2"/>
      </rPr>
      <t>iving set</t>
    </r>
  </si>
  <si>
    <r>
      <t xml:space="preserve">RINGER lactate, 500 mL, plastic bottle, </t>
    </r>
    <r>
      <rPr>
        <b/>
        <u/>
        <sz val="8"/>
        <rFont val="Verdana"/>
        <family val="2"/>
      </rPr>
      <t>w/ IV</t>
    </r>
    <r>
      <rPr>
        <sz val="8"/>
        <rFont val="Verdana"/>
        <family val="2"/>
      </rPr>
      <t xml:space="preserve"> giving set</t>
    </r>
  </si>
  <si>
    <t xml:space="preserve">Pediatric  - Pulse-oximeter, fingertip, spot-check, </t>
  </si>
  <si>
    <t>Paracetamol (acetaminophen), 100 mg, dispersible tablet, blister</t>
  </si>
  <si>
    <t>Paracetamol  (acetaminophen), 500 mg, tab., blister</t>
  </si>
  <si>
    <t xml:space="preserve">Polyvidone Iodine, 10%, solution, 200mL, bottle </t>
  </si>
  <si>
    <t>Cotrimoxazole (Sulfamethoxazole .100mg + Trimethoprim 20mg disp.tab )</t>
  </si>
  <si>
    <t>KMEDPNEUM1MM-A1</t>
  </si>
  <si>
    <t>(kit pneunomia 100 cases) MODULE, MEDECINES (1)</t>
  </si>
  <si>
    <t>KMEDPNEUM1MSEA1</t>
  </si>
  <si>
    <t>(kit pneunomia 100 cases) MODULE, SUPPLY AND EQUIPMENT (2)</t>
  </si>
  <si>
    <t>KMEDPNEUK1---A1</t>
  </si>
  <si>
    <t>KIT, PNEUMONIA, 100 cases (60 cases &lt; 5 years, 40 cases ≥5years</t>
  </si>
  <si>
    <t xml:space="preserve">MODULE 1-  MEDECINES </t>
  </si>
  <si>
    <t>Blanket, survival, 220 x 140 cm, thickness 12 microns</t>
  </si>
  <si>
    <t xml:space="preserve">Soap, toilet, bar approximately 110g, wrapped </t>
  </si>
  <si>
    <t>Qty/ UOM</t>
  </si>
  <si>
    <t>Qty/unit</t>
  </si>
  <si>
    <r>
      <t xml:space="preserve">Amoxycillin 250mg  </t>
    </r>
    <r>
      <rPr>
        <b/>
        <u/>
        <sz val="8"/>
        <color rgb="FF595959"/>
        <rFont val="Verdana"/>
        <family val="2"/>
      </rPr>
      <t>dispersible tablets,</t>
    </r>
    <r>
      <rPr>
        <sz val="8"/>
        <color rgb="FF595959"/>
        <rFont val="Verdana"/>
        <family val="2"/>
      </rPr>
      <t xml:space="preserve"> blister  - </t>
    </r>
  </si>
  <si>
    <t xml:space="preserve">( or 20 X amoxicilin 125mg/ ml 100 ml ssp)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</si>
</sst>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595959"/>
      <name val="Verdana"/>
      <family val="2"/>
    </font>
    <font>
      <b/>
      <u/>
      <sz val="8"/>
      <color rgb="FF595959"/>
      <name val="Verdana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i/>
      <sz val="11"/>
      <color rgb="FF0000FF"/>
      <name val="Calibri"/>
      <family val="2"/>
      <scheme val="minor"/>
    </font>
    <font>
      <sz val="8"/>
      <name val="Verdana"/>
      <family val="2"/>
    </font>
    <font>
      <b/>
      <u/>
      <sz val="8"/>
      <name val="Verdana"/>
      <family val="2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sz val="12"/>
      <name val="Verdana"/>
      <family val="2"/>
    </font>
    <font>
      <sz val="12"/>
      <color rgb="FF000000"/>
      <name val="Verdana"/>
      <family val="2"/>
    </font>
    <font>
      <b/>
      <sz val="12"/>
      <color rgb="FF000000"/>
      <name val="Verdana"/>
      <family val="2"/>
    </font>
    <font>
      <b/>
      <sz val="11"/>
      <color rgb="FFFFFFFF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BDD6EE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1" applyFont="1" applyAlignment="1">
      <alignment horizontal="left" vertical="top"/>
    </xf>
    <xf numFmtId="0" fontId="10" fillId="0" borderId="0" xfId="2" applyFont="1" applyFill="1" applyAlignment="1">
      <alignment vertical="top"/>
    </xf>
    <xf numFmtId="0" fontId="6" fillId="0" borderId="0" xfId="1" applyFont="1"/>
    <xf numFmtId="0" fontId="10" fillId="0" borderId="0" xfId="1" applyFont="1" applyFill="1" applyBorder="1" applyAlignment="1">
      <alignment horizontal="left" vertical="top"/>
    </xf>
    <xf numFmtId="0" fontId="0" fillId="0" borderId="0" xfId="0" applyFill="1" applyBorder="1"/>
    <xf numFmtId="0" fontId="8" fillId="0" borderId="0" xfId="1" applyFont="1" applyAlignment="1">
      <alignment vertical="top" wrapText="1"/>
    </xf>
    <xf numFmtId="0" fontId="11" fillId="0" borderId="0" xfId="1" applyFont="1" applyFill="1" applyBorder="1" applyAlignment="1">
      <alignment horizontal="left"/>
    </xf>
    <xf numFmtId="0" fontId="11" fillId="0" borderId="0" xfId="1" applyFont="1" applyAlignment="1">
      <alignment vertical="top"/>
    </xf>
    <xf numFmtId="0" fontId="10" fillId="0" borderId="0" xfId="1" applyFont="1" applyFill="1" applyBorder="1" applyAlignment="1">
      <alignment horizontal="left"/>
    </xf>
    <xf numFmtId="0" fontId="10" fillId="0" borderId="0" xfId="1" applyFont="1" applyAlignment="1">
      <alignment vertical="top" wrapText="1"/>
    </xf>
    <xf numFmtId="0" fontId="10" fillId="0" borderId="0" xfId="1" applyFont="1" applyFill="1" applyBorder="1" applyAlignment="1"/>
    <xf numFmtId="0" fontId="2" fillId="0" borderId="0" xfId="0" applyFont="1"/>
    <xf numFmtId="0" fontId="12" fillId="0" borderId="0" xfId="1" applyFont="1" applyFill="1" applyAlignment="1" applyProtection="1">
      <alignment horizontal="left" vertical="top"/>
    </xf>
    <xf numFmtId="0" fontId="4" fillId="0" borderId="0" xfId="0" applyFont="1" applyFill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/>
    </xf>
    <xf numFmtId="0" fontId="0" fillId="0" borderId="0" xfId="0" applyFont="1" applyFill="1" applyBorder="1" applyAlignment="1">
      <alignment horizontal="left" vertical="top"/>
    </xf>
    <xf numFmtId="0" fontId="15" fillId="0" borderId="0" xfId="0" applyFont="1"/>
    <xf numFmtId="0" fontId="16" fillId="0" borderId="0" xfId="0" applyFont="1"/>
    <xf numFmtId="0" fontId="17" fillId="0" borderId="0" xfId="1" applyFont="1"/>
    <xf numFmtId="0" fontId="18" fillId="3" borderId="2" xfId="0" applyFont="1" applyFill="1" applyBorder="1" applyAlignment="1">
      <alignment vertical="center"/>
    </xf>
    <xf numFmtId="0" fontId="19" fillId="3" borderId="4" xfId="0" applyFont="1" applyFill="1" applyBorder="1" applyAlignment="1">
      <alignment vertical="top"/>
    </xf>
    <xf numFmtId="0" fontId="19" fillId="4" borderId="2" xfId="0" applyFont="1" applyFill="1" applyBorder="1" applyAlignment="1">
      <alignment vertical="center"/>
    </xf>
    <xf numFmtId="0" fontId="19" fillId="4" borderId="3" xfId="0" applyFont="1" applyFill="1" applyBorder="1" applyAlignment="1">
      <alignment vertical="center" wrapText="1"/>
    </xf>
    <xf numFmtId="0" fontId="19" fillId="4" borderId="4" xfId="0" applyFont="1" applyFill="1" applyBorder="1" applyAlignment="1">
      <alignment vertical="center"/>
    </xf>
    <xf numFmtId="0" fontId="18" fillId="5" borderId="5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vertical="center"/>
    </xf>
    <xf numFmtId="0" fontId="20" fillId="4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top"/>
    </xf>
    <xf numFmtId="0" fontId="0" fillId="0" borderId="0" xfId="0" applyFont="1" applyAlignment="1"/>
    <xf numFmtId="0" fontId="1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35D1F923-2FB2-49DE-A526-AF52B3BD31BA}"/>
    <cellStyle name="Normal 5 2" xfId="2" xr:uid="{B52B878C-5610-4C35-AC31-BD95327EEC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219981</xdr:colOff>
      <xdr:row>1</xdr:row>
      <xdr:rowOff>11492</xdr:rowOff>
    </xdr:from>
    <xdr:to>
      <xdr:col>2</xdr:col>
      <xdr:colOff>616138</xdr:colOff>
      <xdr:row>5</xdr:row>
      <xdr:rowOff>285750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D16596-1EA7-4916-A526-7037AD1036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981" y="201992"/>
          <a:ext cx="2840907" cy="10362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C28F1-705E-4A37-9958-08A782221B37}">
  <dimension ref="A1:G15"/>
  <sheetViews>
    <sheetView tabSelected="1" zoomScale="90" zoomScaleNormal="90" workbookViewId="0">
      <selection activeCell="C32" sqref="C32"/>
    </sheetView>
  </sheetViews>
  <sheetFormatPr defaultRowHeight="14.4" x14ac:dyDescent="0.3"/>
  <cols>
    <col min="1" max="1" width="5.88671875" customWidth="1"/>
    <col min="2" max="2" width="30.6640625" customWidth="1"/>
    <col min="3" max="3" width="34" customWidth="1"/>
    <col min="4" max="4" width="93" customWidth="1"/>
    <col min="5" max="5" width="40.6640625" customWidth="1"/>
    <col min="6" max="7" width="9.109375" customWidth="1"/>
  </cols>
  <sheetData>
    <row r="1" spans="1:7" s="4" customFormat="1" x14ac:dyDescent="0.3">
      <c r="F1" s="5"/>
      <c r="G1" s="5"/>
    </row>
    <row r="2" spans="1:7" s="4" customFormat="1" x14ac:dyDescent="0.3">
      <c r="A2" s="6"/>
      <c r="B2" s="7"/>
      <c r="C2" s="8"/>
      <c r="D2" s="9"/>
      <c r="E2" s="10"/>
      <c r="G2" s="5"/>
    </row>
    <row r="3" spans="1:7" s="4" customFormat="1" x14ac:dyDescent="0.3">
      <c r="A3" s="6"/>
      <c r="B3" s="11"/>
      <c r="C3" s="8"/>
      <c r="D3" s="12"/>
      <c r="E3" s="10"/>
      <c r="G3" s="5"/>
    </row>
    <row r="4" spans="1:7" s="4" customFormat="1" x14ac:dyDescent="0.3">
      <c r="A4" s="6"/>
      <c r="B4" s="13"/>
      <c r="C4" s="8"/>
      <c r="D4" s="14"/>
      <c r="E4" s="10"/>
      <c r="G4" s="5"/>
    </row>
    <row r="5" spans="1:7" s="4" customFormat="1" x14ac:dyDescent="0.3">
      <c r="A5" s="6"/>
      <c r="B5" s="15"/>
      <c r="C5" s="8"/>
      <c r="D5" s="14"/>
      <c r="E5" s="10"/>
      <c r="G5" s="5"/>
    </row>
    <row r="6" spans="1:7" s="4" customFormat="1" ht="31.5" customHeight="1" x14ac:dyDescent="0.3">
      <c r="A6" s="6"/>
      <c r="B6" s="15"/>
      <c r="C6" s="8"/>
      <c r="D6" s="16"/>
      <c r="E6" s="10"/>
      <c r="G6" s="5"/>
    </row>
    <row r="7" spans="1:7" s="4" customFormat="1" ht="16.2" x14ac:dyDescent="0.3">
      <c r="A7" s="17"/>
      <c r="B7" s="30"/>
      <c r="C7" s="31" t="s">
        <v>44</v>
      </c>
      <c r="D7" s="32"/>
      <c r="E7" s="18"/>
      <c r="F7"/>
      <c r="G7" s="5"/>
    </row>
    <row r="8" spans="1:7" ht="16.2" x14ac:dyDescent="0.3">
      <c r="B8" s="30"/>
      <c r="C8" s="31" t="s">
        <v>45</v>
      </c>
      <c r="D8" s="30"/>
    </row>
    <row r="9" spans="1:7" ht="16.8" thickBot="1" x14ac:dyDescent="0.35">
      <c r="B9" s="30"/>
      <c r="C9" s="30"/>
      <c r="D9" s="30"/>
    </row>
    <row r="10" spans="1:7" ht="16.8" thickBot="1" x14ac:dyDescent="0.35">
      <c r="B10" s="33"/>
      <c r="C10" s="39" t="s">
        <v>57</v>
      </c>
      <c r="D10" s="40" t="s">
        <v>58</v>
      </c>
    </row>
    <row r="11" spans="1:7" ht="16.8" thickBot="1" x14ac:dyDescent="0.35">
      <c r="B11" s="34" t="s">
        <v>42</v>
      </c>
      <c r="C11" s="35" t="s">
        <v>53</v>
      </c>
      <c r="D11" s="36" t="s">
        <v>54</v>
      </c>
    </row>
    <row r="12" spans="1:7" ht="16.8" thickBot="1" x14ac:dyDescent="0.35">
      <c r="B12" s="34" t="s">
        <v>43</v>
      </c>
      <c r="C12" s="37" t="s">
        <v>55</v>
      </c>
      <c r="D12" s="38" t="s">
        <v>56</v>
      </c>
    </row>
    <row r="13" spans="1:7" ht="16.2" x14ac:dyDescent="0.3">
      <c r="B13" s="30"/>
      <c r="C13" s="30"/>
      <c r="D13" s="30"/>
    </row>
    <row r="14" spans="1:7" ht="16.2" x14ac:dyDescent="0.3">
      <c r="B14" s="30"/>
      <c r="C14" s="30"/>
      <c r="D14" s="30"/>
    </row>
    <row r="15" spans="1:7" ht="16.2" x14ac:dyDescent="0.3">
      <c r="B15" s="30"/>
      <c r="C15" s="30"/>
      <c r="D15" s="3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D032D-ECC3-4E38-B73F-29558BAE5EF3}">
  <dimension ref="A3:J27"/>
  <sheetViews>
    <sheetView workbookViewId="0">
      <selection activeCell="H18" sqref="H18"/>
    </sheetView>
  </sheetViews>
  <sheetFormatPr defaultColWidth="9.109375" defaultRowHeight="14.4" x14ac:dyDescent="0.3"/>
  <cols>
    <col min="1" max="1" width="9.109375" style="21"/>
    <col min="2" max="2" width="5.33203125" style="3" customWidth="1"/>
    <col min="3" max="3" width="71" style="2" customWidth="1"/>
    <col min="4" max="4" width="14.88671875" style="2" customWidth="1"/>
    <col min="5" max="5" width="16.6640625" style="2" customWidth="1"/>
    <col min="6" max="6" width="17.6640625" style="2" customWidth="1"/>
    <col min="7" max="16384" width="9.109375" style="2"/>
  </cols>
  <sheetData>
    <row r="3" spans="1:10" ht="15" thickBot="1" x14ac:dyDescent="0.35"/>
    <row r="4" spans="1:10" x14ac:dyDescent="0.3">
      <c r="A4" s="44"/>
      <c r="B4" s="47" t="s">
        <v>0</v>
      </c>
      <c r="C4" s="45" t="s">
        <v>1</v>
      </c>
      <c r="D4" s="45" t="s">
        <v>2</v>
      </c>
      <c r="E4" s="45" t="s">
        <v>62</v>
      </c>
      <c r="F4" s="45" t="s">
        <v>63</v>
      </c>
    </row>
    <row r="5" spans="1:10" ht="15" thickBot="1" x14ac:dyDescent="0.35">
      <c r="A5" s="44"/>
      <c r="B5" s="48"/>
      <c r="C5" s="46"/>
      <c r="D5" s="46"/>
      <c r="E5" s="46"/>
      <c r="F5" s="46"/>
    </row>
    <row r="6" spans="1:10" x14ac:dyDescent="0.3">
      <c r="A6" s="22"/>
      <c r="B6" s="20"/>
      <c r="C6" s="41" t="s">
        <v>59</v>
      </c>
      <c r="D6" s="1"/>
      <c r="E6" s="1"/>
      <c r="F6" s="1"/>
    </row>
    <row r="7" spans="1:10" x14ac:dyDescent="0.3">
      <c r="A7" s="29"/>
      <c r="B7" s="26">
        <v>1</v>
      </c>
      <c r="C7" s="26" t="s">
        <v>4</v>
      </c>
      <c r="D7" s="26" t="s">
        <v>5</v>
      </c>
      <c r="E7" s="25">
        <v>16</v>
      </c>
      <c r="F7" s="25">
        <f>16*100</f>
        <v>1600</v>
      </c>
    </row>
    <row r="8" spans="1:10" x14ac:dyDescent="0.3">
      <c r="A8" s="29"/>
      <c r="B8" s="26">
        <v>2</v>
      </c>
      <c r="C8" s="26" t="s">
        <v>64</v>
      </c>
      <c r="D8" s="26" t="s">
        <v>5</v>
      </c>
      <c r="E8" s="25">
        <v>15</v>
      </c>
      <c r="F8" s="25">
        <f>15*100</f>
        <v>1500</v>
      </c>
    </row>
    <row r="9" spans="1:10" x14ac:dyDescent="0.3">
      <c r="A9" s="29"/>
      <c r="B9" s="26">
        <v>3</v>
      </c>
      <c r="C9" s="26" t="s">
        <v>41</v>
      </c>
      <c r="D9" s="26" t="s">
        <v>5</v>
      </c>
      <c r="E9" s="25">
        <v>1</v>
      </c>
      <c r="F9" s="25">
        <v>100</v>
      </c>
      <c r="G9" s="42" t="s">
        <v>65</v>
      </c>
      <c r="H9" s="43"/>
      <c r="I9" s="43"/>
      <c r="J9" s="43"/>
    </row>
    <row r="10" spans="1:10" x14ac:dyDescent="0.3">
      <c r="A10" s="29"/>
      <c r="B10" s="26">
        <v>4</v>
      </c>
      <c r="C10" s="26" t="s">
        <v>6</v>
      </c>
      <c r="D10" s="26" t="s">
        <v>7</v>
      </c>
      <c r="E10" s="25">
        <v>7</v>
      </c>
      <c r="F10" s="25">
        <f>7*50</f>
        <v>350</v>
      </c>
    </row>
    <row r="11" spans="1:10" x14ac:dyDescent="0.3">
      <c r="A11" s="29"/>
      <c r="B11" s="26">
        <v>5</v>
      </c>
      <c r="C11" s="26" t="s">
        <v>8</v>
      </c>
      <c r="D11" s="26" t="s">
        <v>9</v>
      </c>
      <c r="E11" s="25">
        <v>4</v>
      </c>
      <c r="F11" s="25">
        <v>400</v>
      </c>
    </row>
    <row r="12" spans="1:10" x14ac:dyDescent="0.3">
      <c r="A12" s="29"/>
      <c r="B12" s="26">
        <v>6</v>
      </c>
      <c r="C12" s="26" t="s">
        <v>10</v>
      </c>
      <c r="D12" s="26" t="s">
        <v>11</v>
      </c>
      <c r="E12" s="25">
        <v>20</v>
      </c>
      <c r="F12" s="25">
        <f>20*100</f>
        <v>2000</v>
      </c>
    </row>
    <row r="13" spans="1:10" x14ac:dyDescent="0.3">
      <c r="A13" s="29"/>
      <c r="B13" s="26">
        <v>7</v>
      </c>
      <c r="C13" s="26" t="s">
        <v>12</v>
      </c>
      <c r="D13" s="26" t="s">
        <v>13</v>
      </c>
      <c r="E13" s="25">
        <v>3</v>
      </c>
      <c r="F13" s="25">
        <f>3*50</f>
        <v>150</v>
      </c>
    </row>
    <row r="14" spans="1:10" x14ac:dyDescent="0.3">
      <c r="A14" s="29"/>
      <c r="B14" s="26">
        <v>8</v>
      </c>
      <c r="C14" s="26" t="s">
        <v>14</v>
      </c>
      <c r="D14" s="26" t="s">
        <v>13</v>
      </c>
      <c r="E14" s="25">
        <v>4</v>
      </c>
      <c r="F14" s="25">
        <f>4*50</f>
        <v>200</v>
      </c>
    </row>
    <row r="15" spans="1:10" x14ac:dyDescent="0.3">
      <c r="A15" s="29"/>
      <c r="B15" s="26">
        <v>9</v>
      </c>
      <c r="C15" s="26" t="s">
        <v>15</v>
      </c>
      <c r="D15" s="26" t="s">
        <v>5</v>
      </c>
      <c r="E15" s="25">
        <v>3</v>
      </c>
      <c r="F15" s="25">
        <v>300</v>
      </c>
    </row>
    <row r="16" spans="1:10" x14ac:dyDescent="0.3">
      <c r="A16" s="29"/>
      <c r="B16" s="26">
        <v>10</v>
      </c>
      <c r="C16" s="26" t="s">
        <v>16</v>
      </c>
      <c r="D16" s="26" t="s">
        <v>5</v>
      </c>
      <c r="E16" s="25">
        <v>16</v>
      </c>
      <c r="F16" s="25">
        <f>16*100</f>
        <v>1600</v>
      </c>
    </row>
    <row r="17" spans="1:6" x14ac:dyDescent="0.3">
      <c r="A17" s="29"/>
      <c r="B17" s="26">
        <v>11</v>
      </c>
      <c r="C17" s="26" t="s">
        <v>17</v>
      </c>
      <c r="D17" s="26" t="s">
        <v>9</v>
      </c>
      <c r="E17" s="25">
        <v>2</v>
      </c>
      <c r="F17" s="25">
        <v>200</v>
      </c>
    </row>
    <row r="18" spans="1:6" x14ac:dyDescent="0.3">
      <c r="A18" s="29"/>
      <c r="B18" s="26">
        <v>12</v>
      </c>
      <c r="C18" s="26" t="s">
        <v>49</v>
      </c>
      <c r="D18" s="26" t="s">
        <v>5</v>
      </c>
      <c r="E18" s="25">
        <v>5</v>
      </c>
      <c r="F18" s="25">
        <v>500</v>
      </c>
    </row>
    <row r="19" spans="1:6" x14ac:dyDescent="0.3">
      <c r="A19" s="29"/>
      <c r="B19" s="26">
        <v>13</v>
      </c>
      <c r="C19" s="26" t="s">
        <v>50</v>
      </c>
      <c r="D19" s="26" t="s">
        <v>5</v>
      </c>
      <c r="E19" s="25">
        <v>6</v>
      </c>
      <c r="F19" s="25">
        <v>600</v>
      </c>
    </row>
    <row r="20" spans="1:6" x14ac:dyDescent="0.3">
      <c r="A20" s="29"/>
      <c r="B20" s="26">
        <v>13</v>
      </c>
      <c r="C20" s="26" t="s">
        <v>51</v>
      </c>
      <c r="D20" s="26" t="s">
        <v>21</v>
      </c>
      <c r="E20" s="25">
        <v>2</v>
      </c>
      <c r="F20" s="25">
        <v>2</v>
      </c>
    </row>
    <row r="21" spans="1:6" x14ac:dyDescent="0.3">
      <c r="A21" s="29"/>
      <c r="B21" s="26">
        <v>14</v>
      </c>
      <c r="C21" s="26" t="s">
        <v>18</v>
      </c>
      <c r="D21" s="26" t="s">
        <v>19</v>
      </c>
      <c r="E21" s="25">
        <v>50</v>
      </c>
      <c r="F21" s="25">
        <v>50</v>
      </c>
    </row>
    <row r="22" spans="1:6" ht="15" customHeight="1" x14ac:dyDescent="0.3">
      <c r="A22" s="29"/>
      <c r="B22" s="26">
        <v>15</v>
      </c>
      <c r="C22" s="26" t="s">
        <v>52</v>
      </c>
      <c r="D22" s="26" t="s">
        <v>20</v>
      </c>
      <c r="E22" s="25">
        <v>1</v>
      </c>
      <c r="F22" s="25">
        <v>100</v>
      </c>
    </row>
    <row r="23" spans="1:6" x14ac:dyDescent="0.3">
      <c r="A23" s="29"/>
      <c r="B23" s="26">
        <v>16</v>
      </c>
      <c r="C23" s="26" t="s">
        <v>46</v>
      </c>
      <c r="D23" s="26" t="s">
        <v>21</v>
      </c>
      <c r="E23" s="25">
        <v>30</v>
      </c>
      <c r="F23" s="25">
        <v>30</v>
      </c>
    </row>
    <row r="24" spans="1:6" x14ac:dyDescent="0.3">
      <c r="A24" s="29"/>
      <c r="B24" s="26">
        <v>17</v>
      </c>
      <c r="C24" s="26" t="s">
        <v>47</v>
      </c>
      <c r="D24" s="26" t="s">
        <v>21</v>
      </c>
      <c r="E24" s="25">
        <v>24</v>
      </c>
      <c r="F24" s="25">
        <v>24</v>
      </c>
    </row>
    <row r="25" spans="1:6" x14ac:dyDescent="0.3">
      <c r="A25" s="29"/>
      <c r="B25" s="26">
        <v>18</v>
      </c>
      <c r="C25" s="26" t="s">
        <v>22</v>
      </c>
      <c r="D25" s="26" t="s">
        <v>9</v>
      </c>
      <c r="E25" s="25">
        <v>5</v>
      </c>
      <c r="F25" s="25">
        <v>500</v>
      </c>
    </row>
    <row r="26" spans="1:6" x14ac:dyDescent="0.3">
      <c r="A26" s="29"/>
      <c r="B26" s="26">
        <v>19</v>
      </c>
      <c r="C26" s="26" t="s">
        <v>23</v>
      </c>
      <c r="D26" s="26" t="s">
        <v>9</v>
      </c>
      <c r="E26" s="25">
        <v>5</v>
      </c>
      <c r="F26" s="25">
        <v>500</v>
      </c>
    </row>
    <row r="27" spans="1:6" x14ac:dyDescent="0.3">
      <c r="A27" s="29"/>
      <c r="B27" s="27"/>
      <c r="C27" s="27"/>
      <c r="D27" s="27"/>
      <c r="E27" s="27"/>
      <c r="F27" s="27"/>
    </row>
  </sheetData>
  <mergeCells count="6">
    <mergeCell ref="A4:A5"/>
    <mergeCell ref="F4:F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BFC77-552F-4EEA-A63B-DC169950746B}">
  <dimension ref="A3:F25"/>
  <sheetViews>
    <sheetView workbookViewId="0">
      <selection activeCell="C33" sqref="C33"/>
    </sheetView>
  </sheetViews>
  <sheetFormatPr defaultColWidth="9.109375" defaultRowHeight="14.4" x14ac:dyDescent="0.3"/>
  <cols>
    <col min="1" max="1" width="9.109375" style="2"/>
    <col min="2" max="2" width="5.33203125" style="3" customWidth="1"/>
    <col min="3" max="3" width="82" style="2" customWidth="1"/>
    <col min="4" max="4" width="15" style="2" customWidth="1"/>
    <col min="5" max="5" width="14" style="23" customWidth="1"/>
    <col min="6" max="6" width="31.44140625" style="2" customWidth="1"/>
    <col min="7" max="16384" width="9.109375" style="2"/>
  </cols>
  <sheetData>
    <row r="3" spans="1:6" ht="15" thickBot="1" x14ac:dyDescent="0.35"/>
    <row r="4" spans="1:6" x14ac:dyDescent="0.3">
      <c r="B4" s="47" t="s">
        <v>0</v>
      </c>
      <c r="C4" s="45" t="s">
        <v>1</v>
      </c>
      <c r="D4" s="45" t="s">
        <v>2</v>
      </c>
      <c r="E4" s="45" t="s">
        <v>3</v>
      </c>
    </row>
    <row r="5" spans="1:6" ht="15" thickBot="1" x14ac:dyDescent="0.35">
      <c r="B5" s="48"/>
      <c r="C5" s="46"/>
      <c r="D5" s="46"/>
      <c r="E5" s="46"/>
    </row>
    <row r="6" spans="1:6" x14ac:dyDescent="0.3">
      <c r="B6" s="20"/>
      <c r="C6" s="41" t="s">
        <v>40</v>
      </c>
      <c r="D6" s="1"/>
      <c r="E6" s="1"/>
    </row>
    <row r="7" spans="1:6" s="28" customFormat="1" ht="20.399999999999999" x14ac:dyDescent="0.3">
      <c r="A7" s="19"/>
      <c r="B7" s="19">
        <v>20</v>
      </c>
      <c r="C7" s="19" t="s">
        <v>24</v>
      </c>
      <c r="D7" s="19" t="s">
        <v>19</v>
      </c>
      <c r="E7" s="24">
        <v>50</v>
      </c>
      <c r="F7" s="19"/>
    </row>
    <row r="8" spans="1:6" s="28" customFormat="1" ht="20.399999999999999" x14ac:dyDescent="0.3">
      <c r="A8" s="19"/>
      <c r="B8" s="19">
        <v>21</v>
      </c>
      <c r="C8" s="19" t="s">
        <v>25</v>
      </c>
      <c r="D8" s="19" t="s">
        <v>19</v>
      </c>
      <c r="E8" s="24">
        <v>50</v>
      </c>
      <c r="F8" s="19"/>
    </row>
    <row r="9" spans="1:6" s="28" customFormat="1" x14ac:dyDescent="0.3">
      <c r="A9" s="19"/>
      <c r="B9" s="19">
        <v>22</v>
      </c>
      <c r="C9" s="19" t="s">
        <v>26</v>
      </c>
      <c r="D9" s="19" t="s">
        <v>21</v>
      </c>
      <c r="E9" s="24">
        <v>50</v>
      </c>
      <c r="F9" s="19"/>
    </row>
    <row r="10" spans="1:6" s="28" customFormat="1" x14ac:dyDescent="0.3">
      <c r="A10" s="19"/>
      <c r="B10" s="19">
        <v>23</v>
      </c>
      <c r="C10" s="19" t="s">
        <v>27</v>
      </c>
      <c r="D10" s="19" t="s">
        <v>19</v>
      </c>
      <c r="E10" s="24">
        <v>50</v>
      </c>
      <c r="F10" s="19"/>
    </row>
    <row r="11" spans="1:6" s="28" customFormat="1" x14ac:dyDescent="0.3">
      <c r="A11" s="19"/>
      <c r="B11" s="19">
        <v>24</v>
      </c>
      <c r="C11" s="19" t="s">
        <v>28</v>
      </c>
      <c r="D11" s="19" t="s">
        <v>29</v>
      </c>
      <c r="E11" s="24">
        <v>2</v>
      </c>
      <c r="F11" s="19"/>
    </row>
    <row r="12" spans="1:6" s="28" customFormat="1" x14ac:dyDescent="0.3">
      <c r="A12" s="19"/>
      <c r="B12" s="19">
        <v>25</v>
      </c>
      <c r="C12" s="19" t="s">
        <v>30</v>
      </c>
      <c r="D12" s="19" t="s">
        <v>29</v>
      </c>
      <c r="E12" s="24">
        <v>2</v>
      </c>
      <c r="F12" s="19"/>
    </row>
    <row r="13" spans="1:6" s="28" customFormat="1" x14ac:dyDescent="0.3">
      <c r="A13" s="19"/>
      <c r="B13" s="19">
        <v>26</v>
      </c>
      <c r="C13" s="19" t="s">
        <v>31</v>
      </c>
      <c r="D13" s="19" t="s">
        <v>29</v>
      </c>
      <c r="E13" s="24">
        <v>2</v>
      </c>
      <c r="F13" s="19"/>
    </row>
    <row r="14" spans="1:6" s="28" customFormat="1" x14ac:dyDescent="0.3">
      <c r="A14" s="19"/>
      <c r="B14" s="19">
        <v>27</v>
      </c>
      <c r="C14" s="19" t="s">
        <v>32</v>
      </c>
      <c r="D14" s="19" t="s">
        <v>29</v>
      </c>
      <c r="E14" s="24">
        <v>1</v>
      </c>
      <c r="F14" s="19"/>
    </row>
    <row r="15" spans="1:6" s="28" customFormat="1" x14ac:dyDescent="0.3">
      <c r="A15" s="19"/>
      <c r="B15" s="19">
        <v>28</v>
      </c>
      <c r="C15" s="19" t="s">
        <v>33</v>
      </c>
      <c r="D15" s="19" t="s">
        <v>29</v>
      </c>
      <c r="E15" s="24">
        <v>1</v>
      </c>
      <c r="F15" s="19"/>
    </row>
    <row r="16" spans="1:6" s="28" customFormat="1" x14ac:dyDescent="0.3">
      <c r="A16" s="19"/>
      <c r="B16" s="19">
        <v>29</v>
      </c>
      <c r="C16" s="19" t="s">
        <v>34</v>
      </c>
      <c r="D16" s="19" t="s">
        <v>29</v>
      </c>
      <c r="E16" s="24">
        <v>1</v>
      </c>
      <c r="F16" s="19"/>
    </row>
    <row r="17" spans="1:6" s="28" customFormat="1" x14ac:dyDescent="0.3">
      <c r="A17" s="19"/>
      <c r="B17" s="19">
        <v>30</v>
      </c>
      <c r="C17" s="19" t="s">
        <v>35</v>
      </c>
      <c r="D17" s="19" t="s">
        <v>19</v>
      </c>
      <c r="E17" s="24">
        <v>1</v>
      </c>
      <c r="F17" s="19"/>
    </row>
    <row r="18" spans="1:6" s="28" customFormat="1" x14ac:dyDescent="0.3">
      <c r="A18" s="19"/>
      <c r="B18" s="19">
        <v>31</v>
      </c>
      <c r="C18" s="19" t="s">
        <v>36</v>
      </c>
      <c r="D18" s="19" t="s">
        <v>19</v>
      </c>
      <c r="E18" s="24">
        <v>1</v>
      </c>
      <c r="F18" s="19"/>
    </row>
    <row r="19" spans="1:6" s="28" customFormat="1" x14ac:dyDescent="0.3">
      <c r="A19" s="19"/>
      <c r="B19" s="19">
        <v>32</v>
      </c>
      <c r="C19" s="19" t="s">
        <v>60</v>
      </c>
      <c r="D19" s="19" t="s">
        <v>21</v>
      </c>
      <c r="E19" s="24">
        <v>2</v>
      </c>
      <c r="F19" s="19"/>
    </row>
    <row r="20" spans="1:6" s="28" customFormat="1" x14ac:dyDescent="0.3">
      <c r="A20" s="19"/>
      <c r="B20" s="19">
        <v>33</v>
      </c>
      <c r="C20" s="19" t="s">
        <v>37</v>
      </c>
      <c r="D20" s="19" t="s">
        <v>21</v>
      </c>
      <c r="E20" s="24">
        <v>2</v>
      </c>
      <c r="F20" s="19"/>
    </row>
    <row r="21" spans="1:6" s="28" customFormat="1" x14ac:dyDescent="0.3">
      <c r="A21" s="19"/>
      <c r="B21" s="19">
        <v>34</v>
      </c>
      <c r="C21" s="19" t="s">
        <v>48</v>
      </c>
      <c r="D21" s="19" t="s">
        <v>21</v>
      </c>
      <c r="E21" s="24">
        <v>2</v>
      </c>
      <c r="F21" s="19"/>
    </row>
    <row r="22" spans="1:6" s="28" customFormat="1" x14ac:dyDescent="0.3">
      <c r="A22" s="19"/>
      <c r="B22" s="19">
        <v>35</v>
      </c>
      <c r="C22" s="19" t="s">
        <v>38</v>
      </c>
      <c r="D22" s="19" t="s">
        <v>19</v>
      </c>
      <c r="E22" s="24">
        <v>2</v>
      </c>
      <c r="F22" s="19"/>
    </row>
    <row r="23" spans="1:6" s="28" customFormat="1" x14ac:dyDescent="0.3">
      <c r="A23" s="19"/>
      <c r="B23" s="19">
        <v>36</v>
      </c>
      <c r="C23" s="19" t="s">
        <v>39</v>
      </c>
      <c r="D23" s="19" t="s">
        <v>19</v>
      </c>
      <c r="E23" s="24">
        <v>1</v>
      </c>
      <c r="F23" s="19"/>
    </row>
    <row r="24" spans="1:6" s="28" customFormat="1" x14ac:dyDescent="0.3">
      <c r="A24" s="19"/>
      <c r="B24" s="19">
        <v>37</v>
      </c>
      <c r="C24" s="19" t="s">
        <v>61</v>
      </c>
      <c r="D24" s="19" t="s">
        <v>21</v>
      </c>
      <c r="E24" s="24">
        <v>1</v>
      </c>
      <c r="F24" s="19"/>
    </row>
    <row r="25" spans="1:6" x14ac:dyDescent="0.3">
      <c r="A25" s="19"/>
      <c r="B25" s="19"/>
      <c r="C25" s="19"/>
      <c r="D25" s="19"/>
      <c r="E25" s="24"/>
      <c r="F25" s="19"/>
    </row>
  </sheetData>
  <mergeCells count="4"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Kit Penumonia 2020</vt:lpstr>
      <vt:lpstr>Module 1</vt:lpstr>
      <vt:lpstr>Module2</vt:lpstr>
      <vt:lpstr>'Kit Penumonia 2020'!_Hlk40788992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LAROCHE, Sophie</dc:creator>
  <cp:lastModifiedBy>ORIE, Timothy</cp:lastModifiedBy>
  <cp:lastPrinted>2020-07-21T07:58:48Z</cp:lastPrinted>
  <dcterms:created xsi:type="dcterms:W3CDTF">2020-04-07T07:35:55Z</dcterms:created>
  <dcterms:modified xsi:type="dcterms:W3CDTF">2024-02-27T10:56:17Z</dcterms:modified>
</cp:coreProperties>
</file>