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ğer bilgisayarlar\My Laptop\working from home 17March\2024\LTA_ihale_HR\"/>
    </mc:Choice>
  </mc:AlternateContent>
  <xr:revisionPtr revIDLastSave="0" documentId="13_ncr:1_{DC7B2379-4FBD-4882-8D09-D7C1DDFEAD5C}" xr6:coauthVersionLast="47" xr6:coauthVersionMax="47" xr10:uidLastSave="{00000000-0000-0000-0000-000000000000}"/>
  <bookViews>
    <workbookView xWindow="-108" yWindow="-108" windowWidth="23256" windowHeight="12576" xr2:uid="{48B2B974-1439-4470-B93C-2122EE60D550}"/>
  </bookViews>
  <sheets>
    <sheet name="AnnexF_Price Schedule Form" sheetId="8" r:id="rId1"/>
  </sheets>
  <definedNames>
    <definedName name="_xlnm._FilterDatabase" localSheetId="0" hidden="1">'AnnexF_Price Schedule Form'!$A$2:$E$16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8" l="1"/>
  <c r="M7" i="8"/>
  <c r="M8" i="8"/>
  <c r="M9" i="8"/>
  <c r="M10" i="8"/>
  <c r="M11" i="8"/>
  <c r="M12" i="8"/>
  <c r="M13" i="8"/>
  <c r="M14" i="8"/>
  <c r="M15" i="8"/>
  <c r="M16" i="8"/>
  <c r="O6" i="8"/>
  <c r="O7" i="8"/>
  <c r="O8" i="8"/>
  <c r="O9" i="8"/>
  <c r="O10" i="8"/>
  <c r="O11" i="8"/>
  <c r="O12" i="8"/>
  <c r="O13" i="8"/>
  <c r="O14" i="8"/>
  <c r="O15" i="8"/>
  <c r="O16" i="8"/>
  <c r="H5" i="8"/>
  <c r="M5" i="8" s="1"/>
  <c r="O5" i="8" s="1"/>
  <c r="O17" i="8" l="1"/>
  <c r="H6" i="8"/>
  <c r="H7" i="8"/>
  <c r="H8" i="8"/>
  <c r="H9" i="8"/>
  <c r="H10" i="8"/>
  <c r="H11" i="8"/>
  <c r="H12" i="8"/>
  <c r="H13" i="8"/>
  <c r="H14" i="8"/>
  <c r="H15" i="8"/>
  <c r="H16" i="8"/>
  <c r="C17" i="8"/>
</calcChain>
</file>

<file path=xl/sharedStrings.xml><?xml version="1.0" encoding="utf-8"?>
<sst xmlns="http://schemas.openxmlformats.org/spreadsheetml/2006/main" count="59" uniqueCount="53">
  <si>
    <t xml:space="preserve">Employee Premium (including SGK + Unemployment + Family Incentive + Income Tax + Stamp Tax + etc.) 
</t>
  </si>
  <si>
    <t xml:space="preserve">Employer Premium
(including SGK Premium + Unemployment, etc.)
</t>
  </si>
  <si>
    <t xml:space="preserve">Gross Salary </t>
  </si>
  <si>
    <t>Total Employer Salary Cost</t>
  </si>
  <si>
    <t xml:space="preserve">Total Legal Cost
</t>
  </si>
  <si>
    <t>Annual Leave</t>
  </si>
  <si>
    <t>Notice Period</t>
  </si>
  <si>
    <t xml:space="preserve">Severance </t>
  </si>
  <si>
    <t>Other</t>
  </si>
  <si>
    <t>A</t>
  </si>
  <si>
    <t>D</t>
  </si>
  <si>
    <t>H</t>
  </si>
  <si>
    <t>B</t>
  </si>
  <si>
    <t>C (A+B)</t>
  </si>
  <si>
    <t>F</t>
  </si>
  <si>
    <t xml:space="preserve">Monthly Total </t>
  </si>
  <si>
    <t>(TRY)</t>
  </si>
  <si>
    <t>TOTAL</t>
  </si>
  <si>
    <t>MONTHLY GRAND TOTAL FOR THE CONTRACT:</t>
  </si>
  <si>
    <t>I
(G*(1+H))</t>
  </si>
  <si>
    <t>Percentage of Management fee</t>
  </si>
  <si>
    <t>Base (Net) Salary
TRY</t>
  </si>
  <si>
    <t>E
(C+D)</t>
  </si>
  <si>
    <t>G
(E+F)</t>
  </si>
  <si>
    <t>Additional Legal Cost components 
(Legal Cost B)</t>
  </si>
  <si>
    <t>Title</t>
  </si>
  <si>
    <t>Job category</t>
  </si>
  <si>
    <t>Number of personnel</t>
  </si>
  <si>
    <t>Protection officer</t>
  </si>
  <si>
    <t xml:space="preserve">Legal counselor </t>
  </si>
  <si>
    <t xml:space="preserve">Psychosocial counselor </t>
  </si>
  <si>
    <t>Doctor</t>
  </si>
  <si>
    <t>Nurse/midwife</t>
  </si>
  <si>
    <t>Translator/Health mediator/Outreach worker</t>
  </si>
  <si>
    <t>Senior case supervisor</t>
  </si>
  <si>
    <t>Project coordinator</t>
  </si>
  <si>
    <t>Senior project associate (legal case supervisor/orientation sociate/capacity building associate )</t>
  </si>
  <si>
    <t>Project Associate (M&amp;E associate, cash/case supervisor, office representative, operations associate)</t>
  </si>
  <si>
    <t>Project assistant</t>
  </si>
  <si>
    <t>Office assistants</t>
  </si>
  <si>
    <t xml:space="preserve">Administrative support </t>
  </si>
  <si>
    <t>Manager</t>
  </si>
  <si>
    <t xml:space="preserve">Manager </t>
  </si>
  <si>
    <t xml:space="preserve">Senior manager </t>
  </si>
  <si>
    <t xml:space="preserve">Mid-level manager </t>
  </si>
  <si>
    <t>Service Provider</t>
  </si>
  <si>
    <t xml:space="preserve">REQUEST FOR PROPOSAL (RFP)
RFP Number UNFPA/TUR/RFP/24/001 
For the establishment of a:
LONG TERM AGREEMENT FOR 2 (TWO) YEARS FOR THE
PROVISION OF RECRUITMENT AND PAYROLL MANAGEMENT SERVICES IN TURKIYE, EXTENDABLE BY ADDITIONAL ONE (1) YEAR
ANNEX C- FINANCIAL PROPOSAL FORM
</t>
  </si>
  <si>
    <t>Signature and stamp of the Bidder:</t>
  </si>
  <si>
    <t>Name:</t>
  </si>
  <si>
    <t>Title:</t>
  </si>
  <si>
    <t>Name of Company:</t>
  </si>
  <si>
    <t>Telephone:</t>
  </si>
  <si>
    <t>Email: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</si>
</sst>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₺-41F]#,##0.00"/>
    <numFmt numFmtId="169" formatCode="&quot;₺&quot;#,##0.00"/>
  </numFmts>
  <fonts count="18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62"/>
    </font>
    <font>
      <sz val="9"/>
      <color theme="1"/>
      <name val="Calibri"/>
      <family val="2"/>
      <charset val="162"/>
      <scheme val="minor"/>
    </font>
    <font>
      <b/>
      <sz val="10"/>
      <color rgb="FF000000"/>
      <name val="Calibri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8">
    <xf numFmtId="0" fontId="0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9" fillId="0" borderId="0" xfId="0" applyFont="1"/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164" fontId="14" fillId="0" borderId="1" xfId="2" applyNumberFormat="1" applyFont="1" applyFill="1" applyBorder="1" applyAlignment="1">
      <alignment horizontal="center" vertical="center"/>
    </xf>
    <xf numFmtId="9" fontId="8" fillId="0" borderId="1" xfId="7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0" borderId="1" xfId="0" applyFont="1" applyBorder="1"/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1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169" fontId="15" fillId="0" borderId="1" xfId="0" applyNumberFormat="1" applyFont="1" applyBorder="1"/>
    <xf numFmtId="0" fontId="13" fillId="2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7" fillId="0" borderId="11" xfId="0" applyFont="1" applyBorder="1" applyAlignment="1">
      <alignment horizontal="justify" vertical="center" wrapText="1"/>
    </xf>
  </cellXfs>
  <cellStyles count="8">
    <cellStyle name="Comma 2" xfId="2" xr:uid="{1FA8F118-C246-430B-910B-3CEE958A9A5A}"/>
    <cellStyle name="Comma 2 2" xfId="4" xr:uid="{34AE2720-848C-4DC4-9DBC-D3020F77B44D}"/>
    <cellStyle name="Normal" xfId="0" builtinId="0"/>
    <cellStyle name="Normal 2" xfId="1" xr:uid="{337B9131-3C70-4BF7-A6C0-D17C48060C0B}"/>
    <cellStyle name="Normal 3" xfId="5" xr:uid="{48F6452C-071D-41DA-8213-FDC2C2B21D32}"/>
    <cellStyle name="Normal 4" xfId="6" xr:uid="{68AEAE96-ACB7-49C2-8F60-879A966B1475}"/>
    <cellStyle name="Percent" xfId="7" builtinId="5"/>
    <cellStyle name="Percent 2" xfId="3" xr:uid="{28965C82-42C0-4E0A-92D6-7C7AEDC2A0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E6939-B649-4AD9-AB91-09986252EB64}">
  <sheetPr>
    <pageSetUpPr fitToPage="1"/>
  </sheetPr>
  <dimension ref="A1:P25"/>
  <sheetViews>
    <sheetView tabSelected="1" topLeftCell="A12" zoomScaleNormal="100" workbookViewId="0">
      <selection activeCell="C28" sqref="C28"/>
    </sheetView>
  </sheetViews>
  <sheetFormatPr defaultColWidth="8.69921875" defaultRowHeight="10.199999999999999" x14ac:dyDescent="0.2"/>
  <cols>
    <col min="1" max="2" width="27.09765625" style="1" customWidth="1"/>
    <col min="3" max="3" width="13.69921875" style="1" customWidth="1"/>
    <col min="4" max="4" width="19.69921875" style="1" customWidth="1"/>
    <col min="5" max="5" width="29" style="1" customWidth="1"/>
    <col min="6" max="6" width="19.3984375" style="1" customWidth="1"/>
    <col min="7" max="7" width="23.19921875" style="1" customWidth="1"/>
    <col min="8" max="8" width="17.8984375" style="1" bestFit="1" customWidth="1"/>
    <col min="9" max="12" width="10.8984375" style="1" customWidth="1"/>
    <col min="13" max="13" width="17.8984375" style="1" customWidth="1"/>
    <col min="14" max="14" width="21.8984375" style="1" customWidth="1"/>
    <col min="15" max="15" width="20.59765625" style="1" bestFit="1" customWidth="1"/>
    <col min="16" max="16384" width="8.69921875" style="1"/>
  </cols>
  <sheetData>
    <row r="1" spans="1:16" ht="128.4" customHeight="1" x14ac:dyDescent="0.3">
      <c r="A1" s="26" t="s">
        <v>46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</row>
    <row r="2" spans="1:16" s="3" customFormat="1" ht="51.75" customHeight="1" x14ac:dyDescent="0.2">
      <c r="A2" s="20" t="s">
        <v>25</v>
      </c>
      <c r="B2" s="7" t="s">
        <v>26</v>
      </c>
      <c r="C2" s="9" t="s">
        <v>27</v>
      </c>
      <c r="D2" s="23" t="s">
        <v>21</v>
      </c>
      <c r="E2" s="9" t="s">
        <v>0</v>
      </c>
      <c r="F2" s="9" t="s">
        <v>2</v>
      </c>
      <c r="G2" s="9" t="s">
        <v>1</v>
      </c>
      <c r="H2" s="9" t="s">
        <v>3</v>
      </c>
      <c r="I2" s="9" t="s">
        <v>24</v>
      </c>
      <c r="J2" s="9"/>
      <c r="K2" s="9"/>
      <c r="L2" s="9"/>
      <c r="M2" s="9" t="s">
        <v>4</v>
      </c>
      <c r="N2" s="9" t="s">
        <v>20</v>
      </c>
      <c r="O2" s="6" t="s">
        <v>15</v>
      </c>
      <c r="P2" s="8"/>
    </row>
    <row r="3" spans="1:16" s="3" customFormat="1" ht="37.950000000000003" customHeight="1" x14ac:dyDescent="0.2">
      <c r="A3" s="21"/>
      <c r="B3" s="10"/>
      <c r="C3" s="9"/>
      <c r="D3" s="24"/>
      <c r="E3" s="9"/>
      <c r="F3" s="9"/>
      <c r="G3" s="9"/>
      <c r="H3" s="9"/>
      <c r="I3" s="6" t="s">
        <v>5</v>
      </c>
      <c r="J3" s="6" t="s">
        <v>6</v>
      </c>
      <c r="K3" s="6" t="s">
        <v>7</v>
      </c>
      <c r="L3" s="6" t="s">
        <v>8</v>
      </c>
      <c r="M3" s="9"/>
      <c r="N3" s="9"/>
      <c r="O3" s="6" t="s">
        <v>16</v>
      </c>
      <c r="P3" s="8"/>
    </row>
    <row r="4" spans="1:16" ht="27.6" x14ac:dyDescent="0.2">
      <c r="A4" s="22"/>
      <c r="B4" s="11"/>
      <c r="C4" s="9"/>
      <c r="D4" s="6" t="s">
        <v>9</v>
      </c>
      <c r="E4" s="6" t="s">
        <v>12</v>
      </c>
      <c r="F4" s="6" t="s">
        <v>13</v>
      </c>
      <c r="G4" s="6" t="s">
        <v>10</v>
      </c>
      <c r="H4" s="6" t="s">
        <v>22</v>
      </c>
      <c r="I4" s="9" t="s">
        <v>14</v>
      </c>
      <c r="J4" s="9"/>
      <c r="K4" s="9"/>
      <c r="L4" s="9"/>
      <c r="M4" s="6" t="s">
        <v>23</v>
      </c>
      <c r="N4" s="6" t="s">
        <v>11</v>
      </c>
      <c r="O4" s="6" t="s">
        <v>19</v>
      </c>
      <c r="P4" s="8"/>
    </row>
    <row r="5" spans="1:16" ht="27" customHeight="1" x14ac:dyDescent="0.3">
      <c r="A5" s="12" t="s">
        <v>28</v>
      </c>
      <c r="B5" s="16" t="s">
        <v>45</v>
      </c>
      <c r="C5" s="25">
        <v>6</v>
      </c>
      <c r="D5" s="19"/>
      <c r="E5" s="4"/>
      <c r="F5" s="19">
        <v>56660</v>
      </c>
      <c r="G5" s="4"/>
      <c r="H5" s="4" t="str">
        <f>IFERROR(IF(G5&lt;&gt;"",G5+F5,""),"")</f>
        <v/>
      </c>
      <c r="I5" s="4"/>
      <c r="J5" s="4"/>
      <c r="K5" s="4"/>
      <c r="L5" s="4"/>
      <c r="M5" s="4" t="str">
        <f>IFERROR(IF(SUM(I5:L5)&lt;&gt;0,SUM(I5:L5)+H5,""),"")</f>
        <v/>
      </c>
      <c r="N5" s="5"/>
      <c r="O5" s="4" t="str">
        <f>IFERROR(IF(N5&lt;&gt;"",M5*(1+N5),""),"")</f>
        <v/>
      </c>
      <c r="P5" s="2"/>
    </row>
    <row r="6" spans="1:16" ht="27" customHeight="1" x14ac:dyDescent="0.3">
      <c r="A6" s="12" t="s">
        <v>29</v>
      </c>
      <c r="B6" s="16" t="s">
        <v>45</v>
      </c>
      <c r="C6" s="25">
        <v>4</v>
      </c>
      <c r="D6" s="19"/>
      <c r="E6" s="4"/>
      <c r="F6" s="19">
        <v>56660</v>
      </c>
      <c r="G6" s="4"/>
      <c r="H6" s="4" t="str">
        <f t="shared" ref="H6:H16" si="0">IF(G6&lt;&gt;"",G6+F6,"")</f>
        <v/>
      </c>
      <c r="I6" s="4"/>
      <c r="J6" s="4"/>
      <c r="K6" s="4"/>
      <c r="L6" s="4"/>
      <c r="M6" s="4" t="str">
        <f t="shared" ref="M6:M16" si="1">IFERROR(IF(SUM(I6:L6)&lt;&gt;0,SUM(I6:L6)+H6,""),"")</f>
        <v/>
      </c>
      <c r="N6" s="5"/>
      <c r="O6" s="4" t="str">
        <f t="shared" ref="O6:O16" si="2">IFERROR(IF(N6&lt;&gt;"",M6*(1+N6),""),"")</f>
        <v/>
      </c>
      <c r="P6" s="2"/>
    </row>
    <row r="7" spans="1:16" ht="27" customHeight="1" x14ac:dyDescent="0.3">
      <c r="A7" s="12" t="s">
        <v>30</v>
      </c>
      <c r="B7" s="17" t="s">
        <v>45</v>
      </c>
      <c r="C7" s="25">
        <v>2</v>
      </c>
      <c r="D7" s="19"/>
      <c r="E7" s="4"/>
      <c r="F7" s="19">
        <v>56660</v>
      </c>
      <c r="G7" s="4"/>
      <c r="H7" s="4" t="str">
        <f t="shared" si="0"/>
        <v/>
      </c>
      <c r="I7" s="4"/>
      <c r="J7" s="4"/>
      <c r="K7" s="4"/>
      <c r="L7" s="4"/>
      <c r="M7" s="4" t="str">
        <f t="shared" si="1"/>
        <v/>
      </c>
      <c r="N7" s="5"/>
      <c r="O7" s="4" t="str">
        <f t="shared" si="2"/>
        <v/>
      </c>
    </row>
    <row r="8" spans="1:16" ht="27" customHeight="1" x14ac:dyDescent="0.3">
      <c r="A8" s="12" t="s">
        <v>31</v>
      </c>
      <c r="B8" s="17" t="s">
        <v>45</v>
      </c>
      <c r="C8" s="25">
        <v>1</v>
      </c>
      <c r="D8" s="19"/>
      <c r="E8" s="4"/>
      <c r="F8" s="19">
        <v>97540</v>
      </c>
      <c r="G8" s="4"/>
      <c r="H8" s="4" t="str">
        <f t="shared" si="0"/>
        <v/>
      </c>
      <c r="I8" s="4"/>
      <c r="J8" s="4"/>
      <c r="K8" s="4"/>
      <c r="L8" s="4"/>
      <c r="M8" s="4" t="str">
        <f t="shared" si="1"/>
        <v/>
      </c>
      <c r="N8" s="5"/>
      <c r="O8" s="4" t="str">
        <f t="shared" si="2"/>
        <v/>
      </c>
    </row>
    <row r="9" spans="1:16" ht="27" customHeight="1" x14ac:dyDescent="0.3">
      <c r="A9" s="12" t="s">
        <v>32</v>
      </c>
      <c r="B9" s="17" t="s">
        <v>45</v>
      </c>
      <c r="C9" s="25">
        <v>1</v>
      </c>
      <c r="D9" s="19"/>
      <c r="E9" s="4"/>
      <c r="F9" s="19">
        <v>45635</v>
      </c>
      <c r="G9" s="4"/>
      <c r="H9" s="4" t="str">
        <f t="shared" si="0"/>
        <v/>
      </c>
      <c r="I9" s="4"/>
      <c r="J9" s="4"/>
      <c r="K9" s="4"/>
      <c r="L9" s="4"/>
      <c r="M9" s="4" t="str">
        <f t="shared" si="1"/>
        <v/>
      </c>
      <c r="N9" s="5"/>
      <c r="O9" s="4" t="str">
        <f t="shared" si="2"/>
        <v/>
      </c>
    </row>
    <row r="10" spans="1:16" ht="27" customHeight="1" x14ac:dyDescent="0.3">
      <c r="A10" s="13" t="s">
        <v>33</v>
      </c>
      <c r="B10" s="18" t="s">
        <v>45</v>
      </c>
      <c r="C10" s="25">
        <v>26</v>
      </c>
      <c r="D10" s="19"/>
      <c r="E10" s="4"/>
      <c r="F10" s="19">
        <v>43520</v>
      </c>
      <c r="G10" s="4"/>
      <c r="H10" s="4" t="str">
        <f t="shared" si="0"/>
        <v/>
      </c>
      <c r="I10" s="4"/>
      <c r="J10" s="4"/>
      <c r="K10" s="4"/>
      <c r="L10" s="4"/>
      <c r="M10" s="4" t="str">
        <f t="shared" si="1"/>
        <v/>
      </c>
      <c r="N10" s="5"/>
      <c r="O10" s="4" t="str">
        <f t="shared" si="2"/>
        <v/>
      </c>
    </row>
    <row r="11" spans="1:16" ht="27" customHeight="1" x14ac:dyDescent="0.3">
      <c r="A11" s="12" t="s">
        <v>34</v>
      </c>
      <c r="B11" s="18" t="s">
        <v>44</v>
      </c>
      <c r="C11" s="25">
        <v>1</v>
      </c>
      <c r="D11" s="19"/>
      <c r="E11" s="4"/>
      <c r="F11" s="19">
        <v>84830</v>
      </c>
      <c r="G11" s="4"/>
      <c r="H11" s="4" t="str">
        <f t="shared" si="0"/>
        <v/>
      </c>
      <c r="I11" s="4"/>
      <c r="J11" s="4"/>
      <c r="K11" s="4"/>
      <c r="L11" s="4"/>
      <c r="M11" s="4" t="str">
        <f t="shared" si="1"/>
        <v/>
      </c>
      <c r="N11" s="5"/>
      <c r="O11" s="4" t="str">
        <f t="shared" si="2"/>
        <v/>
      </c>
    </row>
    <row r="12" spans="1:16" ht="27" customHeight="1" x14ac:dyDescent="0.3">
      <c r="A12" s="12" t="s">
        <v>35</v>
      </c>
      <c r="B12" s="18" t="s">
        <v>43</v>
      </c>
      <c r="C12" s="25">
        <v>1</v>
      </c>
      <c r="D12" s="19"/>
      <c r="E12" s="4"/>
      <c r="F12" s="19">
        <v>106655</v>
      </c>
      <c r="G12" s="4"/>
      <c r="H12" s="4" t="str">
        <f t="shared" si="0"/>
        <v/>
      </c>
      <c r="I12" s="4"/>
      <c r="J12" s="4"/>
      <c r="K12" s="4"/>
      <c r="L12" s="4"/>
      <c r="M12" s="4" t="str">
        <f t="shared" si="1"/>
        <v/>
      </c>
      <c r="N12" s="5"/>
      <c r="O12" s="4" t="str">
        <f t="shared" si="2"/>
        <v/>
      </c>
    </row>
    <row r="13" spans="1:16" ht="27" customHeight="1" x14ac:dyDescent="0.3">
      <c r="A13" s="14" t="s">
        <v>36</v>
      </c>
      <c r="B13" s="17" t="s">
        <v>42</v>
      </c>
      <c r="C13" s="25">
        <v>3</v>
      </c>
      <c r="D13" s="19"/>
      <c r="E13" s="4"/>
      <c r="F13" s="19">
        <v>72845</v>
      </c>
      <c r="G13" s="4"/>
      <c r="H13" s="4" t="str">
        <f t="shared" si="0"/>
        <v/>
      </c>
      <c r="I13" s="4"/>
      <c r="J13" s="4"/>
      <c r="K13" s="4"/>
      <c r="L13" s="4"/>
      <c r="M13" s="4" t="str">
        <f t="shared" si="1"/>
        <v/>
      </c>
      <c r="N13" s="5"/>
      <c r="O13" s="4" t="str">
        <f t="shared" si="2"/>
        <v/>
      </c>
    </row>
    <row r="14" spans="1:16" ht="27" customHeight="1" x14ac:dyDescent="0.3">
      <c r="A14" s="15" t="s">
        <v>37</v>
      </c>
      <c r="B14" s="17" t="s">
        <v>42</v>
      </c>
      <c r="C14" s="25">
        <v>7</v>
      </c>
      <c r="D14" s="19"/>
      <c r="E14" s="4"/>
      <c r="F14" s="19">
        <v>63620</v>
      </c>
      <c r="G14" s="4"/>
      <c r="H14" s="4" t="str">
        <f t="shared" si="0"/>
        <v/>
      </c>
      <c r="I14" s="4"/>
      <c r="J14" s="4"/>
      <c r="K14" s="4"/>
      <c r="L14" s="4"/>
      <c r="M14" s="4" t="str">
        <f t="shared" si="1"/>
        <v/>
      </c>
      <c r="N14" s="5"/>
      <c r="O14" s="4" t="str">
        <f t="shared" si="2"/>
        <v/>
      </c>
    </row>
    <row r="15" spans="1:16" ht="27" customHeight="1" x14ac:dyDescent="0.3">
      <c r="A15" s="12" t="s">
        <v>38</v>
      </c>
      <c r="B15" s="12" t="s">
        <v>41</v>
      </c>
      <c r="C15" s="25">
        <v>1</v>
      </c>
      <c r="D15" s="19"/>
      <c r="E15" s="4"/>
      <c r="F15" s="19">
        <v>51220</v>
      </c>
      <c r="G15" s="4"/>
      <c r="H15" s="4" t="str">
        <f t="shared" si="0"/>
        <v/>
      </c>
      <c r="I15" s="4"/>
      <c r="J15" s="4"/>
      <c r="K15" s="4"/>
      <c r="L15" s="4"/>
      <c r="M15" s="4" t="str">
        <f t="shared" si="1"/>
        <v/>
      </c>
      <c r="N15" s="5"/>
      <c r="O15" s="4" t="str">
        <f t="shared" si="2"/>
        <v/>
      </c>
    </row>
    <row r="16" spans="1:16" ht="27" customHeight="1" x14ac:dyDescent="0.3">
      <c r="A16" s="12" t="s">
        <v>39</v>
      </c>
      <c r="B16" s="12" t="s">
        <v>40</v>
      </c>
      <c r="C16" s="25">
        <v>4</v>
      </c>
      <c r="D16" s="19"/>
      <c r="E16" s="4"/>
      <c r="F16" s="19">
        <v>41375</v>
      </c>
      <c r="G16" s="4"/>
      <c r="H16" s="4" t="str">
        <f t="shared" si="0"/>
        <v/>
      </c>
      <c r="I16" s="4"/>
      <c r="J16" s="4"/>
      <c r="K16" s="4"/>
      <c r="L16" s="4"/>
      <c r="M16" s="4" t="str">
        <f t="shared" si="1"/>
        <v/>
      </c>
      <c r="N16" s="5"/>
      <c r="O16" s="4" t="str">
        <f t="shared" si="2"/>
        <v/>
      </c>
    </row>
    <row r="17" spans="1:15" ht="39" customHeight="1" x14ac:dyDescent="0.2">
      <c r="A17" s="29" t="s">
        <v>17</v>
      </c>
      <c r="B17" s="29"/>
      <c r="C17" s="29">
        <f>SUM(C5:C16)</f>
        <v>57</v>
      </c>
      <c r="D17" s="30" t="s">
        <v>18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4" t="str">
        <f>IF(SUM(O5:O16)&lt;&gt;0,SUM(O5:O16),"")</f>
        <v/>
      </c>
    </row>
    <row r="20" spans="1:15" ht="13.8" x14ac:dyDescent="0.2">
      <c r="A20" s="31" t="s">
        <v>47</v>
      </c>
    </row>
    <row r="21" spans="1:15" ht="13.8" x14ac:dyDescent="0.2">
      <c r="A21" s="31" t="s">
        <v>48</v>
      </c>
    </row>
    <row r="22" spans="1:15" ht="13.8" x14ac:dyDescent="0.2">
      <c r="A22" s="31" t="s">
        <v>49</v>
      </c>
    </row>
    <row r="23" spans="1:15" ht="13.8" x14ac:dyDescent="0.2">
      <c r="A23" s="31" t="s">
        <v>50</v>
      </c>
    </row>
    <row r="24" spans="1:15" ht="13.8" x14ac:dyDescent="0.2">
      <c r="A24" s="31" t="s">
        <v>51</v>
      </c>
    </row>
    <row r="25" spans="1:15" ht="13.8" x14ac:dyDescent="0.2">
      <c r="A25" s="31" t="s">
        <v>52</v>
      </c>
    </row>
  </sheetData>
  <mergeCells count="15">
    <mergeCell ref="B2:B4"/>
    <mergeCell ref="A1:O1"/>
    <mergeCell ref="D17:N17"/>
    <mergeCell ref="D2:D3"/>
    <mergeCell ref="P2:P4"/>
    <mergeCell ref="M2:M3"/>
    <mergeCell ref="N2:N3"/>
    <mergeCell ref="I4:L4"/>
    <mergeCell ref="I2:L2"/>
    <mergeCell ref="E2:E3"/>
    <mergeCell ref="F2:F3"/>
    <mergeCell ref="G2:G3"/>
    <mergeCell ref="H2:H3"/>
    <mergeCell ref="A2:A4"/>
    <mergeCell ref="C2:C4"/>
  </mergeCells>
  <phoneticPr fontId="6" type="noConversion"/>
  <pageMargins left="0.7" right="0.7" top="0.75" bottom="0.75" header="0.3" footer="0.3"/>
  <pageSetup paperSize="8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9C6E85A54101469F44A94C4E9A635C" ma:contentTypeVersion="17" ma:contentTypeDescription="Create a new document." ma:contentTypeScope="" ma:versionID="5ffadc22503b902b5846c77124b8094b">
  <xsd:schema xmlns:xsd="http://www.w3.org/2001/XMLSchema" xmlns:xs="http://www.w3.org/2001/XMLSchema" xmlns:p="http://schemas.microsoft.com/office/2006/metadata/properties" xmlns:ns2="ce6f577b-caed-459a-b0fc-45ae4a5f7d31" xmlns:ns3="cada27ad-f6d7-45d5-8611-6908fca26d67" targetNamespace="http://schemas.microsoft.com/office/2006/metadata/properties" ma:root="true" ma:fieldsID="1e7065024d1cac8e60e7f08e6be72fa3" ns2:_="" ns3:_="">
    <xsd:import namespace="ce6f577b-caed-459a-b0fc-45ae4a5f7d31"/>
    <xsd:import namespace="cada27ad-f6d7-45d5-8611-6908fca26d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f577b-caed-459a-b0fc-45ae4a5f7d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a27ad-f6d7-45d5-8611-6908fca26d6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7510eac-fa5f-425e-8ba2-e6bb21f178f9}" ma:internalName="TaxCatchAll" ma:showField="CatchAllData" ma:web="cada27ad-f6d7-45d5-8611-6908fca26d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CE43B9-8990-44A7-B5DF-8723D9A0B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6f577b-caed-459a-b0fc-45ae4a5f7d31"/>
    <ds:schemaRef ds:uri="cada27ad-f6d7-45d5-8611-6908fca26d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EAF98E-7978-4289-8EF7-F10B34C8E5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AnnexF_Price Schedule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SUPPLY UNIT</dc:creator>
  <cp:keywords/>
  <dc:description/>
  <cp:lastModifiedBy>YAPRAK Oncel</cp:lastModifiedBy>
  <cp:revision/>
  <cp:lastPrinted>2023-10-04T11:04:29Z</cp:lastPrinted>
  <dcterms:created xsi:type="dcterms:W3CDTF">2023-01-09T19:57:50Z</dcterms:created>
  <dcterms:modified xsi:type="dcterms:W3CDTF">2024-02-13T07:26:06Z</dcterms:modified>
  <cp:category/>
  <cp:contentStatus/>
</cp:coreProperties>
</file>