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https://engicongroup.sharepoint.com/sites/DB2302/Shared Documents/General/3. Working Documents/b. Specifications &amp; BoQs/Tendering Phase/Lot 1 Building/2024.01.21 Addendum No.3/"/>
    </mc:Choice>
  </mc:AlternateContent>
  <xr:revisionPtr revIDLastSave="1407" documentId="8_{6436BBF6-6EC3-41E4-A3EC-9DC16E18BF45}" xr6:coauthVersionLast="47" xr6:coauthVersionMax="47" xr10:uidLastSave="{DCBA33BD-F4C7-4139-963E-A39470F20E2B}"/>
  <bookViews>
    <workbookView xWindow="-120" yWindow="-120" windowWidth="20730" windowHeight="11040" tabRatio="853" activeTab="12" xr2:uid="{00000000-000D-0000-FFFF-FFFF00000000}"/>
  </bookViews>
  <sheets>
    <sheet name="Cover" sheetId="3" r:id="rId1"/>
    <sheet name="Div01" sheetId="1" r:id="rId2"/>
    <sheet name="Div02" sheetId="4" r:id="rId3"/>
    <sheet name="Div04" sheetId="6" r:id="rId4"/>
    <sheet name="Div05" sheetId="28" r:id="rId5"/>
    <sheet name="Div06" sheetId="8" r:id="rId6"/>
    <sheet name="Div07" sheetId="9" r:id="rId7"/>
    <sheet name="Div08" sheetId="10" r:id="rId8"/>
    <sheet name="Div09" sheetId="11" r:id="rId9"/>
    <sheet name="Div10" sheetId="12" r:id="rId10"/>
    <sheet name="Div15" sheetId="25" r:id="rId11"/>
    <sheet name="Div16 " sheetId="26" r:id="rId12"/>
    <sheet name="Summary" sheetId="2" r:id="rId13"/>
  </sheets>
  <definedNames>
    <definedName name="_xlnm._FilterDatabase" localSheetId="1" hidden="1">'Div01'!$A$6:$D$18</definedName>
    <definedName name="_xlnm._FilterDatabase" localSheetId="2" hidden="1">'Div02'!#REF!</definedName>
    <definedName name="_xlnm._FilterDatabase" localSheetId="3" hidden="1">'Div04'!#REF!</definedName>
    <definedName name="_xlnm._FilterDatabase" localSheetId="4" hidden="1">'Div05'!#REF!</definedName>
    <definedName name="_xlnm._FilterDatabase" localSheetId="5" hidden="1">'Div06'!$A$8:$D$18</definedName>
    <definedName name="_xlnm._FilterDatabase" localSheetId="6" hidden="1">'Div07'!#REF!</definedName>
    <definedName name="_xlnm._FilterDatabase" localSheetId="7" hidden="1">'Div08'!#REF!</definedName>
    <definedName name="_xlnm._FilterDatabase" localSheetId="8" hidden="1">'Div09'!#REF!</definedName>
    <definedName name="_xlnm._FilterDatabase" localSheetId="9" hidden="1">'Div10'!$A$4:$D$13</definedName>
    <definedName name="_xlnm._FilterDatabase" localSheetId="10" hidden="1">'Div15'!$B$1:$C$968</definedName>
    <definedName name="_xlnm._FilterDatabase" localSheetId="11" hidden="1">'Div16 '!$C$1:$C$233</definedName>
    <definedName name="_xlnm._FilterDatabase" localSheetId="12" hidden="1">Summary!$A$5:$D$26</definedName>
    <definedName name="_Toc139872239" localSheetId="6">'Div07'!#REF!</definedName>
    <definedName name="_xlnm.Print_Area" localSheetId="0">Cover!$A$1:$A$50</definedName>
    <definedName name="_xlnm.Print_Area" localSheetId="1">'Div01'!$A$1:$F$37</definedName>
    <definedName name="_xlnm.Print_Area" localSheetId="2">'Div02'!$A$1:$F$55</definedName>
    <definedName name="_xlnm.Print_Area" localSheetId="3">'Div04'!$A$1:$F$68</definedName>
    <definedName name="_xlnm.Print_Area" localSheetId="4">'Div05'!$A$1:$F$51</definedName>
    <definedName name="_xlnm.Print_Area" localSheetId="5">'Div06'!$A$1:$F$38</definedName>
    <definedName name="_xlnm.Print_Area" localSheetId="6">'Div07'!$A$1:$F$53</definedName>
    <definedName name="_xlnm.Print_Area" localSheetId="7">'Div08'!$A$1:$F$189</definedName>
    <definedName name="_xlnm.Print_Area" localSheetId="8">'Div09'!$A$1:$F$205</definedName>
    <definedName name="_xlnm.Print_Area" localSheetId="9">'Div10'!$A$1:$F$97</definedName>
    <definedName name="_xlnm.Print_Area" localSheetId="10">'Div15'!$A$1:$F$460</definedName>
    <definedName name="_xlnm.Print_Area" localSheetId="11">'Div16 '!$A$1:$F$289</definedName>
    <definedName name="_xlnm.Print_Area" localSheetId="12">Summary!$A$1:$D$34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8" i="25" l="1"/>
  <c r="F102" i="25" l="1"/>
  <c r="F278" i="25"/>
  <c r="F65" i="11"/>
  <c r="F64" i="11"/>
  <c r="F63" i="11"/>
  <c r="F6" i="28"/>
  <c r="F24" i="28"/>
  <c r="F21" i="28"/>
  <c r="F20" i="28"/>
  <c r="F19" i="28"/>
  <c r="F18" i="28"/>
  <c r="F17" i="28"/>
  <c r="F16" i="28"/>
  <c r="F15" i="28"/>
  <c r="F14" i="28"/>
  <c r="F13" i="28"/>
  <c r="F12" i="28"/>
  <c r="F241" i="26"/>
  <c r="F242" i="26"/>
  <c r="F240" i="26"/>
  <c r="F212" i="26"/>
  <c r="A234" i="26"/>
  <c r="F144" i="26"/>
  <c r="F143" i="26"/>
  <c r="F142" i="26"/>
  <c r="F141" i="26"/>
  <c r="F140" i="26"/>
  <c r="F139" i="26"/>
  <c r="F138" i="26"/>
  <c r="F137" i="26"/>
  <c r="F19" i="8"/>
  <c r="F51" i="28" l="1"/>
  <c r="D11" i="2" s="1"/>
  <c r="G51" i="28"/>
  <c r="J1" i="28" s="1"/>
  <c r="A96" i="10"/>
  <c r="F41" i="10"/>
  <c r="F16" i="10" l="1"/>
  <c r="F116" i="26" l="1"/>
  <c r="F196" i="26"/>
  <c r="F195" i="26"/>
  <c r="F228" i="26" l="1"/>
  <c r="F40" i="10" l="1"/>
  <c r="A175" i="26" l="1"/>
  <c r="A133" i="26"/>
  <c r="A94" i="26"/>
  <c r="F231" i="26"/>
  <c r="F230" i="26"/>
  <c r="F229" i="26"/>
  <c r="F227" i="26"/>
  <c r="F226" i="26"/>
  <c r="F225" i="26"/>
  <c r="F224" i="26"/>
  <c r="F219" i="26"/>
  <c r="F218" i="26"/>
  <c r="F217" i="26"/>
  <c r="F194" i="26"/>
  <c r="F193" i="26"/>
  <c r="F192" i="26"/>
  <c r="F191" i="26"/>
  <c r="F190" i="26"/>
  <c r="F189" i="26"/>
  <c r="F188" i="26"/>
  <c r="F187" i="26"/>
  <c r="F186" i="26"/>
  <c r="F162" i="26"/>
  <c r="F161" i="26"/>
  <c r="F160" i="26"/>
  <c r="F159" i="26"/>
  <c r="F158" i="26"/>
  <c r="F157" i="26"/>
  <c r="F156" i="26"/>
  <c r="F150" i="26"/>
  <c r="F149" i="26"/>
  <c r="F128" i="26"/>
  <c r="F127" i="26"/>
  <c r="F126" i="26"/>
  <c r="F125" i="26"/>
  <c r="F124" i="26"/>
  <c r="F123" i="26"/>
  <c r="F122" i="26"/>
  <c r="F115" i="26"/>
  <c r="F114" i="26"/>
  <c r="F109" i="26"/>
  <c r="F108" i="26"/>
  <c r="F75" i="26"/>
  <c r="F74" i="26"/>
  <c r="F73" i="26"/>
  <c r="F72" i="26"/>
  <c r="F71" i="26"/>
  <c r="F70" i="26"/>
  <c r="F69" i="26"/>
  <c r="F64" i="26"/>
  <c r="F63" i="26"/>
  <c r="F62" i="26"/>
  <c r="F61" i="26"/>
  <c r="F13" i="26"/>
  <c r="F12" i="26"/>
  <c r="F11" i="26"/>
  <c r="F10" i="26"/>
  <c r="F9" i="26"/>
  <c r="F8" i="26"/>
  <c r="F7" i="26"/>
  <c r="F6" i="26"/>
  <c r="F54" i="26" l="1"/>
  <c r="F57" i="26" s="1"/>
  <c r="F93" i="26" s="1"/>
  <c r="A206" i="26" l="1"/>
  <c r="F103" i="26"/>
  <c r="F102" i="26"/>
  <c r="F101" i="26"/>
  <c r="F100" i="26"/>
  <c r="A55" i="26"/>
  <c r="F423" i="25"/>
  <c r="F422" i="25"/>
  <c r="F421" i="25"/>
  <c r="F417" i="25"/>
  <c r="F416" i="25"/>
  <c r="A411" i="25"/>
  <c r="F376" i="25"/>
  <c r="F375" i="25"/>
  <c r="F374" i="25"/>
  <c r="F373" i="25"/>
  <c r="A362" i="25"/>
  <c r="F332" i="25"/>
  <c r="F331" i="25"/>
  <c r="F328" i="25"/>
  <c r="F325" i="25"/>
  <c r="F324" i="25"/>
  <c r="A317" i="25"/>
  <c r="F290" i="25"/>
  <c r="F285" i="25"/>
  <c r="F281" i="25"/>
  <c r="F280" i="25"/>
  <c r="F279" i="25"/>
  <c r="A270" i="25"/>
  <c r="F235" i="25"/>
  <c r="F234" i="25"/>
  <c r="F233" i="25"/>
  <c r="F232" i="25"/>
  <c r="A224" i="25"/>
  <c r="F217" i="25"/>
  <c r="F216" i="25"/>
  <c r="F215" i="25"/>
  <c r="F214" i="25"/>
  <c r="F213" i="25"/>
  <c r="F212" i="25"/>
  <c r="F209" i="25"/>
  <c r="F208" i="25"/>
  <c r="F207" i="25"/>
  <c r="F206" i="25"/>
  <c r="F205" i="25"/>
  <c r="F204" i="25"/>
  <c r="A195" i="25"/>
  <c r="F157" i="25"/>
  <c r="F156" i="25"/>
  <c r="F155" i="25"/>
  <c r="F154" i="25"/>
  <c r="F153" i="25"/>
  <c r="F152" i="25"/>
  <c r="A146" i="25"/>
  <c r="F104" i="25"/>
  <c r="F103" i="25"/>
  <c r="A96" i="25"/>
  <c r="F63" i="25"/>
  <c r="F62" i="25"/>
  <c r="F61" i="25"/>
  <c r="F60" i="25"/>
  <c r="F56" i="25"/>
  <c r="F55" i="25"/>
  <c r="F52" i="25"/>
  <c r="F51" i="25"/>
  <c r="F50" i="25"/>
  <c r="F49" i="25"/>
  <c r="F48" i="25"/>
  <c r="A43" i="25"/>
  <c r="F19" i="25"/>
  <c r="F18" i="25"/>
  <c r="F11" i="25"/>
  <c r="F9" i="25"/>
  <c r="F96" i="26" l="1"/>
  <c r="F132" i="26" s="1"/>
  <c r="F42" i="25"/>
  <c r="F45" i="25" s="1"/>
  <c r="F95" i="25" s="1"/>
  <c r="F98" i="25" l="1"/>
  <c r="F145" i="25" l="1"/>
  <c r="F148" i="25" s="1"/>
  <c r="F194" i="25" s="1"/>
  <c r="F197" i="25" s="1"/>
  <c r="F223" i="25" s="1"/>
  <c r="F63" i="12"/>
  <c r="F226" i="25" l="1"/>
  <c r="F269" i="25" l="1"/>
  <c r="F272" i="25" s="1"/>
  <c r="F316" i="25" s="1"/>
  <c r="A127" i="10"/>
  <c r="F319" i="25" l="1"/>
  <c r="F361" i="25" s="1"/>
  <c r="F364" i="25" s="1"/>
  <c r="F109" i="10"/>
  <c r="F410" i="25" l="1"/>
  <c r="F413" i="25" s="1"/>
  <c r="F460" i="25" s="1"/>
  <c r="D23" i="2" s="1"/>
  <c r="F108" i="10"/>
  <c r="F138" i="10" l="1"/>
  <c r="F137" i="10"/>
  <c r="F136" i="10"/>
  <c r="F46" i="10" l="1"/>
  <c r="F45" i="10"/>
  <c r="F44" i="10"/>
  <c r="F43" i="10"/>
  <c r="F42" i="10"/>
  <c r="F12" i="10"/>
  <c r="F50" i="4" l="1"/>
  <c r="F49" i="4" l="1"/>
  <c r="F7" i="9" l="1"/>
  <c r="F135" i="10"/>
  <c r="A33" i="10"/>
  <c r="F183" i="11"/>
  <c r="F180" i="11"/>
  <c r="F152" i="11"/>
  <c r="F141" i="11"/>
  <c r="F138" i="11"/>
  <c r="F126" i="11"/>
  <c r="F122" i="11"/>
  <c r="F75" i="11"/>
  <c r="F59" i="11"/>
  <c r="F58" i="11"/>
  <c r="A48" i="11"/>
  <c r="A134" i="11" s="1"/>
  <c r="F12" i="11"/>
  <c r="F9" i="11"/>
  <c r="F66" i="12"/>
  <c r="F62" i="12"/>
  <c r="F61" i="12"/>
  <c r="F60" i="12"/>
  <c r="F59" i="12"/>
  <c r="F58" i="12"/>
  <c r="F57" i="12"/>
  <c r="F56" i="12"/>
  <c r="F55" i="12"/>
  <c r="A49" i="12"/>
  <c r="F17" i="12"/>
  <c r="F16" i="12"/>
  <c r="F13" i="12"/>
  <c r="F12" i="12"/>
  <c r="F11" i="12"/>
  <c r="F5" i="12"/>
  <c r="F3" i="6"/>
  <c r="F7" i="6"/>
  <c r="F8" i="6"/>
  <c r="F12" i="6"/>
  <c r="F19" i="6"/>
  <c r="F22" i="6"/>
  <c r="F25" i="6"/>
  <c r="F27" i="6"/>
  <c r="F32" i="6"/>
  <c r="F67" i="6"/>
  <c r="F16" i="8"/>
  <c r="F13" i="8"/>
  <c r="F37" i="8"/>
  <c r="B21" i="2"/>
  <c r="B19" i="2"/>
  <c r="B17" i="2"/>
  <c r="B15" i="2"/>
  <c r="B13" i="2"/>
  <c r="B9" i="2"/>
  <c r="B7" i="2"/>
  <c r="F53" i="4"/>
  <c r="F43" i="4"/>
  <c r="F44" i="4"/>
  <c r="F45" i="4"/>
  <c r="F46" i="4"/>
  <c r="F47" i="4"/>
  <c r="F48" i="4"/>
  <c r="F42" i="4"/>
  <c r="F41" i="4"/>
  <c r="F18" i="8"/>
  <c r="F17" i="8"/>
  <c r="F15" i="8"/>
  <c r="F14" i="8"/>
  <c r="F12" i="8"/>
  <c r="F11" i="8"/>
  <c r="F10" i="8"/>
  <c r="F9" i="8"/>
  <c r="F8" i="8"/>
  <c r="F3" i="8"/>
  <c r="A26" i="4"/>
  <c r="A35" i="3"/>
  <c r="B5" i="2"/>
  <c r="F7" i="1"/>
  <c r="F21" i="1"/>
  <c r="F18" i="1"/>
  <c r="F17" i="1"/>
  <c r="F16" i="1"/>
  <c r="F15" i="1"/>
  <c r="F14" i="1"/>
  <c r="F13" i="1"/>
  <c r="F10" i="1"/>
  <c r="F9" i="1"/>
  <c r="F8" i="1"/>
  <c r="F12" i="1"/>
  <c r="F6" i="1"/>
  <c r="F36" i="1"/>
  <c r="F20" i="1"/>
  <c r="F3" i="1"/>
  <c r="F55" i="4" l="1"/>
  <c r="F68" i="6"/>
  <c r="F38" i="8"/>
  <c r="D13" i="2"/>
  <c r="F47" i="11"/>
  <c r="F50" i="11" s="1"/>
  <c r="F53" i="9"/>
  <c r="F48" i="12"/>
  <c r="F51" i="12" s="1"/>
  <c r="F97" i="12" s="1"/>
  <c r="G97" i="12" s="1"/>
  <c r="F37" i="1"/>
  <c r="A115" i="11"/>
  <c r="A68" i="11"/>
  <c r="A171" i="11"/>
  <c r="F32" i="10"/>
  <c r="F35" i="10" s="1"/>
  <c r="F95" i="10" s="1"/>
  <c r="F98" i="10" s="1"/>
  <c r="F13" i="6"/>
  <c r="F16" i="6" s="1"/>
  <c r="G37" i="1"/>
  <c r="F67" i="11" l="1"/>
  <c r="F70" i="11" s="1"/>
  <c r="F114" i="11" s="1"/>
  <c r="F117" i="11" s="1"/>
  <c r="F133" i="11" s="1"/>
  <c r="F136" i="11" s="1"/>
  <c r="F170" i="11" s="1"/>
  <c r="F173" i="11" s="1"/>
  <c r="F205" i="11" s="1"/>
  <c r="F126" i="10"/>
  <c r="F129" i="10" s="1"/>
  <c r="G38" i="8"/>
  <c r="J2" i="8" s="1"/>
  <c r="J6" i="12"/>
  <c r="J5" i="12"/>
  <c r="J4" i="12"/>
  <c r="J3" i="12"/>
  <c r="J1" i="12"/>
  <c r="J2" i="12"/>
  <c r="D9" i="2"/>
  <c r="G68" i="6"/>
  <c r="D15" i="2"/>
  <c r="G53" i="9"/>
  <c r="D21" i="2"/>
  <c r="D19" i="2" l="1"/>
  <c r="G205" i="11"/>
  <c r="J5" i="11" s="1"/>
  <c r="J6" i="8"/>
  <c r="J5" i="8"/>
  <c r="J4" i="8"/>
  <c r="J7" i="8"/>
  <c r="J3" i="8"/>
  <c r="J1" i="8"/>
  <c r="J7" i="6"/>
  <c r="J1" i="6"/>
  <c r="J6" i="6"/>
  <c r="J3" i="6"/>
  <c r="J5" i="6"/>
  <c r="J4" i="6"/>
  <c r="J2" i="6"/>
  <c r="F189" i="10"/>
  <c r="J2" i="9"/>
  <c r="J1" i="9"/>
  <c r="J3" i="9"/>
  <c r="J6" i="11" l="1"/>
  <c r="J2" i="11"/>
  <c r="J1" i="11"/>
  <c r="J7" i="11"/>
  <c r="J4" i="11"/>
  <c r="J3" i="11"/>
  <c r="G189" i="10"/>
  <c r="D17" i="2"/>
  <c r="J4" i="10" l="1"/>
  <c r="J5" i="10"/>
  <c r="J1" i="10"/>
  <c r="J3" i="10"/>
  <c r="J6" i="10"/>
  <c r="J2" i="10"/>
  <c r="J7" i="10"/>
  <c r="D7" i="2" l="1"/>
  <c r="G55" i="4"/>
  <c r="J6" i="4" s="1"/>
  <c r="J1" i="4" l="1"/>
  <c r="J4" i="4"/>
  <c r="J7" i="4"/>
  <c r="J5" i="4"/>
  <c r="J2" i="4"/>
  <c r="J3" i="4"/>
  <c r="F135" i="26"/>
  <c r="F174" i="26" l="1"/>
  <c r="F177" i="26" s="1"/>
  <c r="F205" i="26" s="1"/>
  <c r="F208" i="26" s="1"/>
  <c r="F233" i="26" s="1"/>
  <c r="F236" i="26" l="1"/>
  <c r="F289" i="26" l="1"/>
  <c r="D25" i="2" s="1"/>
  <c r="D29" i="2" s="1"/>
  <c r="D31" i="2" l="1"/>
  <c r="D32" i="2" s="1"/>
  <c r="D33" i="2" s="1"/>
  <c r="A34" i="3" l="1"/>
</calcChain>
</file>

<file path=xl/sharedStrings.xml><?xml version="1.0" encoding="utf-8"?>
<sst xmlns="http://schemas.openxmlformats.org/spreadsheetml/2006/main" count="1334" uniqueCount="484">
  <si>
    <t xml:space="preserve">           </t>
  </si>
  <si>
    <t>The United Nations Office for Project Services (UNOPS)</t>
  </si>
  <si>
    <t>Detailed Design of the Kidney Building Annex -</t>
  </si>
  <si>
    <t>Homs Grand Hospital</t>
  </si>
  <si>
    <t>Lot 1: Main Building-first floor</t>
  </si>
  <si>
    <t>Consultant:                                                                                       Sub-Consultant:</t>
  </si>
  <si>
    <t xml:space="preserve"> </t>
  </si>
  <si>
    <t>Division 01: General Requirements</t>
  </si>
  <si>
    <t>Item No.</t>
  </si>
  <si>
    <t xml:space="preserve">Description </t>
  </si>
  <si>
    <t xml:space="preserve">Unit </t>
  </si>
  <si>
    <t>Quantity</t>
  </si>
  <si>
    <t>Rate (USD)</t>
  </si>
  <si>
    <t>Amount (USD)</t>
  </si>
  <si>
    <t>PRELIMINARIES</t>
  </si>
  <si>
    <t>The General Requirements are applicable to the whole of the works.</t>
  </si>
  <si>
    <t>All Requirements specified in the contract conditions and technical specifications.</t>
  </si>
  <si>
    <t xml:space="preserve">General Requirements or otherwise indicated in the Contract Documents, are not necessarily listed in the Bill of Quantities, the cost of General Requirements shall be deemed to be included in the unit rates of the BOQ items  and will not be paid separately. </t>
  </si>
  <si>
    <t xml:space="preserve">The  Contractor is deemed to include in his prices, all costs to comply with the instructions, rules and specifications stipulated or observed by the Local Government Authorities, insurances, guarantees, testing &amp; commission, permits, bonds, .. Etc. </t>
  </si>
  <si>
    <t>The Contractor shall perform all works required in this section. Including, but not limited to coordination, related works, occupancy requirements, and all other requirements; as per the specifications:</t>
  </si>
  <si>
    <t>IMPORTANT NOTES</t>
  </si>
  <si>
    <t>*</t>
  </si>
  <si>
    <t>It is the contractor's responsibility to reinstate any works to it’s original situation after completing the structural modifications.</t>
  </si>
  <si>
    <t>The contractor is fully responsible to protect all existing structures in site during construction, including existing buildings, retaining walls, and any other existing structure, and to perform any necessary tests.</t>
  </si>
  <si>
    <t>Carried to Summary</t>
  </si>
  <si>
    <t>Division 02: Site Construction</t>
  </si>
  <si>
    <t>d</t>
  </si>
  <si>
    <t>Demolish</t>
  </si>
  <si>
    <t>a</t>
  </si>
  <si>
    <t>ARCH</t>
  </si>
  <si>
    <t>DIVISION 2: SITE CONSTRUCTION</t>
  </si>
  <si>
    <t>s</t>
  </si>
  <si>
    <t>STR</t>
  </si>
  <si>
    <t>Preambles</t>
  </si>
  <si>
    <t>f</t>
  </si>
  <si>
    <t>Façade</t>
  </si>
  <si>
    <t xml:space="preserve">The Bidders are requested to refer the General Notes, Pricing Preambles, Drawings, Specifications, Conditions of Contract, Special Conditions of Contract, all other relevant documents and to visit the site prior to pricing of the following items. </t>
  </si>
  <si>
    <t>r</t>
  </si>
  <si>
    <t>ROOF</t>
  </si>
  <si>
    <t>sb</t>
  </si>
  <si>
    <t>Service B.</t>
  </si>
  <si>
    <r>
      <t>The Contractor is held responsible on the following: (a) Removing the demolished material out of the site to an approved dump location within a maximum of three days.</t>
    </r>
    <r>
      <rPr>
        <sz val="11"/>
        <color rgb="FFFF0000"/>
        <rFont val="Calibri"/>
        <family val="2"/>
        <scheme val="minor"/>
      </rPr>
      <t xml:space="preserve"> </t>
    </r>
    <r>
      <rPr>
        <sz val="11"/>
        <rFont val="Calibri"/>
        <family val="2"/>
        <scheme val="minor"/>
      </rPr>
      <t xml:space="preserve">(b) Coordinate his daily activities and the work schedule throughout the renovation period with the Client and the Employer’s Representative. </t>
    </r>
    <r>
      <rPr>
        <sz val="11"/>
        <color rgb="FFFF0000"/>
        <rFont val="Calibri"/>
        <family val="2"/>
        <scheme val="minor"/>
      </rPr>
      <t xml:space="preserve"> </t>
    </r>
    <r>
      <rPr>
        <sz val="11"/>
        <rFont val="Calibri"/>
        <family val="2"/>
        <scheme val="minor"/>
      </rPr>
      <t xml:space="preserve">(c) Responsible for the method of demolitions and any damage or subsequent damage to the existing or adjoining structures. (d) Take all necessary measures to protect and minimize environmental hazards including pollution, noise, dust, etc. (e) Noise and dust from the works shall be kept to the minimum possible. To reduce dust supply of clean water shall be used to dampen the site. (f) Take all necessary precautions to prevent anything emanating from or associated with the works from being deposited on areas outside the contractor’s site areas. </t>
    </r>
  </si>
  <si>
    <t>st</t>
  </si>
  <si>
    <t>Site</t>
  </si>
  <si>
    <t>The Rate includes the following works: (a) Provision for hindrance due to current situations. (b) Safety provisions. (c) All the requirement to complete the work in accordance with Engineers' instructions. (d) All direct, indirect works and expenses required for the completion of the coming items. (e) All necessary scaffolding, tarpaulins and dust sheets, protecting existing work from damage by workmen or the weather and removing all temporary coverings and screens on completion.</t>
  </si>
  <si>
    <t>All dismantled materials must be stored in a place related to the contractor until to be reinstalled (the needed materials) at the new locations according to Engineers' instructions. All above items must be approved from Engineer to determine the time and location. Cart away the depressed materials and all required as per engineering instructions.</t>
  </si>
  <si>
    <t>Dispose: includes dispose and remove out of Site the damaged and broken out parts and debris,  as per Statement of Method approved by the Engineer that includes, but not limited to, disposal working hours, movement paths, staff &amp; equipment, gender safeguard, protection against pollution.</t>
  </si>
  <si>
    <t>Carried forward</t>
  </si>
  <si>
    <t xml:space="preserve">SECTION 02220 - Demolition </t>
  </si>
  <si>
    <t>If the owner wishes to take any of the materials/items from the existing site before  demolishing, the Contractor shall hand over the selected material/item to the owner and deliver them to the approved location.</t>
  </si>
  <si>
    <t xml:space="preserve">The Contractor shall remove the product and dispose of contaminated soil to the places permitted by the competent authorities and according to their instructions.
</t>
  </si>
  <si>
    <t>The Contractor shall bear all costs related to the dismantling, handling , demolishing and disposal works.</t>
  </si>
  <si>
    <t xml:space="preserve">Dismantle: includes dismantling with care,  storing the dismantled parts in a secured and adequate storage area  </t>
  </si>
  <si>
    <t>Handing to Client: includes handing to the client in a tidy manner all of the dismantled parts and devices which are in acceptable condition and are not intended to be reinstalled.</t>
  </si>
  <si>
    <t>Dispose: includes dispose and remove out of Site the damaged and broken out parts and debris, as per Engineers instruction.</t>
  </si>
  <si>
    <t>Prior to demolition works, the contractor shall submit a method statement to undertake the works without causing damages to the existing elements. The method statement must be approved by the engineer prior to starting the demolition works. Upon the completion of the demolition works, the engineer may request the contractor to conduct any tests to prove soundness of the relevant existing structural elements.</t>
  </si>
  <si>
    <t>On all demolition plans the proposed dimension zone are based on the new design requirements. However, some zone might require additional demolish on due to impracticality in construction or difficulty in reinstalling new structural elements.</t>
  </si>
  <si>
    <t>Careful dismantling and removing of the following existing items, to be handed over to the hospital management for storage or maintenance and possible reuse</t>
  </si>
  <si>
    <t>a.</t>
  </si>
  <si>
    <t xml:space="preserve">All existing HVAC system and all related duct work </t>
  </si>
  <si>
    <t>LS</t>
  </si>
  <si>
    <t>b.</t>
  </si>
  <si>
    <t>All existing sanitary fixtures and related pipe work (supply and drain)</t>
  </si>
  <si>
    <t>c.</t>
  </si>
  <si>
    <t>All existing sewage and rainwater pipe work and manholes</t>
  </si>
  <si>
    <t>d.</t>
  </si>
  <si>
    <t>All existing cold and hot water, fire fighting, and desalinated water pipe work</t>
  </si>
  <si>
    <t>e.</t>
  </si>
  <si>
    <t>All existing heating radiators and related pipe work</t>
  </si>
  <si>
    <t>f.</t>
  </si>
  <si>
    <t>All existing electrical tubes, wiring (lighting, power, nurse call, etc.), boxes and cable trays</t>
  </si>
  <si>
    <t>g.</t>
  </si>
  <si>
    <t>All existing internal walls including wall tiles where exists</t>
  </si>
  <si>
    <t>h.</t>
  </si>
  <si>
    <t>All existing floor tiles</t>
  </si>
  <si>
    <t>i.</t>
  </si>
  <si>
    <t>Existing wall tiles (where exists on non demolished walls)</t>
  </si>
  <si>
    <t>Careful demolishing of the following existing items, to be transported as per local regulations to disposal sites</t>
  </si>
  <si>
    <t>Existing non-structural internal partitions as indicated in the proposed plans</t>
  </si>
  <si>
    <t xml:space="preserve">Carried to Summary </t>
  </si>
  <si>
    <t>Division 04: Masonry Works</t>
  </si>
  <si>
    <t>SECTION 04220-Concrete Unit Masonry</t>
  </si>
  <si>
    <t>Block work shall be set out and built to the respective dimensions, thicknesses and heights required and the Contractor shall set out courses, openings and the like with approved setting out rods. The hollow and solid concrete blocks shall be sound and free from cracks, broken edges, honeycombing, and other defects that would interfere with the proper placing of block or impair the strength or performance during construction. The average compressive strength of the blocks shall not be less than 35 kg/cm2 for hollow block and 60 kg/cm2 for solid block. The blocks shall be of first class, regular in shape, size and color. The drying shrinkage of the blocks when unrestrained, shall not exceed 0.1%. Also, the water absorption of the blocks shall be not more than 10% by mass. The blocks shall be laid on a full bed of mortar and bonded with each other by toothing alternate courses and the joints between the blocks shall be filled with mortar before the next mortar bed is laid. Whole blocks shall be used except where it is necessary to cut closers. The blockwork courses shall be kept horizontal and matching perpends shall be in vertical alignment. The blocks should overlap the block below it by half of its length (half bond). Not more than 100 cm height of masonry shall be constructed at a time. The blocks shall be kept in a moist condition for 14 days. After curing, the blocks shall be dried before being used for work. Cement mortar for blockwork and stonework shall be mixed in the proportions of (1:3) (cement: sand).</t>
  </si>
  <si>
    <t>Rates shall include: (1) Preparation of surfaces of floor slab, columns (steel or RCC) and wall surfaces for proper bonding and for control joint details as given in drawings. (2) All labor, scaffolding, safety nets, working platforms, and other necessary requirements to execute the work to the given standards and to complete the work as per specification. (3) Supplying hollow or solid cement block from good and approved factory in perfect dimension and build it in good manner. (4) Laying out the block units, spreading 2.5cm thick mortar under the blocks, also the work includes: (Lifting, handling, placing, buttering the "ears" of the blocks with mortar, wiping any excess mortar off, keeping the work level and plumb). (5) Jointing and sealing the gaps between masonry and other structural members, i.e., Columns, beams, slabs etc., provide openings as required, finish around the same. (6) Installing reinforced concrete lintels above doors and windows, lintels should extend beyond the opening at each end by at least 15 cm and Reinforced concrete bond beams and stiffener columns in walls as detailed in structural drawings. (7) Curing with water properly for not less than seven days. (8) Movements, Expansion joints. (9) Work must be true to horizontal lines and perfect plumb. Vertical joints are required to be truly vertical and align vertically with those of alternate courses. (10) Cement mortars, reinforced concrete infill (B250) between columns and block walls (10-20 cm wide) with 2ø8mm/40cm horizontally and 2ø10mm vertically according to drawings, pipes encasement, false columns 20x20 cm/4.0m among the parapet wall with 4ø12mm and bituminous paper between block work and drop beams and all requirements needed to finish the works according to the drawings, specification and to the Engineers' instructions. (11) Supplying and installing bituminous paper between block work and drop beams and testing as well as all requirements needed to finish the works.</t>
  </si>
  <si>
    <t>Carried Forward</t>
  </si>
  <si>
    <t>Brought forward from previous page</t>
  </si>
  <si>
    <t>Hollow concrete block walls, 100mm thick.</t>
  </si>
  <si>
    <t>For main Building</t>
  </si>
  <si>
    <r>
      <t>m</t>
    </r>
    <r>
      <rPr>
        <vertAlign val="superscript"/>
        <sz val="13"/>
        <rFont val="Cambria"/>
        <family val="1"/>
      </rPr>
      <t>2</t>
    </r>
  </si>
  <si>
    <t>Hollow concrete block walls, 150mm thick.</t>
  </si>
  <si>
    <t>For main Building and parapet</t>
  </si>
  <si>
    <t>Hollow concrete block walls, 200mm thick.</t>
  </si>
  <si>
    <r>
      <rPr>
        <b/>
        <sz val="11"/>
        <rFont val="Calibri"/>
        <family val="2"/>
      </rPr>
      <t>Marble sills and thresholds</t>
    </r>
    <r>
      <rPr>
        <sz val="11"/>
        <rFont val="Calibri"/>
        <family val="2"/>
      </rPr>
      <t xml:space="preserve">
Supply and install first class Italian Carrara marble or equivelant,  light grey color , 30mm thick, for windows' sills , doors thresholds and wherever needed, bedded in cement and sand mortar 1:3, pointed using special pre­mix grout, all as per drawings and specifications. Color to be approved by the Engineer .</t>
    </r>
  </si>
  <si>
    <t>for windows sills, door thresholds and wherever needed</t>
  </si>
  <si>
    <t>For main building</t>
  </si>
  <si>
    <t>Division 05: Metal Works</t>
  </si>
  <si>
    <t>SECTION 05520 - Handrails and Railing</t>
  </si>
  <si>
    <t>Supply and install steel handrails, comprising of 40 mm dia. vertical steel pipe, 20 mm dia. horizontal steel rod, top rail of 50 mm dia. steel pipe,  fixed to the stair upstand by 80mm dia. x10 mm thick steel plate , including  painting zinc phosphate primer and painted with semi gloss oil paint hammer finish, welding, caps, accessories, bolts, plates and all necessary fittings and fixings, complete as as per drawing and specifications.</t>
  </si>
  <si>
    <t>to internal stairs , Height 900mm</t>
  </si>
  <si>
    <t>L.m</t>
  </si>
  <si>
    <t>Division 06: Wood and Plastic</t>
  </si>
  <si>
    <t>SECTION 06416: Solid Surfacing Countertops</t>
  </si>
  <si>
    <t>Supply and fix the following counters, desks, cabinets including all required related works, accessories, fixing, welding, painting, all as per drawings and specifications</t>
  </si>
  <si>
    <t>The Contractor shall refer to enlargment drawings for more details. The contractor shall provide workshop drawing clarifyiny the fixing method, required sub-structure, finishing materials, dimensions, accessories, hardware, etc. subject to engineer's approval.</t>
  </si>
  <si>
    <t>NO.</t>
  </si>
  <si>
    <t>Exam/treatment room Wall Mounted Cabinets L=0.9m,W=0.3m,H=0.6m</t>
  </si>
  <si>
    <t>Straff lounge Wall Mounted Cabinets L=1.6m,W=0.3m,H=0.6m</t>
  </si>
  <si>
    <t>Nurse station/Staff base Counter L=9.9m W=0.6m,H=1m</t>
  </si>
  <si>
    <t>Clean workroom/Meds Wall Mounted Cabinets L=1.7m,W=0.3m,H=0.6m</t>
  </si>
  <si>
    <t>Soiled workroom counter Wall Mounted Cabinets L=1.8m,W=0.3m,H=0.6m</t>
  </si>
  <si>
    <t>j.</t>
  </si>
  <si>
    <t>k.</t>
  </si>
  <si>
    <t>Nourishment  counter Wall Mounted Cabinets L=1.8m,W=0.3m,H=0.6m</t>
  </si>
  <si>
    <t>Division 07: Thermal and Moisture Protection</t>
  </si>
  <si>
    <r>
      <t xml:space="preserve">SECTION 07140 - Fluid Applied  Waterproofing </t>
    </r>
    <r>
      <rPr>
        <b/>
        <sz val="11"/>
        <rFont val="Calibri"/>
        <family val="2"/>
      </rPr>
      <t xml:space="preserve"> </t>
    </r>
  </si>
  <si>
    <r>
      <rPr>
        <b/>
        <sz val="11"/>
        <rFont val="Calibri"/>
        <family val="2"/>
      </rPr>
      <t>Fluid applied waterproofing</t>
    </r>
    <r>
      <rPr>
        <sz val="11"/>
        <rFont val="Calibri"/>
        <family val="2"/>
      </rPr>
      <t xml:space="preserve">
Supply and apply three perpendicular coats fluid applied proofing, all as per structural drawings, specifications and approval of the Engineer.</t>
    </r>
  </si>
  <si>
    <t>For foundation and vertical surfaces and wherever required.</t>
  </si>
  <si>
    <t>for wet areas</t>
  </si>
  <si>
    <r>
      <t>m</t>
    </r>
    <r>
      <rPr>
        <vertAlign val="superscript"/>
        <sz val="11"/>
        <rFont val="Calibri"/>
        <family val="2"/>
      </rPr>
      <t>2</t>
    </r>
  </si>
  <si>
    <t>Division 08: Openings</t>
  </si>
  <si>
    <t>Notes:</t>
  </si>
  <si>
    <t>Steel and Wood Doors</t>
  </si>
  <si>
    <t>The items shall include supply, fabricate, test and installation of doors made out of approved quality class I treated timber to be finished as per the given specification and drawings. Discarding materials with defects that impair quality of carpentry construction and that are too small to use in fabricating carpentry with minimum joints or optimum joint arrangement. The rate should include frame cover mold, architrave, middle Push plates and bottom kick plates (stainless steel 316 -Norris 1mm the), all accessories and hardware, door handle, hinges 10cm height, door stopper, required fully tempered clear glass of 8mm thickness, and all other needed fittings according to specifications, drawings and Engineers' instructions. The work includes sanding sealer, prime coats, at finishing (paint or laminated). The contractor shall submit shop drawings for the approval of Engineer, prior to fabrication. The contractor shall refer to all relevant specifications and drawings prior to pricing and it shall be his responsibility to complete the works to the entire satisfaction of the Engineer at no additional cost. All samples shall be provided for Engineers' approval prior to purchase of material. The contractor shall check the measurement of openings physically at the site before fabricating the doors and windows.</t>
  </si>
  <si>
    <t>Rates shall include: (1) Supply, fabricate and installation of doors, windows, made out of approved quality timber Jak or equivalent to be finish as per the respective specification and drawings. (2) Hoisting, fixing in position and drilling. (3) Cutting and fitting around obstructions, Bedding and painting. (3) Nails, screws, glue, etc. (4) Flushed doors and frames shall be primed with sanding seller, two coats of putty. (5) Pressure impregnating, termite protecting, seasoning and planning all timber and sand papering to receive final finish. (6) Final Finish (7) All necessary ironmongery union / Yale or approved equivalent supplied by authorized dealer appointed by the manufacturer and approved by the Engineer and as per schedules. Samples of ironmongery should be submitted for approval prior to purchase. (8) Supplying and fixing steel frame and all the necessary installation and completion of the work duly instructed the engineer. The width of frame taking into account the thickness of the wall and thickness of the plastering or ceramic on both sides. (9) Fixing brass fixing screws, lock sets with 3 keys match with master key system. (10) Preservative treatment for back of door and door frame in contact with masonry or concrete. (11) All external windows and doors to be fully surrounded and bonded to adjacent structure with EPDM membranes to agreed details.</t>
  </si>
  <si>
    <t>Supply and install powder-coated flush steel doors,  comprising of 1.25 mm thick hot-dipped galvanized steel sheet door leaf, 2 mm thick hot-dipped galvanized steel sheet door frame, including welding, fixing, fittings, accessories, hardware sets and all required as per drawings and specifications.</t>
  </si>
  <si>
    <t>SD01, 1.0x2.2m, Fire-rated 90 minutes</t>
  </si>
  <si>
    <t>No.</t>
  </si>
  <si>
    <t>Supply and install powder-coated flush steel doors,  comprising of 1.6 mm thick steel sheet door leaf primed with zinc phosphate primer and painted with semi-gloss oil paint hammer finish, 1.4 mm thick hot dipped galvanized steel sheet door frame, including welding, fixing, fittings, accessories, hardware sets and all required as per drawings and specifications.</t>
  </si>
  <si>
    <t>SD06, 0.7x1.3m, Fire-rated 45 minutes</t>
  </si>
  <si>
    <t>SECTION 08210- Wood Doors</t>
  </si>
  <si>
    <t>Supply and install solid core flush wood doors with high pressure laminated veneer ( fire rated wherever required),  approved finish as per schedules, details and specifications including  powder coated steel frames, welding, painting system, fixing, workmanship, accessories, 1mm stainless steel kick plate, 1mm stainless steel push plate , louver , vision panels ( fully tempered 8mm clear glass)wherever needed, complete as shown on drawings and door schedules. (including Hardware sets). the contractor shall provide sample and workshop drawings from specialist manfacturer for the site engineer approval.</t>
  </si>
  <si>
    <t>LD01, 1.0x2.2m, Fire-rated 45 minutes</t>
  </si>
  <si>
    <t>LD03, 0.9x2.2m, with vision panel</t>
  </si>
  <si>
    <t>LD05, 1.2x2.2m, Fire-rated 45 minutes</t>
  </si>
  <si>
    <t>LD08, 1.8x2.2m, Fire-rated 60 minutes, with vision panel</t>
  </si>
  <si>
    <t>LD11, 1.0x2.2m, Fire-rated 45 minutes</t>
  </si>
  <si>
    <t>LD16, 0.8x2.2m, Fire-rated 45 minutes</t>
  </si>
  <si>
    <t>LD18, 1.4x2.2m, Fire-rated 60 minutes, with vision panel</t>
  </si>
  <si>
    <t>Aluminum Doors and Windows</t>
  </si>
  <si>
    <t>Rates shall include for: (1) Verify that wall surfaces and openings are ready to receive frames and are within tolerances. (2) All accessories, wheels, rails, hinges, handles, locks, brushes, rubber EPDM, and angles of windows must be the original and of high quality. (3)  Rubber beadings, rollers, casement stays, barrel bolts, rings, casement fasteners and any other necessary to complete the work and as specified in detailed drawings. (4) Necessary silicon to fill gaps of approved color. (5) (60 - 80) microns powder coated Aluminum extrusions to be used in all Doors, windows and fanlights. (6) Scaffolding where needed. (7) Color of aluminum as per Engineer approval and matching the existing. (8) Windows dimensions more than 1m square must include internal aluminum profiles as dividers. (9) Glass and Glazing . (10) 4mm thick Aluminum composite sheet of approved color for paneling.(11) tempered glass to be used for Door, window glass panels (12) Door closer and stoper. (13) All samples to be approved by the Engineer. (14) All screws to be used for fabrication and fixing of Aluminum work shall be of approved quality stainless steel. (15) All Doors, windows and fanlight shall be fixed complete as per detail drawings. (16) Outside aluminum frames should be embedded with a mastic compound so as to make it impervious. (17) All windows and doors to be fully surrounded and bonded to adjacent structure with EPDM membranes to agreed details and should have double mastic seals / caulking to front and rear behind frames. (18) Should any defects appear in the works this is to be taken down and renewed to the Engineer satisfaction and any works disturbed in consequence must be made good at the Contractor's expense.</t>
  </si>
  <si>
    <t>Supply, installation, and finishing of powder-coated aluminum leaf doors of approved color, comprising of 60 mm X 40 mm aluminum frames, with thickness not less than 1.5 mm, the leaf comprising of 4mm aluminum composite panel, durable high quality provided by first grade specialized local manufacturers, work includes all required stainless steel hardware, supplies, and accessories (frames, aluminum body profile, hinges, locks, handles, rubber, and etc), ventilation louvers where required, fixing doors accurately with anti-rust screws, sealing with silicone properly including all necessary related works, complete as shown on drawings, specifications and as per Engineers' instructions, and manufacturer recommendations.</t>
  </si>
  <si>
    <t>LD06, 0.8x2.2m</t>
  </si>
  <si>
    <t>LD07, 1.0x2.2m</t>
  </si>
  <si>
    <t xml:space="preserve">SECTION 08520- Aluminum Windows </t>
  </si>
  <si>
    <t>Supply and install sliding/fixed/hinged double-glazed aluminum windows (6 mm clear tempered glass, 12 mm spacer, 6 mm clear tempered glass), comprising powder-coated aluminum sections, including all necessary frames and fixation of the glass, sub frames, trims, mastic silicon sealant, locks, ironmongery, flashing, automatic shutters caulking, aluminum fly screens &amp; insect screens, weather stripping, hardware and all accessories complete as per drawings, specifications, and Engineers' instructions.</t>
  </si>
  <si>
    <t>Extruded aluminum system, non-thermally broken pre-tested and pre-engineered international system</t>
  </si>
  <si>
    <t>the overall U-Value including the glass shall not exceed 2.9 W/m2/°K</t>
  </si>
  <si>
    <t>External windows, Sliding panels, double glazing</t>
  </si>
  <si>
    <r>
      <t>m</t>
    </r>
    <r>
      <rPr>
        <vertAlign val="superscript"/>
        <sz val="11"/>
        <rFont val="Calibri"/>
        <family val="2"/>
        <scheme val="minor"/>
      </rPr>
      <t>2</t>
    </r>
  </si>
  <si>
    <t>External windows, Fixed panels, double glazing</t>
  </si>
  <si>
    <t>External windows, Sliding with fixed panel, double glazing</t>
  </si>
  <si>
    <t>External windows, Hinged with fixed panel, double glazing</t>
  </si>
  <si>
    <t>Division 9: Finishing</t>
  </si>
  <si>
    <t>** Quantities in this bill include Main Building and Service Building</t>
  </si>
  <si>
    <t>SECTION 09220- Portland Cement Plaster</t>
  </si>
  <si>
    <t>Height of metal lath and metal angles used in plastering should be equal to the complete height of the wall or complete width in case of meeting of block walls with concrete. In case of meeting with lintels, metal lath should be on the complete length of lintels.</t>
  </si>
  <si>
    <r>
      <rPr>
        <b/>
        <sz val="11"/>
        <rFont val="Calibri"/>
        <family val="2"/>
        <scheme val="minor"/>
      </rPr>
      <t>Internal plaster</t>
    </r>
    <r>
      <rPr>
        <sz val="11"/>
        <rFont val="Calibri"/>
        <family val="2"/>
        <scheme val="minor"/>
      </rPr>
      <t xml:space="preserve">
Supply and apply three coats cement and sand plastering wherever required, including metal lath,corner mesh, strip mesh, corner bead, metal </t>
    </r>
    <r>
      <rPr>
        <sz val="11"/>
        <color theme="1"/>
        <rFont val="Calibri"/>
        <family val="2"/>
        <scheme val="minor"/>
      </rPr>
      <t>lath</t>
    </r>
    <r>
      <rPr>
        <sz val="11"/>
        <color rgb="FFFF0066"/>
        <rFont val="Calibri"/>
        <family val="2"/>
        <scheme val="minor"/>
      </rPr>
      <t xml:space="preserve"> </t>
    </r>
    <r>
      <rPr>
        <sz val="11"/>
        <rFont val="Calibri"/>
        <family val="2"/>
        <scheme val="minor"/>
      </rPr>
      <t xml:space="preserve">sheet and plaster stop bead, all as per drawings and specifications.  </t>
    </r>
  </si>
  <si>
    <t xml:space="preserve">Plastering and to internal walls, ceilings for hospital building  </t>
  </si>
  <si>
    <t>Repair plastering for internal walls and ceiling</t>
  </si>
  <si>
    <t>for main building</t>
  </si>
  <si>
    <t xml:space="preserve">SECTION 09300 - Tiles </t>
  </si>
  <si>
    <t>Floor tiles</t>
  </si>
  <si>
    <t>3.1.1</t>
  </si>
  <si>
    <r>
      <rPr>
        <b/>
        <sz val="11"/>
        <color theme="1"/>
        <rFont val="Calibri"/>
        <family val="2"/>
      </rPr>
      <t>Porcelain tiles</t>
    </r>
    <r>
      <rPr>
        <sz val="11"/>
        <color theme="1"/>
        <rFont val="Calibri"/>
        <family val="2"/>
      </rPr>
      <t xml:space="preserve">
Providing, laying, and finishing porcelain floor tiles of high-grade glaze porcelain floor tiles, the porcelain tiles, (conformed to European specification or equivalent) by using a mortar cement or special adhesive and to be approved by the Engineer, and tiles water absorption rate shall be less than 0.5 according to ASTM C373 and PTCA. The work includes, supplying and laying sand bed, installing tiles in proper technical way on a leveled layer of cement mortar (1cement: 3sand) not less than 2cm thick and special adhesive, grouting and finishing breaks properly, curing with water properly for not less than seven days. And all necessary related works to finish the work according to the specifications, technical rules, and the Engineers' instructions.</t>
    </r>
  </si>
  <si>
    <t>size (400x400)mm , thickness not less than 9mm</t>
  </si>
  <si>
    <t>size (600x600)mm , thickness not less than 9mm</t>
  </si>
  <si>
    <t>3.1.2</t>
  </si>
  <si>
    <t>Full comprehensive repairs to the existing flooring, skirting including but not limited to replacing broken tiles, adding missing tiles of size and shape to match the existing, crystallization, polishing, grouting and cleaning and all necessary works complete as per specifications, drawings and engineer's instructions and
approval</t>
  </si>
  <si>
    <t>For replacing broken parts and adding missing parts, the quantity is assumed not to exceed 15%, if the quantity exceeds 15%, the price of the item shall be as the price of the same new tile</t>
  </si>
  <si>
    <t>Existing staircase marble treads and risers</t>
  </si>
  <si>
    <t>lm</t>
  </si>
  <si>
    <t>Existing staircase marble landing</t>
  </si>
  <si>
    <t>Existing  marble skirting</t>
  </si>
  <si>
    <t xml:space="preserve">Walls Tiles </t>
  </si>
  <si>
    <t>Note: All works of plastering under any kind of walls tiles are included within the price of the tiles items.</t>
  </si>
  <si>
    <t>3.2.1</t>
  </si>
  <si>
    <r>
      <rPr>
        <b/>
        <sz val="11"/>
        <color theme="1"/>
        <rFont val="Calibri"/>
        <family val="2"/>
      </rPr>
      <t>Ceramic wall tiles</t>
    </r>
    <r>
      <rPr>
        <sz val="11"/>
        <color theme="1"/>
        <rFont val="Calibri"/>
        <family val="2"/>
      </rPr>
      <t xml:space="preserve">
Supply, installation, and finishing of high-grade glaze Ceramic wall tiles, the tiles material to (conformed European standard or equivalent and of approved make) in all colors, shades except burgundy, bottle green, black of any size as approved by Engineer-in-Charge, in skirting, risers of steps and dados, over 12 mm thick bed of cement mortar 1:3 (1 cement: 3 coarse sand) and jointing with grey cement slurry @ 3.3kg per sqm, including pointing in white cement mixed with pigment of matching shade complete. The work includes all related works to finish the work according to the specifications, technical rules and the Engineers' instructions</t>
    </r>
  </si>
  <si>
    <t>Size (400x400)mm, thickness not less than 8mm</t>
  </si>
  <si>
    <t xml:space="preserve">SKIRTING: </t>
  </si>
  <si>
    <t>Item includes all surface preparation work such as cleaning and scrubbing, patching defective areas,  ..etc. as per the specifications. Item also include supply and install of mortar layer with thickness needed for leveling skirting with required projection over walls. All as per related specifications.</t>
  </si>
  <si>
    <t>3.3.1</t>
  </si>
  <si>
    <r>
      <rPr>
        <b/>
        <sz val="11"/>
        <color theme="1"/>
        <rFont val="Calibri"/>
        <family val="2"/>
      </rPr>
      <t>Porcelain Skirting</t>
    </r>
    <r>
      <rPr>
        <sz val="11"/>
        <color theme="1"/>
        <rFont val="Calibri"/>
        <family val="2"/>
      </rPr>
      <t xml:space="preserve">
Supply, installation, and finishing of 80 mm height, (conformed to European standard or equivalent) and to be approved by the Engineer, glaze porcelain skirts to match the selected porcelain tiles. The work includes preparing surfaces , installing tiles accurately on a layer of cement-based glue adhesive, grouting and finishing joints properly using cement based proprietary grout, and all necessary related works to finish the work according to the specifications, technical rules, and the Engineers' instructions</t>
    </r>
  </si>
  <si>
    <t xml:space="preserve">for hospital building  </t>
  </si>
  <si>
    <t xml:space="preserve">SECTION 09500 -   Acoustical Suspended Ceilings </t>
  </si>
  <si>
    <r>
      <rPr>
        <b/>
        <sz val="11"/>
        <color rgb="FF000000"/>
        <rFont val="Calibri"/>
        <family val="2"/>
      </rPr>
      <t>Mineral fiber suspended ceilings</t>
    </r>
    <r>
      <rPr>
        <sz val="11"/>
        <color rgb="FF000000"/>
        <rFont val="Calibri"/>
        <family val="2"/>
      </rPr>
      <t xml:space="preserve">
Providing fabricating and fixing of modular grid type false ceiling at all height as directed of 600 mm x 600 mm x 15 mm thick, mineral fiber acoustical tegular ceiling tiles of approved texture, design and pattern and of type classic lite RH- 99 laid on prelude XL exposed grid system with 9 mm wide T section flanges color white. The tiles should have Humidity Resistance (RH) of 99%, Light Reflectance &gt; 85%, Thermal Conductivity k = 0.052 - 0.057 w/m K, Fire Performance as per (BS 476 pt. - 6 and7) in true horizontal level suspended on interlocking T-Grid of hot dipped all round galvanized iron sections of 0.33 mm thick (galvanized @120 gsm). The framework comprises of main runner of size 15 x 42 x 3000 mm spaced at 600 mm centers securely fixed to the structural soffit by approved hangers at 1200 mm maximum centers. Hanger (GI wire) to be fixed by approved roof plug, level adjusters and screws etc. The last hanger at the end of each main runner should not be greater than 450 from the adjacent wall. Flush fitting 600 mm long cross tees (with double stitching) to be interlocked between main runner at 600mm center from 600x600mm modules. Cut cross tees longer than 600mm to be supported independently 600mm x 600 mm modules to be formed by fitting 600 mm long flush fitting cross tees of size 15 x 42 x 600mm centrally between the 600 mm cross tees. Perimeter trim to be wall angle of size 19 x 19 x 3000mm secured to walls at 450 mm maximum centers. The work shall be carried out as per specifications, drawings and as per directions of the engineer-in-charge. The price includes all necessary related works to get the work completely finished according to the technical rules, drawings, and as instructed by the engineer.</t>
    </r>
  </si>
  <si>
    <r>
      <rPr>
        <b/>
        <sz val="11"/>
        <color rgb="FF000000"/>
        <rFont val="Calibri"/>
        <family val="2"/>
      </rPr>
      <t>Gypsum board ceiling with emulsion paint</t>
    </r>
    <r>
      <rPr>
        <sz val="11"/>
        <color rgb="FF000000"/>
        <rFont val="Calibri"/>
        <family val="2"/>
      </rPr>
      <t xml:space="preserve">
Supply and install 12.5 mm thick suspended ceiling gypsum board painted with emulsion paint, price to include channel, steel anchor, fixing, painting system , accessories and all required as per drawings, specifications and approval of the Engineer.</t>
    </r>
  </si>
  <si>
    <r>
      <rPr>
        <b/>
        <sz val="11"/>
        <color rgb="FF000000"/>
        <rFont val="Calibri"/>
        <family val="2"/>
      </rPr>
      <t>Aluminum ceiling tiles</t>
    </r>
    <r>
      <rPr>
        <sz val="11"/>
        <color rgb="FF000000"/>
        <rFont val="Calibri"/>
        <family val="2"/>
      </rPr>
      <t xml:space="preserve">
Supply and install aluminum ceiling tiles 600mmx600mmx1mm thickness,at wet area including metal subframes and furring, accessories, flashing and trims, fasteners and sealant, workmanship, fabrication and fixation to Engineer's instructions. </t>
    </r>
  </si>
  <si>
    <t xml:space="preserve">SECTION 09650 -Resilient flooring </t>
  </si>
  <si>
    <t xml:space="preserve">Notes:                                                                                   </t>
  </si>
  <si>
    <t>All resilient flooring sheets shall be anti bacterial type.</t>
  </si>
  <si>
    <t xml:space="preserve">The Contractor shall provide the manufacturer's catlouges for the Engineer's Approval, catalouges shall include cutting and insatallation methods and all required details   </t>
  </si>
  <si>
    <t xml:space="preserve">Cleaning of existing flooring to be ready to recieve the new flooring sheets            </t>
  </si>
  <si>
    <t>The installer to maintain the zero level during and after installation using Self Leveling.</t>
  </si>
  <si>
    <t>Vinyl sheets as per drawings</t>
  </si>
  <si>
    <t>SECTION 09900 - Painting</t>
  </si>
  <si>
    <t>Note:</t>
  </si>
  <si>
    <r>
      <t>Unit rates shall include: (1) All the painting materials used should be approved and tested by approved local laboratory and have the final approved from the Engineer. (2) Supplying of all materials, scaffolding, workmanship and tools and whatever else needed. (3) clean surface to receive the painting (4) Any taping and covering to protect horizontal and vertical items and surfaces. (5) Applying wall skim coat to smooth the surface. (6) Cleaning and polish floors, doors, fittings, furniture and windows, etc. Upon completion. (7</t>
    </r>
    <r>
      <rPr>
        <sz val="11"/>
        <color theme="1"/>
        <rFont val="Calibri"/>
        <family val="2"/>
      </rPr>
      <t xml:space="preserve">) Painting door and window's reveals and shall not measure separately. </t>
    </r>
    <r>
      <rPr>
        <sz val="11"/>
        <color rgb="FF00B0F0"/>
        <rFont val="Calibri"/>
        <family val="2"/>
      </rPr>
      <t xml:space="preserve"> </t>
    </r>
    <r>
      <rPr>
        <sz val="11"/>
        <rFont val="Calibri"/>
        <family val="2"/>
      </rPr>
      <t xml:space="preserve">(8) Costs of sampling and testing as required and according to technical specifications and work requirement. (9) Painting should not start until all tiling, skirting, sanitary, valves, electric wiring, anchoring, patching and making good of all works are completed and approved. </t>
    </r>
  </si>
  <si>
    <r>
      <rPr>
        <b/>
        <sz val="11"/>
        <color rgb="FF000000"/>
        <rFont val="Calibri"/>
        <family val="2"/>
      </rPr>
      <t>Emulsion paint</t>
    </r>
    <r>
      <rPr>
        <sz val="11"/>
        <color rgb="FF000000"/>
        <rFont val="Calibri"/>
        <family val="2"/>
      </rPr>
      <t xml:space="preserve">
Supply and apply emulsion paint, Price shall include surface preparation of existing surface to receive the new paint, priming, and two coats of putty,  color to be approved by the Engineer and all according to drawings and specifications.</t>
    </r>
  </si>
  <si>
    <t>for hospital building ceiling</t>
  </si>
  <si>
    <r>
      <rPr>
        <b/>
        <sz val="11"/>
        <color theme="1"/>
        <rFont val="Calibri"/>
        <family val="2"/>
      </rPr>
      <t>Acrylic paint</t>
    </r>
    <r>
      <rPr>
        <sz val="11"/>
        <color theme="1"/>
        <rFont val="Calibri"/>
        <family val="2"/>
      </rPr>
      <t xml:space="preserve">
Supply and apply internal high acrylic semi matt paint , Price shall include surface preparation of existing surface to receive new paint, priming, and two coats of putty,  complete as shown on drawings and as per specifications and the engineer's instructions.</t>
    </r>
  </si>
  <si>
    <t>for hospital building walls</t>
  </si>
  <si>
    <t>Division 10: Specialties</t>
  </si>
  <si>
    <t>SECTION 10260 - Wall and Corner Guard</t>
  </si>
  <si>
    <t>Supply and install surface mounted crash rail of aluminum clips covered by Acrovyn high impact acrylic vinyl at 90cm height, size 150 x 35.4mm with continuous Alum retainer with cushion for added shock absorption, including fixing, fittings , accessories and all required to complete the job as per drawings and the manufacturer's recommendations.</t>
  </si>
  <si>
    <t>L.M</t>
  </si>
  <si>
    <t xml:space="preserve">SECTION 10440 - Signage </t>
  </si>
  <si>
    <t>Supply and install signage system, comprising of lazer printed text in both Arabic and English languages on high quality plastic of 3mm thick, complete with all required mounting decvices, all as specified and indicated. Contractor to provide sample and workshop drawings claryfing , fixing method , location , sizes ...etc , to be approved by the Engineer.</t>
  </si>
  <si>
    <t>2.1.1</t>
  </si>
  <si>
    <t>Signs fixed on walls and doors</t>
  </si>
  <si>
    <t>SI-01 75mmx150mm</t>
  </si>
  <si>
    <t>SI-03, 150mmx150mm</t>
  </si>
  <si>
    <t>SI05, 450mmx600mm</t>
  </si>
  <si>
    <t>2.1.2</t>
  </si>
  <si>
    <t>Ceiling mounted signs</t>
  </si>
  <si>
    <t>SI-02 75mmx150mm</t>
  </si>
  <si>
    <t>SI-04, 150mmx450mm</t>
  </si>
  <si>
    <t>SECTION 10800- Toilet, Bath and Laundry Specialties</t>
  </si>
  <si>
    <t>Supply, install, &amp; fix the following toilet accessories of stainless steel Grade 304, satin finish &amp; mirrors, all according to drawings, specification and Engineer's instructions. Contractor to provide samples to be approved by the Engineer for quality, finish and size:</t>
  </si>
  <si>
    <t>Horizontal grab bar, AX01</t>
  </si>
  <si>
    <t>Vertical grab bar, AX02</t>
  </si>
  <si>
    <t>Sanitary napkin disposal, AX03</t>
  </si>
  <si>
    <t>Toilet paper disposal, AX04</t>
  </si>
  <si>
    <t>Soap Dispenser, AX05</t>
  </si>
  <si>
    <t>Paper towel dispenser, AX06</t>
  </si>
  <si>
    <t>Robe hook, AX08</t>
  </si>
  <si>
    <t>Waste bin, AX09</t>
  </si>
  <si>
    <t>Shower seat, AX10</t>
  </si>
  <si>
    <r>
      <rPr>
        <b/>
        <sz val="11"/>
        <rFont val="Calibri"/>
        <family val="2"/>
        <scheme val="minor"/>
      </rPr>
      <t>Mirrors</t>
    </r>
    <r>
      <rPr>
        <sz val="11"/>
        <rFont val="Calibri"/>
        <family val="2"/>
        <scheme val="minor"/>
      </rPr>
      <t xml:space="preserve">
6mm thick Mirrors, on and including 18mm Lamiwood edge with 2mm solid colour pvc, 3mm x 3mm bevelled edges and P.V.C back bonded safety film, including all necessary fixings, fittings and accessories, complete as shown on drawing and  specifications </t>
    </r>
  </si>
  <si>
    <t>Mirror 900mmx600mm, AX07</t>
  </si>
  <si>
    <t>Division 15: Mechanical Works</t>
  </si>
  <si>
    <t>Supply. Install, Test and Commission the following items in accordance with the Specifications, Drawings, Preambles and Engineer's approval</t>
  </si>
  <si>
    <t>Section (1) -  HVAC System</t>
  </si>
  <si>
    <t>Ventilation and Air Conditioning</t>
  </si>
  <si>
    <t>Section 15810</t>
  </si>
  <si>
    <t>1.1.1</t>
  </si>
  <si>
    <t>Supply, install, test and commission galvanized sheet steel duct with 22-gauge thickness and G90, flange method connection for all ducts connections, including all supports and hangers, brackets, sealant, volume dampers, and all necessary accessories to complete the job in perfect running order, in accordance with drawings, specifications, and the approval of the engineer.</t>
  </si>
  <si>
    <t>1.1.2</t>
  </si>
  <si>
    <t>Supply, install, test and commission thermal insulation for duct work of rigid glass fiber, with a thickness of 24 mm and density of 24 Kg/m3, including  aluminium vapor barrier thickness and all necessary accessories to complete the job in perfect running order, in accordance with drawings, specifications, and the approval of the engineer.</t>
  </si>
  <si>
    <t>Section 15850</t>
  </si>
  <si>
    <t>1.2.1</t>
  </si>
  <si>
    <t>Supply, install, test and commission air distribution terminals, made of extruded aluminum complete with frame, fixing trim, air directional vanes, dampers, the plenum box and insulated flexible ducts etc.… as specified and shown on drawings</t>
  </si>
  <si>
    <t>1.2.1.1</t>
  </si>
  <si>
    <t>4-Way Square Ceiling Diffusers (Supply)</t>
  </si>
  <si>
    <t>SD-1, (150x150)mm</t>
  </si>
  <si>
    <t>b</t>
  </si>
  <si>
    <t>SD-2, (230x230)mm</t>
  </si>
  <si>
    <t>.</t>
  </si>
  <si>
    <t>1.2.1.2</t>
  </si>
  <si>
    <t>Exhaust Air Grill</t>
  </si>
  <si>
    <t>EG-1, (150x150)mm</t>
  </si>
  <si>
    <t>EG-2, (200x200)mm</t>
  </si>
  <si>
    <t>c</t>
  </si>
  <si>
    <t>EG-3, (250x250)mm</t>
  </si>
  <si>
    <t>1.2.1.3</t>
  </si>
  <si>
    <t>Door Grill</t>
  </si>
  <si>
    <t>DG, (300x250)mm</t>
  </si>
  <si>
    <t>Section 15837</t>
  </si>
  <si>
    <t>1.3.1</t>
  </si>
  <si>
    <t xml:space="preserve">Supply, install, test and commission ventilation exhaust and fresh fan complete with flexible connections, wire mesh, counter flanges, anti vibration mountings, control panel, supports, back draft damper, electrical connections (MCC), wiring off-on nearby isolating weather proof switches, as shown on drawings and as specified. </t>
  </si>
  <si>
    <t>EXF-13, Centerfugal Inline Direct Drive, Air flow 350 L/ s, 120 Pa</t>
  </si>
  <si>
    <t>EXF-17, Centerfugal Inline Direct Drive, Air flow 605 L/ s, 140 Pa</t>
  </si>
  <si>
    <t>Section 15100</t>
  </si>
  <si>
    <t>15.14.1</t>
  </si>
  <si>
    <t>Supply, install, test, commission and maintain Heating water pipes, seamless black steel to ASTM A53 Sch. 40, for pipes running above false ceiling, in shafts, on roof, including flexible connections, automatic air vents, isolation valve, regulating valve, brackets, hangers, aluminium cladding 0.7mm to external pipes and all necessary accessories, including pipe protection and thermal insulation type (sectional) with thickness 5 cm and density at least 40 kg/m3, to complete the job in perfect condition, as specified and shown on drawings.</t>
  </si>
  <si>
    <t>Ø 20 mm dia.</t>
  </si>
  <si>
    <t>Ø 25 mm dia.</t>
  </si>
  <si>
    <t>Ø 32 mm dia.</t>
  </si>
  <si>
    <t>Section 15670</t>
  </si>
  <si>
    <t>15.26.1</t>
  </si>
  <si>
    <t>Supply, install, test, and commission heating radiator, steel type, with all the necessary pieces, trims, tees, bolts, back-and-forth switches, vents, isolation valve, regulating valve, plugs, rails, fixation, and heat-resistant. The price includes the provision and installation of (Thermostatic Head), each radiator must control the room temperature, and the contractor must obtain the approval of the supervising engineer before installing it, the standard specifications according to which the manufacturer is manufactured must also be prominently engraved on the radiator section.</t>
  </si>
  <si>
    <t>R1.0</t>
  </si>
  <si>
    <t>R0.6</t>
  </si>
  <si>
    <t>R0.7</t>
  </si>
  <si>
    <t>R0.8</t>
  </si>
  <si>
    <t>e</t>
  </si>
  <si>
    <t>R1.1</t>
  </si>
  <si>
    <t>R1.2</t>
  </si>
  <si>
    <t>R1.3</t>
  </si>
  <si>
    <t xml:space="preserve">Section (2) -  Plumbing System </t>
  </si>
  <si>
    <t>Domestic Water System</t>
  </si>
  <si>
    <t>Section 15020</t>
  </si>
  <si>
    <t>Supply, install, test and commission PPR-CT pipes class 2 (S-3.2) complying with (EN ISO 15874) or SDR 7.4 complying with DIN 8077, DIN 8078 for cold water supply for pipes runs in ceiling voids, shafts, Internally exposed and exposed outside, for exposed pipes to the sun, shall be insulated by closed cell rubber insulation 6 mm thickness insulation and protected by smooth aluminum cladding of 1 mm thickness, the work includes providing and installing saddles, screws, nails, hardware fixing, jointing, materials cutting holes, chasing in brickwork, all fittings, Isolating valves, sleeves, supports, clips etc., accessories (Pipes, couplings, elbows, valves, stopcocks, clips, .etc.) of high quality and heavy-duty. In addition to fixing pipes on walls and roofs properly with clips, repairing any damage caused during the installation process, and all necessary to complete works specified and shown on drawings:</t>
  </si>
  <si>
    <t>Diam. 20 mm</t>
  </si>
  <si>
    <t>Lm</t>
  </si>
  <si>
    <t>Diam. 25 mm</t>
  </si>
  <si>
    <t xml:space="preserve">Diam. 32 mm </t>
  </si>
  <si>
    <t xml:space="preserve">Diam. 40 mm </t>
  </si>
  <si>
    <t xml:space="preserve">Diam. 50 mm </t>
  </si>
  <si>
    <t xml:space="preserve">Diam. 63 mm </t>
  </si>
  <si>
    <t>Supply, install, test and commission PPR-CT pipes class 2 (S-3.2) complying with (EN ISO 15874) or SDR 7.4 complying with DIN 8077, DIN 8078) for hot water supply/return with insulation for pipes runs in ceiling voids, shafts, Internally exposed and exposed outside, for exposed pipes to the sun, shall be insulated by closed cell rubber insulation 6 mm thickness insulation and protected by smooth aluminum cladding of 1 mm thickness, the work includes providing and installing saddles, screws, nails, hardware fixing, jointing, materials cutting holes, chasing in brickwork, all fittings, Isolating valves, sleeves, supports, clips etc., accessories (Pipes, couplings, elbows, valves, stopcocks, clips, .etc.) of high quality and heavy-duty. In addition to fixing pipes on walls and roofs properly with clips, repairing any damage caused during the installation process, and all necessary to complete works specified and shown on drawings:</t>
  </si>
  <si>
    <t>Section 15430</t>
  </si>
  <si>
    <t>2.2.1</t>
  </si>
  <si>
    <t>Supply, install, test and commission plumbing fixtures and related mixers, the price shall include all accessories (angle valves, wall washers,  gaskets, screws and inserts, angles, supports, wall connectors, smell preventers, sealant and consumables), flexible pipes for drain, satinless steel flexible at all counter sinks, execution of related civil works including material, the installation of saving devices, hand over the installations in an operational and clean manner to the satisfaction of the Engineer and as per schedules and specifications. Plumbing fixtures types, colors and models to be coordinated with the Architectural team.</t>
  </si>
  <si>
    <t>Wall mounted wash basin &amp; related Mixer, and waste drain</t>
  </si>
  <si>
    <t>No</t>
  </si>
  <si>
    <t>Shower mixer, Shower uncia &amp; drain</t>
  </si>
  <si>
    <t>Wall mounted suspended toilet seat , seat cover with arm, Embedded flush tank with required brackets, &amp; Stainless steel push button of flush cover</t>
  </si>
  <si>
    <t>Stainless steel trigger Hand spray with wall mounted hook</t>
  </si>
  <si>
    <t>Drainage System</t>
  </si>
  <si>
    <t>Section 15150</t>
  </si>
  <si>
    <t>Above Ground Drainage</t>
  </si>
  <si>
    <t>Supply, install, test and commission above ground soil, waste overflow, and venting, solvent weld UPVC pipe class 4, for all floors, vent pipe and rain water pipes, complete with  fittings, supports, brackets, hangers, clips, sleeves, and all necessary accessories to complete the installations as specified and shown on drawings:</t>
  </si>
  <si>
    <t xml:space="preserve">Diam.50 mm </t>
  </si>
  <si>
    <t xml:space="preserve">Diam. 80 mm </t>
  </si>
  <si>
    <t xml:space="preserve">Diam. 110 mm </t>
  </si>
  <si>
    <t xml:space="preserve">Diam. 160 mm </t>
  </si>
  <si>
    <t>Section 15155</t>
  </si>
  <si>
    <t>Supply, install, test and commission Stainless steel floor drains complete with Stainless steel covers (cover to be coordinated with tiling), strainers, trap and all necessary accessories in accordance with specifications and drawings.</t>
  </si>
  <si>
    <t>Ref. Floor Drain (FD) 80mm dia.</t>
  </si>
  <si>
    <t>Supply, install, test and commission Stainless steel shower drains complete with Stainless steel covers (cover to be coordinated with tiling), strainers, trap and all necessary accessories in accordance with specifications and drawings.</t>
  </si>
  <si>
    <t>Ref. Shower Drain (SD) 80mm dia.</t>
  </si>
  <si>
    <t>Section (3) -  Fire Fighting System</t>
  </si>
  <si>
    <t>Section 15520</t>
  </si>
  <si>
    <t>4.1.1</t>
  </si>
  <si>
    <t>Supply, install, test, commission of portable fire extinguisher, include all necessary accessories as specified and shown on drawings.</t>
  </si>
  <si>
    <t>Type (CO2) 4.5kg</t>
  </si>
  <si>
    <t>Type (POWDER) 6kg</t>
  </si>
  <si>
    <t>4.1.2</t>
  </si>
  <si>
    <t>Supply, install, test and commission fire hose cabinets (Stainless steel Doors) recessed in the wall, complete with swivel bracket, manual hose nozzle, pipe connection, 30 meters long Ø25mm, hose in rubber non kickable type with fire extinguisher ABC powder 6kg and all necessary accessories as specified and shown on drawings.</t>
  </si>
  <si>
    <t>HRC-01</t>
  </si>
  <si>
    <t>4.1.3</t>
  </si>
  <si>
    <t xml:space="preserve">Supply, install, test and commission black seamless steel pipes schedule 40, as specified including protection for pipes which run under ground and above ground inside the building, Jointing between pipes and fittings shall be by grooving, including flexible connections, end caps, hangers, brackets and automatic air vents all as specified. Price shall include all civil works as specified and as shown on drawings. </t>
  </si>
  <si>
    <t xml:space="preserve">Dia. 40 mm </t>
  </si>
  <si>
    <t xml:space="preserve">Dia. 50 mm </t>
  </si>
  <si>
    <t>Section (5) - Medical Gases</t>
  </si>
  <si>
    <t>Section 15480</t>
  </si>
  <si>
    <t>6.1.1</t>
  </si>
  <si>
    <t xml:space="preserve">Supply, install, test &amp; commission Copper pipe degreased, light gauge, solid drawn, phosphorous de-oxidized, non-arsenical tube conforming to BS-EN 1057:1996 (formerly BS 2871, Part 1, Table 'X'). Suitable for use with BS 864 Part 2 fittings, installed, connected, and tested complete with allowance for HKD type concrete inserts with drop rod and munsen ring brackets, spaced to HTM 02-01 recommendations, isolating valve, In-line valve  lockable quarter-turn Shut off valve, assorted fittings, solder and identification tape as specified and shown on drawings. </t>
  </si>
  <si>
    <t>Dia. 28mm</t>
  </si>
  <si>
    <t>Dia. 22 mm</t>
  </si>
  <si>
    <t>Dia. 15 mm</t>
  </si>
  <si>
    <t>g</t>
  </si>
  <si>
    <t>Dia. 12 mm</t>
  </si>
  <si>
    <t>6.1.2</t>
  </si>
  <si>
    <t>Supply, install, test and commission Emergency isolation valve complying to HTM 0201 and C11, housed within a Lockable box with “break glass” safety Feature emergency access, including NIST Connection ports, secondary alarm and all required accessories, as specified and shown on drawings.</t>
  </si>
  <si>
    <t>AVSU-1st-01(3 Outlet)</t>
  </si>
  <si>
    <t>AVSU-1st-02(3 Outlet)</t>
  </si>
  <si>
    <t>6.1.7</t>
  </si>
  <si>
    <t>Supply, install, test &amp; commission medical gas terminal units installed, connected, and tested complete with plastic fascia plate, 150mm stub pipe and all required accessories, for all types of the bed head unit referring to the medical BOQ, as specified and shown on drawings.</t>
  </si>
  <si>
    <t>Oxygen (O2) Outlet</t>
  </si>
  <si>
    <t>Vacuum (V) Outlet</t>
  </si>
  <si>
    <t>Medical Air (MA4) Outlet</t>
  </si>
  <si>
    <t>Division 16: Electrical Works</t>
  </si>
  <si>
    <t>Section 16445-Distribution Boards</t>
  </si>
  <si>
    <t>Supply, install, connect and commission distribution boards including enclosure, main isolator or main incoming circuit nreaker, miniature outgoing circuit breakers, contactors, busbars and other needed accessories, as per specifications and shown on the drawings.</t>
  </si>
  <si>
    <t>DB.FL</t>
  </si>
  <si>
    <t>EDB.FL</t>
  </si>
  <si>
    <t>UDB.F</t>
  </si>
  <si>
    <t>EDBL.FL</t>
  </si>
  <si>
    <t>DB.FR</t>
  </si>
  <si>
    <t>EDBL.FR</t>
  </si>
  <si>
    <t>EDB.FR</t>
  </si>
  <si>
    <t>DBM.FR</t>
  </si>
  <si>
    <t>Section 16122-Feeding Power Cables</t>
  </si>
  <si>
    <t>Supply, install, test and commission the following power cables as specified and shown on the drawings. The cables shall be installed on cable trays, cable ladders, trenches or in UPVC conduits. The works include the conduits, Manholes ,galvanized cable trays mounted horizontally or vertically, cable ladders mounted in electrical shafts , electrical trench and UPVC conduits as shown on the electrical drawings with concrete encasement at road crossing areas.including all required equipment and all civil works related to the installation and as per specifications and shown on the drawings.</t>
  </si>
  <si>
    <t>(5x16 mm2 CU/PVC/LS0H/PVC)</t>
  </si>
  <si>
    <t>(4x25 mm2 CU/PVC/LS0H + 1X16 mm2 PVC/ECC)</t>
  </si>
  <si>
    <t>(5x10 mm2 CU/PVC/LS0H/PVC)</t>
  </si>
  <si>
    <t>(3x10 mm2 CU/PVC/LS0H/PVC)</t>
  </si>
  <si>
    <t>Section 16140 - Wiring Devices</t>
  </si>
  <si>
    <t>Socket Outlets</t>
  </si>
  <si>
    <t>Supply, install, test and connect the following socket outlets including wires, cables, PVC or galvanized conduits and all accessories up to distribution board as per drawings and specifications.Price shall include any opening in the wall or in the tiles and reinstate the wall and floor  as per the existing condition and as per specifications and shown on the drawings.</t>
  </si>
  <si>
    <t>13A, 230V single phase, 3-PIN socket outlet with switch.</t>
  </si>
  <si>
    <t>13A, 230V single phase, 3-PIN single socket outlet with switch, Weather proof.</t>
  </si>
  <si>
    <t>13A, 230V single phase, 3-PIN double socket outlet with switch.</t>
  </si>
  <si>
    <t>13A, 230V single phase, 3-PIN double socket outlet with switch, Weather proof.</t>
  </si>
  <si>
    <t>13A, 230V single phase, 3-PIN double socket outlet with switch, desk mounted.</t>
  </si>
  <si>
    <t>32A, 230V single phase, 3-PIN  industrial socket outlet.</t>
  </si>
  <si>
    <t>Connection unit with flex outlet wall mounted for medical equipment</t>
  </si>
  <si>
    <t>Power Point for Medical Equipment's</t>
  </si>
  <si>
    <t>Supply, install, test and connect the following power points for medical equipment's &amp; BHU's , including wires, cables, PVC or galvanized conduits and all accessories up to equipment's from electrical panel to the unit as shown as per drawings and specifications. Price shall include any opening in the wall or in the tiles and reinstate the wall and floor  as per the existing condition.</t>
  </si>
  <si>
    <t>Power point for W-BHU. Fed from Normal</t>
  </si>
  <si>
    <t>Power point for W-BHU. Fed from Emergency</t>
  </si>
  <si>
    <t>Power point for EX-BHU. Fed from Normal</t>
  </si>
  <si>
    <t>Power point for EX-BHU. Fed from Emergency</t>
  </si>
  <si>
    <t>Disconnect Switch Isolator</t>
  </si>
  <si>
    <t>Supply, install, test and commission the following heavy duty disconnect switch isolators as specified and shown on the drawings. The disconnect switch should suit the equipment rating, single phase for single phase equipment, and 3 phase for 3 phase equipment. The outdoor isolators and inside mechanical rooms shall have waterproof enclosure with IP=65 with all needed conduits. Price shall include  wires / cables up to 4mm2 and accessories and all needed cable trays and ladders, any opening in the wall or in the tiles and reinstate the wall and floor as per the existing condition.</t>
  </si>
  <si>
    <t>Disconnect switch isolator,1 phase rating 20A, IP-65</t>
  </si>
  <si>
    <t>Disconnect switch isolator,1 phase rating 25A, IP-65</t>
  </si>
  <si>
    <t>Section 16510 - Lighting Points</t>
  </si>
  <si>
    <t>Supply, install, test and connect and commission lighting points including wires, cables, conduits, lighting switches, ceiling rose  and all needed to complete the job as per specifications ,drawings &amp; engineer's instructions.</t>
  </si>
  <si>
    <t>Internal lighting point.</t>
  </si>
  <si>
    <t xml:space="preserve">Internal lighting point exit signs </t>
  </si>
  <si>
    <t>Internal lighting point in Bedhead unit</t>
  </si>
  <si>
    <t>Section 16510 - Lighting Fixtures</t>
  </si>
  <si>
    <t>Internal Lighting Fixtures</t>
  </si>
  <si>
    <t>Supply, install, test, connect and commission the following internal lighting fixtures as per drawings and specifications.</t>
  </si>
  <si>
    <t>TYPE (L2)</t>
  </si>
  <si>
    <t>TYPE (L2EM)</t>
  </si>
  <si>
    <t>TYPE (L3)</t>
  </si>
  <si>
    <t>TYPE (L3EM)</t>
  </si>
  <si>
    <t>TYPE (L4)</t>
  </si>
  <si>
    <t>TYPE (L4EM)</t>
  </si>
  <si>
    <t>TYPE (L5).</t>
  </si>
  <si>
    <t>TYPE (L5EM)</t>
  </si>
  <si>
    <t>TYPE (L6)</t>
  </si>
  <si>
    <t>TYPE (L6EM)</t>
  </si>
  <si>
    <t>TYPE (L7).</t>
  </si>
  <si>
    <t>l.</t>
  </si>
  <si>
    <t>TYPE (L7EM)</t>
  </si>
  <si>
    <t>m.</t>
  </si>
  <si>
    <t>TYPE (L9).</t>
  </si>
  <si>
    <t>n.</t>
  </si>
  <si>
    <t>TYPE (L9EM)</t>
  </si>
  <si>
    <t>o.</t>
  </si>
  <si>
    <t>TYPE (L14)</t>
  </si>
  <si>
    <t>Exit Signs &amp; Emergency kit Fixtures</t>
  </si>
  <si>
    <t>Supply, install, test, connect and commission the following exit signs &amp; emergency kit fixtures as per drawings and specifications. Wires shall be fire rated.</t>
  </si>
  <si>
    <t>TYPE (E1).</t>
  </si>
  <si>
    <t>TYPE (E2).</t>
  </si>
  <si>
    <t>Section 16710- Fire Alarm System</t>
  </si>
  <si>
    <t>Supply, install, test and commission addressable type fire alarm equipment in accordance with NFPA 72/BS5839 and NFPA 70/BS7671 inclusive of all equipment and accessories, batteries, charger, internal conductors and/or cables, switches, power supply, Automatic telephone dialer, the job shall include but not limited to installation, termination, commissioning and testing and any job required to complete the job according to civil defence requirements, drawings, Section 16710 and other related sections of specification and engineer's instructions, the price shall include fire alarm system points with all needed fire rated cables 950 C` withstand for minimum two hours, in addition to PVC conduits and all needed accessories from FACP till all devices and detectors and as per specifications and drawings.</t>
  </si>
  <si>
    <t>Addressable Photoelectric Smoke detector.</t>
  </si>
  <si>
    <t>Addressable Photoelectric Smoke detector, wall mounted.</t>
  </si>
  <si>
    <t>Addressable Photoelectric Smoke detector, to be installed above false ceiling.</t>
  </si>
  <si>
    <t>24V DC Conventional Indoor Flasher.</t>
  </si>
  <si>
    <t>Addressable Zone Module.</t>
  </si>
  <si>
    <t>Manual call/ Break Glass point at 1200mm FFL.</t>
  </si>
  <si>
    <t>Short circuit isolator.</t>
  </si>
  <si>
    <t>Section 16690 - Structure Cabling  System</t>
  </si>
  <si>
    <t>The item unit rate shall include all PVC and/or galvanized steel conduits/ trunking, telephone and/or data RJ-45 socket outlet and/or socket outlet RJ-45 for CCTV camera point on wall, ceiling, or counter mounted as indicated, galvanized steel wall and/or floor mounting box, UTP CAT6 cable through 25mm PVC conduit with pull boxes from the appropriate patch panel (s) to the served  data points , price shall include telecome manholes and all other accessories needed as shown on the drawings and as called for in the specifications and in accordance with relevant codes of practice and highest prevailing engineering standard.Price shall include any opening in the wall or in the tiles and reinstate the wall and floor  as per the existing condition</t>
  </si>
  <si>
    <t>Note; Outlets face plate color, material shape and type of finishes shall be as per the Engineer approval, back boxes of the outlets shall be coordinated with the approved type /model of the outlets intended to be used on this project, and must be included in the price of the point.</t>
  </si>
  <si>
    <t>Telephone and/or Data Outlets shall be measured in Number (No.).</t>
  </si>
  <si>
    <t>Note; where telephone or data socket outlets installed in a multi-compartments trunks or in floor box; the outlets, conduits and cabling to the nearest distribution floor patch panel shall be included in this item, multi-comportments trunks and floor box shall be priced under separate item</t>
  </si>
  <si>
    <t>Note; The rack size include the patch panels &amp; switches needed for all IP systems</t>
  </si>
  <si>
    <t>1 x RJ45 wall mounted Data outlet  complete with 1x4P UTP CAT6 cables and conduits from outlet to related patching connectivity.</t>
  </si>
  <si>
    <t>Ditto but Disk Mounted</t>
  </si>
  <si>
    <t>Single RJ45 for CCTV camera and door control panel  ceiling/wall mounted (outlet, cabling and patching are include in the structure cable system Job).</t>
  </si>
  <si>
    <t>Data  Points for BHU's, PNDT's, WAC's &amp; S.C.Ps  with 1x4P UTP CAT6 cable</t>
  </si>
  <si>
    <t xml:space="preserve">1.0m UTP Cat6 Patch cord </t>
  </si>
  <si>
    <t>4X4 UTP CAT6 cable Backbone cable between cabinets</t>
  </si>
  <si>
    <t>MR</t>
  </si>
  <si>
    <t>48 port UTP CAT6 patch panel</t>
  </si>
  <si>
    <t>24 port UTP CAT6 patch panel</t>
  </si>
  <si>
    <t xml:space="preserve">30U free stand data cabinet with accessories </t>
  </si>
  <si>
    <t>48 port UTP CAT6 switch panel</t>
  </si>
  <si>
    <t>24 port UTP CAT6 POE switch panel</t>
  </si>
  <si>
    <t>Section 16729 - IP based CCTV  System</t>
  </si>
  <si>
    <t>Supply, install, terminate, test and commission IP based CCTV system, the job shall include empty PVC conduits, pulling rope, pull boxes, fittings, civil works and any required job needed to complete the job needed to complete the job according to section 16729 and other related sections of specifications, drawings and Engineer's instructions. Note the wiring from cameras , connection to patch panel and patch panel as well as all switches shall be carried by Structure Cable System.</t>
  </si>
  <si>
    <t>Fixed in ceiling recessed/Surface mounted dome networkable camera day night varifocal 3.8-13mm , 1/2.7" CMOS image sensor  as specified in  Section 16729.</t>
  </si>
  <si>
    <t>Section 16735 - Voice Evacuation System</t>
  </si>
  <si>
    <t>The item unit rate shall include all PVC conduits, fire rated wires  from the panels to the served speaker, galvanized steel trunking, complete with all in and out cables up to the served speaker as per the manufacturer’s recommendations, Interface to fire alarm system and all other accessories needed in accordance to the relevant codes of practice and highest prevailing engineering standards.</t>
  </si>
  <si>
    <t>6W loudspeaker with tap changer transformer, Recessed in false ceiling, IP20</t>
  </si>
  <si>
    <t>6W loudspeaker with tap-changing  transformer, Recessed in false ceiling, IP-44</t>
  </si>
  <si>
    <t>6W loudspeaker with tap-changing  transformer, surface mounted. IP-40</t>
  </si>
  <si>
    <t>Section 16790 - Nurse Call System</t>
  </si>
  <si>
    <t>Supply, installation, Testing &amp; Commissioning of following Nurse Call system Components including connection wires, cables, conduits, power source where needed, galvanized trunks, complete in all respects with all necessary accessories as required for completion &amp; successful operation of the system as per drawings, medical specialist requirements, relevant standard &amp; technical specifications of the tender.Price shall include any opening in the wall or in the tiles and reinstate the wall and floor  as per the existing condition</t>
  </si>
  <si>
    <t>Over Door Light</t>
  </si>
  <si>
    <t>Toilet Set Points (Including Emergency Ceiling Suspended Pull Cord, Toilet Emergency Push Button - bath station, Toilet reset unit with emergency pull button)</t>
  </si>
  <si>
    <t>Staff to staff emergency call</t>
  </si>
  <si>
    <t>Connection to BHU&amp;MED including staff to staff , nurse call &amp; nurse emergency  as per drawings and needed connections per medical specialist</t>
  </si>
  <si>
    <t>Pull cord Patient Station</t>
  </si>
  <si>
    <t>Reset button for the room</t>
  </si>
  <si>
    <t>Annunciator panel</t>
  </si>
  <si>
    <t>Nurse call station</t>
  </si>
  <si>
    <t>Section 16740: PABX System</t>
  </si>
  <si>
    <t xml:space="preserve">Telephone box 60 pair </t>
  </si>
  <si>
    <t>1 x RJ11 wall mounted telephone outlet complete with 1x4P UTP CAT3 cables and conduits from outlet to related patching connectivity.</t>
  </si>
  <si>
    <t>Ditto as above but counter mounted.</t>
  </si>
  <si>
    <t>Summary</t>
  </si>
  <si>
    <t>Bill No.</t>
  </si>
  <si>
    <t>Description</t>
  </si>
  <si>
    <t xml:space="preserve">Page </t>
  </si>
  <si>
    <t xml:space="preserve"> Amount (USD)</t>
  </si>
  <si>
    <t xml:space="preserve">
</t>
  </si>
  <si>
    <t xml:space="preserve">Total of Bills  </t>
  </si>
  <si>
    <t>Percent Addition/Reduction (%)</t>
  </si>
  <si>
    <t>Addition/Reduction Amount (USD)= (axb)</t>
  </si>
  <si>
    <t>Total of Bills including (Addition/Reduction) (USD)=(a+c)</t>
  </si>
  <si>
    <t>Total Amount (USD), Numbers and Words</t>
  </si>
  <si>
    <t>SECTION 04400 - Natural Stone Works</t>
  </si>
  <si>
    <t>SECTION 06400 - Architectural woodworks</t>
  </si>
  <si>
    <t>Exam/treatment room counter 12mm Acrylic Solid Surface Countertop  with lower cabinets, (450X450)mm sink,mixer, and drain connection L=0.9m,W=0.6m,H=1m</t>
  </si>
  <si>
    <t>Straff lounge counter 12mm Acrylic Solid Surface Countertop  with Lower Cabinets, (450X450)mm sink,mixer, and drain connection L=1.6m,W=0.6m,H=1m</t>
  </si>
  <si>
    <t>Clean workroom/Meds counter 12mm Acrylic Solid Surface Countertop  with Lower Cabinets, (450X450)mm sink,mixer, and drain connection L=1.7m,W=0.6m,H=1m</t>
  </si>
  <si>
    <t>Soiled workroom counter 12mm Acrylic Solid Surface Countertop  with Lower Cabinets, (450X450)mm sink,mixer, and drain connection L=1.8m,W=0.6m,H=1m</t>
  </si>
  <si>
    <t>Nourishment counter 12mm Acrylic Solid Surface Countertop  with Lower Cabinets, (450X450)mm sink,mixer, and drain connection L=1.8m,W=0.6m,H=1m</t>
  </si>
  <si>
    <t>SECTION  08100 : Metal Doors and Frames</t>
  </si>
  <si>
    <t>Steel Doors and frames</t>
  </si>
  <si>
    <t>All aluminum profile, sections, ironmongeries and accessories of best quality and free from manufacturing defects to be completed and fixed in proper manner and according to the specifications and manufacturer instructions. Fabrication and fixing of all Aluminum components shall be carried out by experienced tradesman. All aluminum is to comply with the relevant European or equivalent Standard and is to have  thermosetting  polyester  or  acrylic  urethane  powder  coating  with  cured  film thickness not less than 0.04 mm. Aluminum profile and sections thickness shall not be less than 1.8mm. Joints shall be carried out by mechanical means and are to be properly riveted, halved and sealed and are to show no distortion and be waterproof. Shop drawings for Aluminum fabrication should be submitted to the Engineers for approval before the fabrication.</t>
  </si>
  <si>
    <t xml:space="preserve">SECTION 08100- Metal Doors and Frames </t>
  </si>
  <si>
    <t>Aluminum Doors and Frames</t>
  </si>
  <si>
    <t>All works must be according to drawings, specification and Engineers' instructions. Rates shall include: (1) Samples for approval and all the required tests. (2) Cleaning, mechanical polishing and pointing using grout. (3) Local marble must be Grade (A) free cracks and clay flaws. (4) Measuring the stockpiled quantities of tiles and obtaining the Engineer approval prior to shipment to the site. (5) Transporting and carefully handling the stored quantities to the site. (6) White cement to be used for porcelain tiles. (7) Plastic angle beads for ceramic wall tiles at the corners and top and sides of ceramic edges. (8) leveling layer wherever required  as per site condition, cutting, fixing with polymer-based tile adhesive and grooves to be filled with anti-bacterial and anti-fungal type tile grout to match with existing color, all complete as per Engineers' instructions. (9) Tile bed using 1:3 cement sand mortar including surface preparation.</t>
  </si>
  <si>
    <r>
      <rPr>
        <b/>
        <sz val="11"/>
        <rFont val="Calibri"/>
        <family val="2"/>
      </rPr>
      <t>Vinyl sheets</t>
    </r>
    <r>
      <rPr>
        <sz val="11"/>
        <rFont val="Calibri"/>
        <family val="2"/>
      </rPr>
      <t xml:space="preserve">
Supply and install vinyl sheets of 2mm thickness,fixed over existing tiles, heavy duty anti slip,with 100 mm full cove former skirting, moisture and fire resistant,works include maintinance of the exisiting tiles or replacement of tiles in limited areas where required to accomodate the MEP installation, complete as per drawings, specifications and manufacturer's recommendations.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</si>
</sst>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5" formatCode="_(* #,##0.00_);_(* \(#,##0.00\);_(* &quot;-&quot;??_);_(@_)"/>
    <numFmt numFmtId="166" formatCode="_-* #,##0_-;\-* #,##0_-;_-* &quot;-&quot;??_-;_-@_-"/>
    <numFmt numFmtId="167" formatCode="mmmm\ yyyy"/>
    <numFmt numFmtId="168" formatCode="#,##0.0"/>
  </numFmts>
  <fonts count="49" x14ac:knownFonts="1">
    <font>
      <sz val="10"/>
      <name val="Arial"/>
      <charset val="178"/>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rgb="FFFFFFFF"/>
      <name val="Calibri"/>
      <family val="2"/>
      <scheme val="minor"/>
    </font>
    <font>
      <sz val="11"/>
      <name val="Calibri"/>
      <family val="2"/>
      <scheme val="minor"/>
    </font>
    <font>
      <b/>
      <sz val="11"/>
      <name val="Calibri"/>
      <family val="2"/>
      <scheme val="minor"/>
    </font>
    <font>
      <b/>
      <i/>
      <sz val="11"/>
      <name val="Calibri"/>
      <family val="2"/>
      <scheme val="minor"/>
    </font>
    <font>
      <b/>
      <sz val="10"/>
      <name val="Arial"/>
      <family val="2"/>
    </font>
    <font>
      <b/>
      <sz val="11"/>
      <color theme="0"/>
      <name val="Calibri"/>
      <family val="2"/>
      <scheme val="minor"/>
    </font>
    <font>
      <sz val="12"/>
      <name val="Calibri"/>
      <family val="2"/>
    </font>
    <font>
      <sz val="10"/>
      <color rgb="FF808080"/>
      <name val="Calibri"/>
      <family val="2"/>
    </font>
    <font>
      <b/>
      <sz val="14"/>
      <color rgb="FF202721"/>
      <name val="Calibri"/>
      <family val="2"/>
    </font>
    <font>
      <b/>
      <sz val="16"/>
      <color rgb="FF00837B"/>
      <name val="Calibri"/>
      <family val="2"/>
    </font>
    <font>
      <b/>
      <sz val="12"/>
      <color rgb="FF202721"/>
      <name val="Calibri"/>
      <family val="2"/>
    </font>
    <font>
      <b/>
      <sz val="18"/>
      <color rgb="FF00837B"/>
      <name val="Calibri"/>
      <family val="2"/>
    </font>
    <font>
      <b/>
      <sz val="18"/>
      <color rgb="FF202721"/>
      <name val="Calibri"/>
      <family val="2"/>
    </font>
    <font>
      <sz val="12"/>
      <color rgb="FFEB5B5E"/>
      <name val="Calibri"/>
      <family val="2"/>
    </font>
    <font>
      <sz val="12"/>
      <color rgb="FF202721"/>
      <name val="Calibri"/>
      <family val="2"/>
    </font>
    <font>
      <sz val="11"/>
      <color rgb="FFFF0000"/>
      <name val="Calibri"/>
      <family val="2"/>
      <scheme val="minor"/>
    </font>
    <font>
      <b/>
      <sz val="11"/>
      <color theme="1"/>
      <name val="Calibri"/>
      <family val="2"/>
      <scheme val="minor"/>
    </font>
    <font>
      <b/>
      <u/>
      <sz val="11"/>
      <name val="Calibri"/>
      <family val="2"/>
      <scheme val="minor"/>
    </font>
    <font>
      <sz val="12"/>
      <name val="Calibri Light"/>
      <family val="1"/>
      <scheme val="major"/>
    </font>
    <font>
      <i/>
      <sz val="11"/>
      <name val="Calibri"/>
      <family val="2"/>
      <scheme val="minor"/>
    </font>
    <font>
      <b/>
      <sz val="12"/>
      <name val="Calibri Light"/>
      <family val="1"/>
      <scheme val="major"/>
    </font>
    <font>
      <sz val="11"/>
      <name val="Calibri"/>
      <family val="2"/>
    </font>
    <font>
      <vertAlign val="superscript"/>
      <sz val="11"/>
      <name val="Calibri"/>
      <family val="2"/>
      <scheme val="minor"/>
    </font>
    <font>
      <sz val="8"/>
      <name val="Arial"/>
      <family val="2"/>
    </font>
    <font>
      <b/>
      <u/>
      <sz val="11"/>
      <color rgb="FF000000"/>
      <name val="Calibri"/>
      <family val="2"/>
    </font>
    <font>
      <sz val="11"/>
      <color rgb="FF000000"/>
      <name val="Calibri"/>
      <family val="2"/>
    </font>
    <font>
      <b/>
      <sz val="11"/>
      <color rgb="FF000000"/>
      <name val="Calibri"/>
      <family val="2"/>
    </font>
    <font>
      <b/>
      <sz val="11"/>
      <name val="Calibri"/>
      <family val="2"/>
    </font>
    <font>
      <vertAlign val="superscript"/>
      <sz val="11"/>
      <name val="Calibri"/>
      <family val="2"/>
    </font>
    <font>
      <b/>
      <u/>
      <sz val="11"/>
      <name val="Calibri"/>
      <family val="2"/>
    </font>
    <font>
      <sz val="11"/>
      <color rgb="FFFF0066"/>
      <name val="Calibri"/>
      <family val="2"/>
      <scheme val="minor"/>
    </font>
    <font>
      <sz val="11"/>
      <color theme="1"/>
      <name val="Calibri"/>
      <family val="2"/>
    </font>
    <font>
      <b/>
      <sz val="11"/>
      <color theme="1"/>
      <name val="Calibri"/>
      <family val="2"/>
    </font>
    <font>
      <vertAlign val="superscript"/>
      <sz val="13"/>
      <name val="Cambria"/>
      <family val="1"/>
    </font>
    <font>
      <sz val="11"/>
      <color rgb="FF00B0F0"/>
      <name val="Calibri"/>
      <family val="2"/>
    </font>
    <font>
      <i/>
      <sz val="11"/>
      <name val="Calibri"/>
      <family val="2"/>
    </font>
    <font>
      <sz val="11"/>
      <color rgb="FF000000"/>
      <name val="Calibri"/>
      <family val="2"/>
      <scheme val="minor"/>
    </font>
    <font>
      <u/>
      <sz val="11"/>
      <name val="Calibri"/>
      <family val="2"/>
      <scheme val="minor"/>
    </font>
    <font>
      <sz val="11"/>
      <color theme="3"/>
      <name val="Calibri"/>
      <family val="2"/>
      <scheme val="minor"/>
    </font>
    <font>
      <b/>
      <sz val="18"/>
      <name val="Calibri"/>
      <family val="2"/>
      <scheme val="minor"/>
    </font>
    <font>
      <sz val="11"/>
      <name val="Arial"/>
      <family val="2"/>
    </font>
    <font>
      <b/>
      <sz val="11"/>
      <name val="Calibri Light"/>
      <family val="1"/>
      <scheme val="major"/>
    </font>
    <font>
      <b/>
      <sz val="10"/>
      <name val="Arial"/>
      <family val="2"/>
      <charset val="178"/>
    </font>
    <font>
      <sz val="12"/>
      <name val="Calibri"/>
      <family val="2"/>
      <scheme val="minor"/>
    </font>
  </fonts>
  <fills count="8">
    <fill>
      <patternFill patternType="none"/>
    </fill>
    <fill>
      <patternFill patternType="gray125"/>
    </fill>
    <fill>
      <patternFill patternType="solid">
        <fgColor rgb="FF007C70"/>
        <bgColor indexed="64"/>
      </patternFill>
    </fill>
    <fill>
      <patternFill patternType="solid">
        <fgColor rgb="FFE4E5E4"/>
        <bgColor indexed="64"/>
      </patternFill>
    </fill>
    <fill>
      <patternFill patternType="solid">
        <fgColor rgb="FFFF0000"/>
        <bgColor indexed="64"/>
      </patternFill>
    </fill>
    <fill>
      <patternFill patternType="solid">
        <fgColor theme="5" tint="0.59999389629810485"/>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bottom/>
      <diagonal/>
    </border>
  </borders>
  <cellStyleXfs count="36">
    <xf numFmtId="0" fontId="0"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0" fontId="3" fillId="0" borderId="0"/>
    <xf numFmtId="0" fontId="4" fillId="0" borderId="0"/>
    <xf numFmtId="0" fontId="4" fillId="0" borderId="0"/>
    <xf numFmtId="0" fontId="3" fillId="0" borderId="0"/>
    <xf numFmtId="0" fontId="4" fillId="0" borderId="0"/>
    <xf numFmtId="0" fontId="3" fillId="0" borderId="0"/>
    <xf numFmtId="0" fontId="4" fillId="0" borderId="0"/>
    <xf numFmtId="0" fontId="3" fillId="0" borderId="0"/>
    <xf numFmtId="0" fontId="4" fillId="0" borderId="0"/>
    <xf numFmtId="0" fontId="3"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cellStyleXfs>
  <cellXfs count="345">
    <xf numFmtId="0" fontId="0" fillId="0" borderId="0" xfId="0"/>
    <xf numFmtId="0" fontId="5" fillId="2" borderId="1" xfId="2" applyFont="1" applyFill="1" applyBorder="1" applyAlignment="1">
      <alignment horizontal="center" vertical="center" wrapText="1" readingOrder="1"/>
    </xf>
    <xf numFmtId="3" fontId="5" fillId="2" borderId="1" xfId="1" applyNumberFormat="1" applyFont="1" applyFill="1" applyBorder="1" applyAlignment="1">
      <alignment horizontal="center" vertical="center" wrapText="1" readingOrder="1"/>
    </xf>
    <xf numFmtId="0" fontId="6" fillId="0" borderId="0" xfId="2" applyFont="1" applyAlignment="1">
      <alignment vertical="center" wrapText="1"/>
    </xf>
    <xf numFmtId="0" fontId="7" fillId="0" borderId="0" xfId="2" applyFont="1" applyAlignment="1">
      <alignment vertical="center" wrapText="1"/>
    </xf>
    <xf numFmtId="0" fontId="8" fillId="0" borderId="0" xfId="2" applyFont="1" applyAlignment="1">
      <alignment vertical="center" wrapText="1"/>
    </xf>
    <xf numFmtId="0" fontId="7" fillId="0" borderId="2" xfId="2" applyFont="1" applyBorder="1" applyAlignment="1">
      <alignment horizontal="center" vertical="top" wrapText="1"/>
    </xf>
    <xf numFmtId="0" fontId="7" fillId="0" borderId="2" xfId="2" applyFont="1" applyBorder="1" applyAlignment="1">
      <alignment horizontal="justify" vertical="top" wrapText="1"/>
    </xf>
    <xf numFmtId="0" fontId="7" fillId="0" borderId="2" xfId="2" applyFont="1" applyBorder="1" applyAlignment="1">
      <alignment horizontal="center" vertical="center" wrapText="1"/>
    </xf>
    <xf numFmtId="3" fontId="7" fillId="0" borderId="2" xfId="1" applyNumberFormat="1" applyFont="1" applyFill="1" applyBorder="1" applyAlignment="1">
      <alignment horizontal="center" vertical="center" wrapText="1"/>
    </xf>
    <xf numFmtId="3" fontId="7" fillId="0" borderId="2" xfId="2" applyNumberFormat="1" applyFont="1" applyBorder="1" applyAlignment="1">
      <alignment horizontal="center" vertical="center" wrapText="1"/>
    </xf>
    <xf numFmtId="0" fontId="7" fillId="0" borderId="3" xfId="2" applyFont="1" applyBorder="1" applyAlignment="1">
      <alignment horizontal="center" vertical="top" wrapText="1"/>
    </xf>
    <xf numFmtId="0" fontId="7" fillId="0" borderId="4" xfId="2" applyFont="1" applyBorder="1" applyAlignment="1">
      <alignment horizontal="justify" vertical="top" wrapText="1"/>
    </xf>
    <xf numFmtId="3" fontId="6" fillId="0" borderId="4" xfId="2" applyNumberFormat="1" applyFont="1" applyBorder="1" applyAlignment="1">
      <alignment horizontal="center" vertical="center" wrapText="1"/>
    </xf>
    <xf numFmtId="0" fontId="6" fillId="0" borderId="0" xfId="2" applyFont="1" applyAlignment="1">
      <alignment horizontal="center" vertical="center"/>
    </xf>
    <xf numFmtId="0" fontId="6" fillId="0" borderId="4" xfId="2" applyFont="1" applyBorder="1" applyAlignment="1">
      <alignment horizontal="center" vertical="center" wrapText="1"/>
    </xf>
    <xf numFmtId="0" fontId="6" fillId="0" borderId="0" xfId="2" applyFont="1"/>
    <xf numFmtId="0" fontId="6" fillId="0" borderId="4" xfId="2" applyFont="1" applyBorder="1" applyAlignment="1">
      <alignment horizontal="justify" vertical="top" wrapText="1"/>
    </xf>
    <xf numFmtId="0" fontId="6" fillId="0" borderId="3" xfId="2" applyFont="1" applyBorder="1" applyAlignment="1">
      <alignment horizontal="center" vertical="top" wrapText="1"/>
    </xf>
    <xf numFmtId="1" fontId="6" fillId="0" borderId="4" xfId="1" applyNumberFormat="1" applyFont="1" applyFill="1" applyBorder="1" applyAlignment="1">
      <alignment horizontal="center" vertical="center"/>
    </xf>
    <xf numFmtId="0" fontId="6" fillId="0" borderId="0" xfId="2" applyFont="1" applyAlignment="1">
      <alignment vertical="center"/>
    </xf>
    <xf numFmtId="49" fontId="6" fillId="0" borderId="5" xfId="2" applyNumberFormat="1" applyFont="1" applyBorder="1" applyAlignment="1">
      <alignment horizontal="center" vertical="center" wrapText="1"/>
    </xf>
    <xf numFmtId="4" fontId="6" fillId="0" borderId="5" xfId="2" applyNumberFormat="1" applyFont="1" applyBorder="1" applyAlignment="1">
      <alignment horizontal="justify" vertical="center" wrapText="1"/>
    </xf>
    <xf numFmtId="3" fontId="6" fillId="3" borderId="1" xfId="1" applyNumberFormat="1" applyFont="1" applyFill="1" applyBorder="1" applyAlignment="1">
      <alignment horizontal="center" vertical="center" wrapText="1" readingOrder="1"/>
    </xf>
    <xf numFmtId="4" fontId="9" fillId="0" borderId="0" xfId="2" applyNumberFormat="1" applyFont="1" applyAlignment="1">
      <alignment horizontal="center" vertical="center"/>
    </xf>
    <xf numFmtId="49" fontId="6" fillId="0" borderId="0" xfId="2" applyNumberFormat="1" applyFont="1" applyAlignment="1">
      <alignment horizontal="center" vertical="center"/>
    </xf>
    <xf numFmtId="0" fontId="6" fillId="0" borderId="0" xfId="2" applyFont="1" applyAlignment="1">
      <alignment horizontal="justify" vertical="center"/>
    </xf>
    <xf numFmtId="3" fontId="6" fillId="0" borderId="0" xfId="1" applyNumberFormat="1" applyFont="1" applyAlignment="1">
      <alignment horizontal="center" vertical="center"/>
    </xf>
    <xf numFmtId="166" fontId="6" fillId="0" borderId="0" xfId="2" applyNumberFormat="1" applyFont="1" applyAlignment="1">
      <alignment horizontal="center" vertical="center"/>
    </xf>
    <xf numFmtId="3" fontId="6" fillId="0" borderId="0" xfId="2" applyNumberFormat="1" applyFont="1" applyAlignment="1">
      <alignment vertical="center"/>
    </xf>
    <xf numFmtId="3" fontId="6" fillId="0" borderId="0" xfId="2" applyNumberFormat="1" applyFont="1" applyAlignment="1">
      <alignment horizontal="center" vertical="center"/>
    </xf>
    <xf numFmtId="49" fontId="7" fillId="0" borderId="0" xfId="2" applyNumberFormat="1" applyFont="1" applyAlignment="1">
      <alignment horizontal="left" vertical="center"/>
    </xf>
    <xf numFmtId="0" fontId="6" fillId="0" borderId="7" xfId="2" applyFont="1" applyBorder="1" applyAlignment="1">
      <alignment horizontal="center" vertical="top" wrapText="1"/>
    </xf>
    <xf numFmtId="0" fontId="6" fillId="0" borderId="8" xfId="2" applyFont="1" applyBorder="1" applyAlignment="1">
      <alignment horizontal="justify" vertical="top" wrapText="1"/>
    </xf>
    <xf numFmtId="3" fontId="6" fillId="0" borderId="8" xfId="2" applyNumberFormat="1" applyFont="1" applyBorder="1" applyAlignment="1">
      <alignment horizontal="center" vertical="center" wrapText="1"/>
    </xf>
    <xf numFmtId="0" fontId="6" fillId="0" borderId="9" xfId="2" applyFont="1" applyBorder="1" applyAlignment="1">
      <alignment horizontal="center" vertical="center"/>
    </xf>
    <xf numFmtId="0" fontId="6" fillId="0" borderId="8" xfId="2" applyFont="1" applyBorder="1" applyAlignment="1">
      <alignment horizontal="center" vertical="center" wrapText="1"/>
    </xf>
    <xf numFmtId="1" fontId="6" fillId="0" borderId="8" xfId="1" applyNumberFormat="1" applyFont="1" applyFill="1" applyBorder="1" applyAlignment="1">
      <alignment horizontal="center" vertical="center"/>
    </xf>
    <xf numFmtId="4"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49" fontId="7" fillId="0" borderId="4" xfId="2" applyNumberFormat="1" applyFont="1" applyBorder="1" applyAlignment="1">
      <alignment horizontal="justify" vertical="top" wrapText="1"/>
    </xf>
    <xf numFmtId="0" fontId="7"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0" borderId="4" xfId="2" applyFont="1" applyBorder="1" applyAlignment="1">
      <alignment horizontal="center" vertical="center" wrapText="1"/>
    </xf>
    <xf numFmtId="3" fontId="7" fillId="0" borderId="0" xfId="1" applyNumberFormat="1" applyFont="1" applyFill="1" applyBorder="1" applyAlignment="1">
      <alignment horizontal="center" vertical="center" wrapText="1"/>
    </xf>
    <xf numFmtId="3" fontId="7" fillId="0" borderId="4" xfId="2" applyNumberFormat="1" applyFont="1" applyBorder="1" applyAlignment="1">
      <alignment horizontal="center" vertical="center" wrapText="1"/>
    </xf>
    <xf numFmtId="0" fontId="11" fillId="0" borderId="0" xfId="0" applyFont="1" applyAlignment="1">
      <alignment vertical="center" wrapText="1"/>
    </xf>
    <xf numFmtId="0" fontId="0" fillId="0" borderId="0" xfId="0" applyAlignment="1">
      <alignment horizontal="center"/>
    </xf>
    <xf numFmtId="0" fontId="12"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horizontal="left" vertical="center" wrapText="1"/>
    </xf>
    <xf numFmtId="0" fontId="17" fillId="0" borderId="0" xfId="0" applyFont="1" applyAlignment="1">
      <alignment horizontal="left" vertical="center" wrapText="1"/>
    </xf>
    <xf numFmtId="0" fontId="18" fillId="0" borderId="0" xfId="0" applyFont="1" applyAlignment="1">
      <alignment horizontal="left" vertical="center" wrapText="1"/>
    </xf>
    <xf numFmtId="0" fontId="4" fillId="0" borderId="0" xfId="0" applyFont="1" applyAlignment="1">
      <alignment horizontal="left"/>
    </xf>
    <xf numFmtId="0" fontId="0" fillId="0" borderId="0" xfId="0" applyAlignment="1">
      <alignment horizontal="left"/>
    </xf>
    <xf numFmtId="0" fontId="19" fillId="0" borderId="0" xfId="0" applyFont="1" applyAlignment="1">
      <alignment horizontal="left" vertical="center" wrapText="1"/>
    </xf>
    <xf numFmtId="167" fontId="18" fillId="0" borderId="0" xfId="0" applyNumberFormat="1" applyFont="1" applyAlignment="1">
      <alignment horizontal="left" vertical="center" wrapText="1"/>
    </xf>
    <xf numFmtId="0" fontId="6" fillId="0" borderId="3" xfId="2" applyFont="1" applyBorder="1" applyAlignment="1">
      <alignment horizontal="center" vertical="center"/>
    </xf>
    <xf numFmtId="3" fontId="6" fillId="0" borderId="3" xfId="2" applyNumberFormat="1" applyFont="1" applyBorder="1" applyAlignment="1">
      <alignment horizontal="center" vertical="center"/>
    </xf>
    <xf numFmtId="0" fontId="22" fillId="0" borderId="4" xfId="0" applyFont="1" applyBorder="1" applyAlignment="1">
      <alignment horizontal="justify" vertical="top" wrapText="1"/>
    </xf>
    <xf numFmtId="0" fontId="6" fillId="0" borderId="4" xfId="0" applyFont="1" applyBorder="1" applyAlignment="1">
      <alignment horizontal="justify" vertical="top" wrapText="1"/>
    </xf>
    <xf numFmtId="0" fontId="7" fillId="0" borderId="4" xfId="0" applyFont="1" applyBorder="1" applyAlignment="1">
      <alignment horizontal="justify" vertical="top" wrapText="1"/>
    </xf>
    <xf numFmtId="49" fontId="7" fillId="0" borderId="0" xfId="0" applyNumberFormat="1" applyFont="1" applyAlignment="1">
      <alignment horizontal="left" vertical="center"/>
    </xf>
    <xf numFmtId="0" fontId="7" fillId="0" borderId="3" xfId="0" applyFont="1" applyBorder="1" applyAlignment="1">
      <alignment horizontal="center" vertical="top" wrapText="1"/>
    </xf>
    <xf numFmtId="0" fontId="6" fillId="0" borderId="0" xfId="0" applyFont="1" applyAlignment="1">
      <alignment horizontal="center" vertical="center" wrapText="1"/>
    </xf>
    <xf numFmtId="3" fontId="6" fillId="0" borderId="4" xfId="0" applyNumberFormat="1" applyFont="1" applyBorder="1" applyAlignment="1">
      <alignment horizontal="center" vertical="center"/>
    </xf>
    <xf numFmtId="166" fontId="6" fillId="0" borderId="4" xfId="1" applyNumberFormat="1" applyFont="1" applyFill="1" applyBorder="1" applyAlignment="1">
      <alignment horizontal="center" vertical="center"/>
    </xf>
    <xf numFmtId="3" fontId="6" fillId="0" borderId="4" xfId="1" applyNumberFormat="1" applyFont="1" applyFill="1" applyBorder="1" applyAlignment="1">
      <alignment horizontal="center" vertical="center"/>
    </xf>
    <xf numFmtId="0" fontId="23" fillId="0" borderId="0" xfId="0" applyFont="1"/>
    <xf numFmtId="0" fontId="7" fillId="0" borderId="4" xfId="2" applyFont="1" applyBorder="1" applyAlignment="1">
      <alignment horizontal="left" vertical="top" wrapText="1"/>
    </xf>
    <xf numFmtId="166" fontId="6" fillId="0" borderId="0" xfId="1" applyNumberFormat="1" applyFont="1" applyFill="1" applyBorder="1" applyAlignment="1">
      <alignment horizontal="center" vertical="center"/>
    </xf>
    <xf numFmtId="0" fontId="6" fillId="0" borderId="4" xfId="2" applyFont="1" applyBorder="1" applyAlignment="1">
      <alignment horizontal="left" vertical="top" wrapText="1"/>
    </xf>
    <xf numFmtId="0" fontId="6" fillId="0" borderId="4" xfId="0" applyFont="1" applyBorder="1" applyAlignment="1">
      <alignment horizontal="left" vertical="top" wrapText="1"/>
    </xf>
    <xf numFmtId="0" fontId="6" fillId="0" borderId="3" xfId="0" applyFont="1" applyBorder="1" applyAlignment="1">
      <alignment horizontal="center" vertical="top" wrapText="1"/>
    </xf>
    <xf numFmtId="3" fontId="6" fillId="0" borderId="4" xfId="0" applyNumberFormat="1" applyFont="1" applyBorder="1" applyAlignment="1">
      <alignment horizontal="center" vertical="center" wrapText="1"/>
    </xf>
    <xf numFmtId="0" fontId="6" fillId="0" borderId="8" xfId="0" applyFont="1" applyBorder="1" applyAlignment="1">
      <alignment horizontal="center" vertical="top" wrapText="1"/>
    </xf>
    <xf numFmtId="0" fontId="6" fillId="0" borderId="8" xfId="0" applyFont="1" applyBorder="1" applyAlignment="1">
      <alignment horizontal="justify" vertical="center" wrapText="1"/>
    </xf>
    <xf numFmtId="0" fontId="6" fillId="0" borderId="9" xfId="0" applyFont="1" applyBorder="1" applyAlignment="1">
      <alignment horizontal="center" vertical="center"/>
    </xf>
    <xf numFmtId="3" fontId="6" fillId="0" borderId="8" xfId="0" applyNumberFormat="1" applyFont="1" applyBorder="1" applyAlignment="1">
      <alignment horizontal="center" vertical="center"/>
    </xf>
    <xf numFmtId="0" fontId="6" fillId="0" borderId="0" xfId="0" applyFont="1" applyAlignment="1">
      <alignment vertical="center"/>
    </xf>
    <xf numFmtId="49" fontId="6" fillId="0" borderId="14" xfId="0" applyNumberFormat="1" applyFont="1" applyBorder="1" applyAlignment="1">
      <alignment horizontal="center" vertical="center" wrapText="1"/>
    </xf>
    <xf numFmtId="4" fontId="6" fillId="0" borderId="5" xfId="0" applyNumberFormat="1" applyFont="1" applyBorder="1" applyAlignment="1">
      <alignment horizontal="justify" vertical="center" wrapText="1"/>
    </xf>
    <xf numFmtId="3" fontId="6" fillId="3" borderId="1" xfId="0" applyNumberFormat="1" applyFont="1" applyFill="1" applyBorder="1" applyAlignment="1">
      <alignment horizontal="center" vertical="center" wrapText="1" readingOrder="1"/>
    </xf>
    <xf numFmtId="0" fontId="6" fillId="0" borderId="0" xfId="0" applyFont="1" applyAlignment="1">
      <alignment vertical="center" wrapText="1"/>
    </xf>
    <xf numFmtId="49" fontId="9" fillId="0" borderId="9" xfId="0" applyNumberFormat="1" applyFont="1" applyBorder="1"/>
    <xf numFmtId="0" fontId="0" fillId="0" borderId="9" xfId="0" applyBorder="1"/>
    <xf numFmtId="3" fontId="0" fillId="0" borderId="0" xfId="0" applyNumberFormat="1"/>
    <xf numFmtId="0" fontId="5" fillId="2" borderId="1" xfId="0" applyFont="1" applyFill="1" applyBorder="1" applyAlignment="1">
      <alignment horizontal="center" vertical="center" wrapText="1" readingOrder="1"/>
    </xf>
    <xf numFmtId="3" fontId="5" fillId="2" borderId="1" xfId="0" applyNumberFormat="1" applyFont="1" applyFill="1" applyBorder="1" applyAlignment="1">
      <alignment horizontal="center" vertical="center" wrapText="1" readingOrder="1"/>
    </xf>
    <xf numFmtId="0" fontId="8" fillId="0" borderId="0" xfId="0" applyFont="1" applyAlignment="1">
      <alignment vertical="center" wrapText="1"/>
    </xf>
    <xf numFmtId="0" fontId="7" fillId="0" borderId="2" xfId="0" applyFont="1" applyBorder="1" applyAlignment="1">
      <alignment horizontal="center" vertical="top" wrapText="1"/>
    </xf>
    <xf numFmtId="0" fontId="24" fillId="0" borderId="2" xfId="0" applyFont="1" applyBorder="1" applyAlignment="1">
      <alignment horizontal="center" vertical="top" wrapText="1"/>
    </xf>
    <xf numFmtId="0" fontId="7" fillId="0" borderId="2" xfId="0" applyFont="1" applyBorder="1" applyAlignment="1">
      <alignment horizontal="center" vertical="center" wrapText="1"/>
    </xf>
    <xf numFmtId="3" fontId="7" fillId="0" borderId="2" xfId="0" applyNumberFormat="1" applyFont="1" applyBorder="1" applyAlignment="1">
      <alignment horizontal="center" vertical="center" wrapText="1"/>
    </xf>
    <xf numFmtId="0" fontId="7" fillId="0" borderId="4" xfId="0" applyFont="1" applyBorder="1" applyAlignment="1">
      <alignment horizontal="left" vertical="top" wrapText="1"/>
    </xf>
    <xf numFmtId="0" fontId="7" fillId="0" borderId="0" xfId="0" applyFont="1" applyAlignment="1">
      <alignment horizontal="center" vertical="center" wrapText="1"/>
    </xf>
    <xf numFmtId="3" fontId="7" fillId="0" borderId="4" xfId="0" applyNumberFormat="1" applyFont="1" applyBorder="1" applyAlignment="1">
      <alignment horizontal="center" vertical="center" wrapText="1"/>
    </xf>
    <xf numFmtId="3" fontId="7" fillId="0" borderId="4" xfId="1" applyNumberFormat="1" applyFont="1" applyFill="1" applyBorder="1" applyAlignment="1">
      <alignment horizontal="center" vertical="center"/>
    </xf>
    <xf numFmtId="0" fontId="25" fillId="0" borderId="0" xfId="0" applyFont="1"/>
    <xf numFmtId="0" fontId="24" fillId="0" borderId="4" xfId="0" applyFont="1" applyBorder="1" applyAlignment="1">
      <alignment horizontal="center" vertical="top" wrapText="1"/>
    </xf>
    <xf numFmtId="3" fontId="7" fillId="0" borderId="4" xfId="1" applyNumberFormat="1" applyFont="1" applyFill="1" applyBorder="1" applyAlignment="1">
      <alignment horizontal="center" vertical="center" wrapText="1"/>
    </xf>
    <xf numFmtId="3" fontId="7" fillId="0" borderId="0" xfId="0" applyNumberFormat="1" applyFont="1" applyAlignment="1">
      <alignment horizontal="center" vertical="center" wrapText="1"/>
    </xf>
    <xf numFmtId="3" fontId="6" fillId="0" borderId="4" xfId="1" applyNumberFormat="1" applyFont="1" applyFill="1" applyBorder="1" applyAlignment="1">
      <alignment horizontal="center" vertical="center" wrapText="1"/>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4" xfId="0" applyFont="1" applyBorder="1" applyAlignment="1">
      <alignment horizontal="center" vertical="center" wrapText="1"/>
    </xf>
    <xf numFmtId="3" fontId="6" fillId="0" borderId="10" xfId="1" applyNumberFormat="1"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4" xfId="0" applyFont="1" applyBorder="1" applyAlignment="1">
      <alignment horizontal="justify" vertical="center" wrapText="1"/>
    </xf>
    <xf numFmtId="0" fontId="6" fillId="0" borderId="4" xfId="0" applyFont="1" applyBorder="1" applyAlignment="1">
      <alignment horizontal="justify" vertical="center" wrapText="1"/>
    </xf>
    <xf numFmtId="0" fontId="7" fillId="0" borderId="4" xfId="0" applyFont="1" applyBorder="1" applyAlignment="1">
      <alignment horizontal="center" vertical="top" wrapText="1"/>
    </xf>
    <xf numFmtId="0" fontId="6" fillId="0" borderId="4" xfId="0" applyFont="1" applyBorder="1" applyAlignment="1">
      <alignment horizontal="center" vertical="top" wrapText="1"/>
    </xf>
    <xf numFmtId="3" fontId="20" fillId="0" borderId="4" xfId="0" applyNumberFormat="1" applyFont="1" applyBorder="1" applyAlignment="1">
      <alignment horizontal="center" vertical="center" wrapText="1"/>
    </xf>
    <xf numFmtId="0" fontId="6" fillId="0" borderId="8" xfId="0" applyFont="1" applyBorder="1" applyAlignment="1">
      <alignment horizontal="justify" vertical="top" wrapText="1"/>
    </xf>
    <xf numFmtId="0" fontId="28" fillId="0" borderId="0" xfId="0" applyFont="1" applyAlignment="1">
      <alignment horizontal="center" vertical="center"/>
    </xf>
    <xf numFmtId="4" fontId="9" fillId="0" borderId="0" xfId="0" applyNumberFormat="1" applyFont="1" applyAlignment="1">
      <alignment horizontal="center" vertical="center"/>
    </xf>
    <xf numFmtId="0" fontId="29" fillId="0" borderId="4" xfId="0" applyFont="1" applyBorder="1" applyAlignment="1">
      <alignment horizontal="left" vertical="top" wrapText="1"/>
    </xf>
    <xf numFmtId="3" fontId="6" fillId="0" borderId="0" xfId="0" applyNumberFormat="1" applyFont="1" applyAlignment="1">
      <alignment horizontal="center" vertical="center" wrapText="1"/>
    </xf>
    <xf numFmtId="0" fontId="30" fillId="0" borderId="4" xfId="0" applyFont="1" applyBorder="1" applyAlignment="1">
      <alignment horizontal="left" vertical="top" wrapText="1"/>
    </xf>
    <xf numFmtId="0" fontId="26" fillId="0" borderId="4" xfId="0" applyFont="1" applyBorder="1" applyAlignment="1">
      <alignment horizontal="left" vertical="top" wrapText="1"/>
    </xf>
    <xf numFmtId="3" fontId="6" fillId="0" borderId="0" xfId="0" applyNumberFormat="1" applyFont="1" applyAlignment="1">
      <alignment horizontal="center" vertical="center"/>
    </xf>
    <xf numFmtId="0" fontId="7" fillId="0" borderId="2" xfId="0" applyFont="1" applyBorder="1" applyAlignment="1">
      <alignment horizontal="justify" vertical="top" wrapText="1"/>
    </xf>
    <xf numFmtId="4" fontId="26" fillId="0" borderId="4" xfId="0" applyNumberFormat="1" applyFont="1" applyBorder="1" applyAlignment="1">
      <alignment horizontal="center" vertical="center" wrapText="1"/>
    </xf>
    <xf numFmtId="3" fontId="26" fillId="0" borderId="4" xfId="0" applyNumberFormat="1" applyFont="1" applyBorder="1" applyAlignment="1">
      <alignment horizontal="center" vertical="center" wrapText="1"/>
    </xf>
    <xf numFmtId="3" fontId="26" fillId="0" borderId="4" xfId="0" applyNumberFormat="1" applyFont="1" applyBorder="1" applyAlignment="1">
      <alignment horizontal="center" vertical="center"/>
    </xf>
    <xf numFmtId="1" fontId="26" fillId="0" borderId="4" xfId="0" applyNumberFormat="1" applyFont="1" applyBorder="1" applyAlignment="1">
      <alignment horizontal="center" vertical="center" wrapText="1"/>
    </xf>
    <xf numFmtId="0" fontId="34" fillId="0" borderId="4" xfId="0" applyFont="1" applyBorder="1" applyAlignment="1">
      <alignment horizontal="left" vertical="top" wrapText="1"/>
    </xf>
    <xf numFmtId="0" fontId="30" fillId="0" borderId="4" xfId="0" applyFont="1" applyBorder="1" applyAlignment="1">
      <alignment vertical="top" wrapText="1"/>
    </xf>
    <xf numFmtId="0" fontId="7" fillId="0" borderId="0" xfId="0" applyFont="1" applyAlignment="1">
      <alignment vertical="center" wrapText="1"/>
    </xf>
    <xf numFmtId="0" fontId="21" fillId="0" borderId="4" xfId="0" applyFont="1" applyBorder="1" applyAlignment="1">
      <alignment horizontal="justify" vertical="top" wrapText="1"/>
    </xf>
    <xf numFmtId="0" fontId="32" fillId="0" borderId="3" xfId="0" applyFont="1" applyBorder="1" applyAlignment="1">
      <alignment horizontal="center" vertical="top" wrapText="1"/>
    </xf>
    <xf numFmtId="0" fontId="34" fillId="0" borderId="4" xfId="0" applyFont="1" applyBorder="1" applyAlignment="1">
      <alignment vertical="top" wrapText="1"/>
    </xf>
    <xf numFmtId="0" fontId="26" fillId="0" borderId="4" xfId="0" applyFont="1" applyBorder="1" applyAlignment="1">
      <alignment horizontal="center" vertical="center" wrapText="1"/>
    </xf>
    <xf numFmtId="0" fontId="26" fillId="0" borderId="0" xfId="0" applyFont="1"/>
    <xf numFmtId="0" fontId="34" fillId="0" borderId="4" xfId="0" applyFont="1" applyBorder="1" applyAlignment="1">
      <alignment vertical="center" wrapText="1"/>
    </xf>
    <xf numFmtId="0" fontId="26" fillId="0" borderId="3" xfId="0" applyFont="1" applyBorder="1" applyAlignment="1">
      <alignment horizontal="center" vertical="top" wrapText="1"/>
    </xf>
    <xf numFmtId="0" fontId="6" fillId="0" borderId="3" xfId="0" applyFont="1" applyBorder="1" applyAlignment="1">
      <alignment horizontal="left" vertical="top" wrapText="1"/>
    </xf>
    <xf numFmtId="0" fontId="26" fillId="0" borderId="3" xfId="0" applyFont="1" applyBorder="1" applyAlignment="1">
      <alignment horizontal="left" vertical="top" wrapText="1"/>
    </xf>
    <xf numFmtId="3" fontId="26" fillId="0" borderId="10" xfId="0" applyNumberFormat="1" applyFont="1" applyBorder="1" applyAlignment="1">
      <alignment horizontal="center" vertical="center"/>
    </xf>
    <xf numFmtId="0" fontId="26" fillId="0" borderId="4" xfId="0" applyFont="1" applyBorder="1" applyAlignment="1">
      <alignment horizontal="center" vertical="center"/>
    </xf>
    <xf numFmtId="0" fontId="34" fillId="0" borderId="3" xfId="0" applyFont="1" applyBorder="1" applyAlignment="1">
      <alignment vertical="top" wrapText="1"/>
    </xf>
    <xf numFmtId="3" fontId="26" fillId="0" borderId="0" xfId="0" applyNumberFormat="1" applyFont="1" applyAlignment="1">
      <alignment horizontal="center" vertical="center"/>
    </xf>
    <xf numFmtId="3" fontId="34" fillId="0" borderId="4" xfId="0" applyNumberFormat="1" applyFont="1" applyBorder="1" applyAlignment="1">
      <alignment vertical="top" wrapText="1"/>
    </xf>
    <xf numFmtId="3" fontId="34" fillId="0" borderId="10" xfId="0" applyNumberFormat="1" applyFont="1" applyBorder="1" applyAlignment="1">
      <alignment vertical="top" wrapText="1"/>
    </xf>
    <xf numFmtId="0" fontId="34" fillId="0" borderId="0" xfId="0" applyFont="1" applyAlignment="1">
      <alignment vertical="top" wrapText="1"/>
    </xf>
    <xf numFmtId="0" fontId="26" fillId="0" borderId="4" xfId="4" applyFont="1" applyBorder="1" applyAlignment="1">
      <alignment horizontal="left" vertical="top" wrapText="1"/>
    </xf>
    <xf numFmtId="49" fontId="6" fillId="0" borderId="5" xfId="0" applyNumberFormat="1" applyFont="1" applyBorder="1" applyAlignment="1">
      <alignment horizontal="center" vertical="center" wrapText="1"/>
    </xf>
    <xf numFmtId="49" fontId="9" fillId="0" borderId="0" xfId="0" applyNumberFormat="1" applyFont="1"/>
    <xf numFmtId="3" fontId="7" fillId="0" borderId="10" xfId="0" applyNumberFormat="1" applyFont="1" applyBorder="1" applyAlignment="1">
      <alignment horizontal="center" vertical="center" wrapText="1"/>
    </xf>
    <xf numFmtId="0" fontId="36" fillId="0" borderId="4" xfId="4" applyFont="1" applyBorder="1" applyAlignment="1">
      <alignment horizontal="left" vertical="top" wrapText="1"/>
    </xf>
    <xf numFmtId="0" fontId="26" fillId="0" borderId="3" xfId="4" applyFont="1" applyBorder="1" applyAlignment="1">
      <alignment horizontal="left" vertical="top" wrapText="1"/>
    </xf>
    <xf numFmtId="0" fontId="31" fillId="0" borderId="3" xfId="0" applyFont="1" applyBorder="1" applyAlignment="1">
      <alignment horizontal="center" vertical="top" wrapText="1"/>
    </xf>
    <xf numFmtId="0" fontId="29" fillId="0" borderId="3" xfId="0" applyFont="1" applyBorder="1" applyAlignment="1">
      <alignment vertical="top" wrapText="1"/>
    </xf>
    <xf numFmtId="166" fontId="26" fillId="0" borderId="0" xfId="1" applyNumberFormat="1" applyFont="1" applyFill="1" applyBorder="1" applyAlignment="1">
      <alignment horizontal="center" vertical="center"/>
    </xf>
    <xf numFmtId="3" fontId="26" fillId="0" borderId="4" xfId="1" applyNumberFormat="1" applyFont="1" applyFill="1" applyBorder="1" applyAlignment="1">
      <alignment horizontal="center" vertical="center"/>
    </xf>
    <xf numFmtId="0" fontId="30" fillId="0" borderId="3" xfId="0" applyFont="1" applyBorder="1" applyAlignment="1">
      <alignment horizontal="center" vertical="top" wrapText="1"/>
    </xf>
    <xf numFmtId="0" fontId="30" fillId="0" borderId="3" xfId="0" applyFont="1" applyBorder="1" applyAlignment="1">
      <alignment horizontal="left" vertical="top" wrapText="1"/>
    </xf>
    <xf numFmtId="0" fontId="26" fillId="0" borderId="0" xfId="0" applyFont="1" applyAlignment="1">
      <alignment horizontal="center" vertical="center" wrapText="1"/>
    </xf>
    <xf numFmtId="0" fontId="36" fillId="0" borderId="3" xfId="0" applyFont="1" applyBorder="1" applyAlignment="1">
      <alignment horizontal="left" vertical="top" wrapText="1"/>
    </xf>
    <xf numFmtId="3" fontId="26" fillId="0" borderId="10" xfId="1" applyNumberFormat="1" applyFont="1" applyFill="1" applyBorder="1" applyAlignment="1">
      <alignment horizontal="center" vertical="center" wrapText="1"/>
    </xf>
    <xf numFmtId="166" fontId="6" fillId="0" borderId="4" xfId="1" applyNumberFormat="1" applyFont="1" applyFill="1" applyBorder="1" applyAlignment="1">
      <alignment horizontal="center" vertical="center" wrapText="1"/>
    </xf>
    <xf numFmtId="0" fontId="30" fillId="0" borderId="4" xfId="4" applyFont="1" applyBorder="1" applyAlignment="1">
      <alignment horizontal="left" vertical="top" wrapText="1"/>
    </xf>
    <xf numFmtId="0" fontId="36" fillId="0" borderId="4" xfId="0" applyFont="1" applyBorder="1" applyAlignment="1">
      <alignment horizontal="left" vertical="top" wrapText="1"/>
    </xf>
    <xf numFmtId="3" fontId="7" fillId="0" borderId="10" xfId="1" applyNumberFormat="1" applyFont="1" applyFill="1" applyBorder="1" applyAlignment="1">
      <alignment horizontal="center" vertical="center" wrapText="1"/>
    </xf>
    <xf numFmtId="0" fontId="29" fillId="0" borderId="4" xfId="0" applyFont="1" applyBorder="1" applyAlignment="1">
      <alignment vertical="top" wrapText="1"/>
    </xf>
    <xf numFmtId="0" fontId="26" fillId="0" borderId="4" xfId="0" applyFont="1" applyBorder="1" applyAlignment="1">
      <alignment vertical="top" wrapText="1"/>
    </xf>
    <xf numFmtId="0" fontId="32" fillId="0" borderId="4" xfId="0" applyFont="1" applyBorder="1" applyAlignment="1">
      <alignment horizontal="left" vertical="top" wrapText="1"/>
    </xf>
    <xf numFmtId="0" fontId="31" fillId="0" borderId="4" xfId="0" applyFont="1" applyBorder="1" applyAlignment="1">
      <alignment horizontal="left" vertical="top" wrapText="1"/>
    </xf>
    <xf numFmtId="0" fontId="40" fillId="0" borderId="0" xfId="0" applyFont="1" applyAlignment="1">
      <alignment horizontal="center" vertical="center" wrapText="1"/>
    </xf>
    <xf numFmtId="0" fontId="40" fillId="0" borderId="0" xfId="0" applyFont="1" applyAlignment="1">
      <alignment vertical="center" wrapText="1"/>
    </xf>
    <xf numFmtId="0" fontId="22" fillId="0" borderId="4" xfId="0" applyFont="1" applyBorder="1" applyAlignment="1">
      <alignment horizontal="left" vertical="top" wrapText="1"/>
    </xf>
    <xf numFmtId="0" fontId="6" fillId="0" borderId="0" xfId="0" applyFont="1"/>
    <xf numFmtId="0" fontId="7" fillId="0" borderId="0" xfId="0" applyFont="1"/>
    <xf numFmtId="1" fontId="6" fillId="0" borderId="4" xfId="0" applyNumberFormat="1" applyFont="1" applyBorder="1" applyAlignment="1">
      <alignment horizontal="center" vertical="center" wrapText="1"/>
    </xf>
    <xf numFmtId="4" fontId="6" fillId="0" borderId="4" xfId="0" applyNumberFormat="1" applyFont="1" applyBorder="1" applyAlignment="1">
      <alignment horizontal="center" vertical="center" wrapText="1"/>
    </xf>
    <xf numFmtId="0" fontId="6" fillId="0" borderId="4" xfId="3" applyFont="1" applyBorder="1" applyAlignment="1">
      <alignment horizontal="center" vertical="center"/>
    </xf>
    <xf numFmtId="3" fontId="6" fillId="0" borderId="4" xfId="3" applyNumberFormat="1" applyFont="1" applyBorder="1" applyAlignment="1">
      <alignment horizontal="center" vertical="center"/>
    </xf>
    <xf numFmtId="0" fontId="41" fillId="0" borderId="4" xfId="0" applyFont="1" applyBorder="1" applyAlignment="1">
      <alignment horizontal="left" vertical="top" wrapText="1"/>
    </xf>
    <xf numFmtId="3" fontId="6" fillId="0" borderId="0" xfId="1" applyNumberFormat="1" applyFont="1" applyFill="1" applyBorder="1" applyAlignment="1">
      <alignment horizontal="center" vertical="center"/>
    </xf>
    <xf numFmtId="0" fontId="6" fillId="0" borderId="3" xfId="0" applyFont="1" applyBorder="1" applyAlignment="1">
      <alignment horizontal="center" vertical="center" wrapText="1"/>
    </xf>
    <xf numFmtId="4" fontId="41" fillId="0" borderId="4" xfId="0" applyNumberFormat="1" applyFont="1" applyBorder="1" applyAlignment="1">
      <alignment horizontal="center" vertical="center" wrapText="1"/>
    </xf>
    <xf numFmtId="3" fontId="41" fillId="0" borderId="4" xfId="0" applyNumberFormat="1" applyFont="1" applyBorder="1" applyAlignment="1">
      <alignment horizontal="center" vertical="center" wrapText="1"/>
    </xf>
    <xf numFmtId="3" fontId="41" fillId="0" borderId="4" xfId="0" applyNumberFormat="1" applyFont="1" applyBorder="1" applyAlignment="1">
      <alignment horizontal="center" vertical="center"/>
    </xf>
    <xf numFmtId="3" fontId="41" fillId="0" borderId="0" xfId="0" applyNumberFormat="1" applyFont="1" applyAlignment="1">
      <alignment horizontal="center" vertical="center"/>
    </xf>
    <xf numFmtId="3" fontId="7" fillId="0" borderId="10" xfId="1" applyNumberFormat="1" applyFont="1" applyFill="1" applyBorder="1" applyAlignment="1">
      <alignment horizontal="center" vertical="center"/>
    </xf>
    <xf numFmtId="0" fontId="42" fillId="0" borderId="4" xfId="0" applyFont="1" applyBorder="1" applyAlignment="1">
      <alignment horizontal="left" vertical="top" wrapText="1"/>
    </xf>
    <xf numFmtId="9" fontId="6" fillId="0" borderId="4" xfId="0" applyNumberFormat="1" applyFont="1" applyBorder="1" applyAlignment="1">
      <alignment horizontal="center" vertical="center" wrapText="1"/>
    </xf>
    <xf numFmtId="3" fontId="6" fillId="0" borderId="3" xfId="0" applyNumberFormat="1" applyFont="1" applyBorder="1" applyAlignment="1">
      <alignment horizontal="center" vertical="center" wrapText="1"/>
    </xf>
    <xf numFmtId="3" fontId="6" fillId="0" borderId="3" xfId="2" applyNumberFormat="1" applyFont="1" applyBorder="1" applyAlignment="1">
      <alignment horizontal="center" vertical="center" wrapText="1"/>
    </xf>
    <xf numFmtId="0" fontId="6" fillId="0" borderId="4" xfId="2" applyFont="1" applyBorder="1" applyAlignment="1">
      <alignment horizontal="center" vertical="center"/>
    </xf>
    <xf numFmtId="0" fontId="7" fillId="0" borderId="0" xfId="2" applyFont="1" applyAlignment="1">
      <alignment vertical="center"/>
    </xf>
    <xf numFmtId="0" fontId="16" fillId="0" borderId="0" xfId="0" applyFont="1" applyAlignment="1">
      <alignment horizontal="left" vertical="center" wrapText="1"/>
    </xf>
    <xf numFmtId="0" fontId="20" fillId="0" borderId="4" xfId="0" applyFont="1" applyBorder="1" applyAlignment="1">
      <alignment horizontal="justify" vertical="top" wrapText="1"/>
    </xf>
    <xf numFmtId="3" fontId="26" fillId="0" borderId="4" xfId="1" applyNumberFormat="1" applyFont="1" applyBorder="1" applyAlignment="1">
      <alignment horizontal="center" vertical="center" wrapText="1"/>
    </xf>
    <xf numFmtId="0" fontId="6" fillId="0" borderId="4" xfId="7" applyFont="1" applyBorder="1" applyAlignment="1">
      <alignment horizontal="left" vertical="top" wrapText="1"/>
    </xf>
    <xf numFmtId="0" fontId="20" fillId="0" borderId="0" xfId="0" applyFont="1" applyAlignment="1">
      <alignment horizontal="center" vertical="center" wrapText="1"/>
    </xf>
    <xf numFmtId="3" fontId="20" fillId="0" borderId="4" xfId="1" applyNumberFormat="1" applyFont="1" applyFill="1" applyBorder="1" applyAlignment="1">
      <alignment horizontal="center" vertical="center"/>
    </xf>
    <xf numFmtId="3" fontId="6" fillId="0" borderId="10" xfId="1" applyNumberFormat="1" applyFont="1" applyFill="1" applyBorder="1" applyAlignment="1">
      <alignment horizontal="center" vertical="center"/>
    </xf>
    <xf numFmtId="0" fontId="6" fillId="0" borderId="4" xfId="31" applyFont="1" applyBorder="1" applyAlignment="1">
      <alignment horizontal="left" vertical="top" wrapText="1"/>
    </xf>
    <xf numFmtId="3" fontId="10" fillId="2" borderId="2" xfId="1" applyNumberFormat="1" applyFont="1" applyFill="1" applyBorder="1" applyAlignment="1">
      <alignment horizontal="center" vertical="center" wrapText="1"/>
    </xf>
    <xf numFmtId="0" fontId="6" fillId="0" borderId="4" xfId="1" applyNumberFormat="1" applyFont="1" applyFill="1" applyBorder="1" applyAlignment="1">
      <alignment horizontal="center" vertical="center"/>
    </xf>
    <xf numFmtId="0" fontId="25" fillId="0" borderId="0" xfId="0" applyFont="1" applyAlignment="1">
      <alignment horizontal="center" vertical="center"/>
    </xf>
    <xf numFmtId="0" fontId="6" fillId="0" borderId="4" xfId="0" applyFont="1" applyBorder="1" applyAlignment="1">
      <alignment wrapText="1"/>
    </xf>
    <xf numFmtId="0" fontId="6" fillId="0" borderId="4" xfId="0" applyFont="1" applyBorder="1" applyAlignment="1">
      <alignment vertical="top"/>
    </xf>
    <xf numFmtId="0" fontId="32" fillId="0" borderId="3" xfId="0" applyFont="1" applyBorder="1" applyAlignment="1">
      <alignment horizontal="left" vertical="top" wrapText="1"/>
    </xf>
    <xf numFmtId="0" fontId="6" fillId="0" borderId="3" xfId="0" applyFont="1" applyBorder="1" applyAlignment="1">
      <alignment horizontal="justify" vertical="center" wrapText="1"/>
    </xf>
    <xf numFmtId="3" fontId="26" fillId="0" borderId="0" xfId="0" applyNumberFormat="1" applyFont="1" applyAlignment="1">
      <alignment horizontal="center" vertical="center" wrapText="1"/>
    </xf>
    <xf numFmtId="0" fontId="7" fillId="0" borderId="8" xfId="0" applyFont="1" applyBorder="1" applyAlignment="1">
      <alignment horizontal="center" vertical="top" wrapText="1"/>
    </xf>
    <xf numFmtId="49" fontId="7" fillId="0" borderId="5" xfId="0" applyNumberFormat="1" applyFont="1" applyBorder="1" applyAlignment="1">
      <alignment horizontal="center" vertical="center" wrapText="1"/>
    </xf>
    <xf numFmtId="49" fontId="7" fillId="0" borderId="0" xfId="2" applyNumberFormat="1" applyFont="1" applyAlignment="1">
      <alignment horizontal="center" vertical="center"/>
    </xf>
    <xf numFmtId="3" fontId="6" fillId="0" borderId="4" xfId="2" applyNumberFormat="1" applyFont="1" applyBorder="1" applyAlignment="1">
      <alignment horizontal="center" vertical="center"/>
    </xf>
    <xf numFmtId="0" fontId="6" fillId="0" borderId="3" xfId="2" applyFont="1" applyBorder="1" applyAlignment="1">
      <alignment horizontal="justify" vertical="top" wrapText="1"/>
    </xf>
    <xf numFmtId="0" fontId="24" fillId="0" borderId="2" xfId="2" applyFont="1" applyBorder="1" applyAlignment="1">
      <alignment horizontal="center" vertical="top" wrapText="1"/>
    </xf>
    <xf numFmtId="0" fontId="6" fillId="0" borderId="8" xfId="2" applyFont="1" applyBorder="1" applyAlignment="1">
      <alignment horizontal="center" vertical="top" wrapText="1"/>
    </xf>
    <xf numFmtId="3" fontId="6" fillId="0" borderId="8" xfId="2" applyNumberFormat="1" applyFont="1" applyBorder="1" applyAlignment="1">
      <alignment horizontal="center" vertical="center"/>
    </xf>
    <xf numFmtId="0" fontId="6" fillId="0" borderId="3" xfId="2" applyFont="1" applyBorder="1" applyAlignment="1">
      <alignment horizontal="left" vertical="top" wrapText="1"/>
    </xf>
    <xf numFmtId="0" fontId="6" fillId="0" borderId="3" xfId="2" applyFont="1" applyBorder="1" applyAlignment="1">
      <alignment horizontal="center" vertical="center" wrapText="1"/>
    </xf>
    <xf numFmtId="0" fontId="7" fillId="0" borderId="0" xfId="2" applyFont="1"/>
    <xf numFmtId="0" fontId="6" fillId="0" borderId="8" xfId="2" applyFont="1" applyBorder="1" applyAlignment="1">
      <alignment horizontal="justify" vertical="center" wrapText="1"/>
    </xf>
    <xf numFmtId="49" fontId="7" fillId="0" borderId="0" xfId="2" applyNumberFormat="1" applyFont="1" applyAlignment="1">
      <alignment horizontal="left"/>
    </xf>
    <xf numFmtId="0" fontId="6" fillId="4" borderId="0" xfId="0" applyFont="1" applyFill="1"/>
    <xf numFmtId="0" fontId="26" fillId="4" borderId="0" xfId="0" applyFont="1" applyFill="1"/>
    <xf numFmtId="0" fontId="8" fillId="4" borderId="0" xfId="0" applyFont="1" applyFill="1" applyAlignment="1">
      <alignment vertical="center" wrapText="1"/>
    </xf>
    <xf numFmtId="3" fontId="26" fillId="0" borderId="4" xfId="1" applyNumberFormat="1" applyFont="1" applyFill="1" applyBorder="1" applyAlignment="1">
      <alignment horizontal="center" vertical="center" wrapText="1"/>
    </xf>
    <xf numFmtId="3" fontId="20" fillId="0" borderId="4" xfId="0" applyNumberFormat="1" applyFont="1" applyBorder="1" applyAlignment="1">
      <alignment horizontal="center" vertical="center"/>
    </xf>
    <xf numFmtId="0" fontId="25" fillId="4" borderId="0" xfId="0" applyFont="1" applyFill="1"/>
    <xf numFmtId="49" fontId="6" fillId="0" borderId="0" xfId="0" applyNumberFormat="1"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center"/>
    </xf>
    <xf numFmtId="3" fontId="7" fillId="3"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3" fontId="6" fillId="3" borderId="1" xfId="0" applyNumberFormat="1" applyFont="1" applyFill="1" applyBorder="1" applyAlignment="1">
      <alignment horizontal="center" vertical="center" wrapText="1"/>
    </xf>
    <xf numFmtId="3" fontId="6" fillId="0" borderId="0" xfId="2" applyNumberFormat="1" applyFont="1"/>
    <xf numFmtId="3" fontId="5" fillId="2" borderId="1" xfId="2" applyNumberFormat="1" applyFont="1" applyFill="1" applyBorder="1" applyAlignment="1">
      <alignment horizontal="center" vertical="center" wrapText="1" readingOrder="1"/>
    </xf>
    <xf numFmtId="0" fontId="24" fillId="0" borderId="14" xfId="2" applyFont="1" applyBorder="1" applyAlignment="1">
      <alignment horizontal="center" vertical="top" wrapText="1"/>
    </xf>
    <xf numFmtId="0" fontId="7" fillId="0" borderId="3" xfId="2" applyFont="1" applyBorder="1" applyAlignment="1">
      <alignment horizontal="left" vertical="center" wrapText="1"/>
    </xf>
    <xf numFmtId="0" fontId="22" fillId="0" borderId="3" xfId="2" applyFont="1" applyBorder="1" applyAlignment="1">
      <alignment horizontal="left" vertical="center" wrapText="1"/>
    </xf>
    <xf numFmtId="3" fontId="43" fillId="0" borderId="4" xfId="2" applyNumberFormat="1" applyFont="1" applyBorder="1" applyAlignment="1">
      <alignment horizontal="center" vertical="center"/>
    </xf>
    <xf numFmtId="0" fontId="42" fillId="0" borderId="3" xfId="2" applyFont="1" applyBorder="1" applyAlignment="1">
      <alignment horizontal="left" vertical="top" wrapText="1"/>
    </xf>
    <xf numFmtId="0" fontId="6" fillId="0" borderId="4" xfId="2" applyFont="1" applyBorder="1" applyAlignment="1">
      <alignment horizontal="center" vertical="top" wrapText="1"/>
    </xf>
    <xf numFmtId="0" fontId="6" fillId="0" borderId="10" xfId="2" applyFont="1" applyBorder="1" applyAlignment="1">
      <alignment horizontal="center" vertical="center" wrapText="1"/>
    </xf>
    <xf numFmtId="3" fontId="6" fillId="3" borderId="1" xfId="2" applyNumberFormat="1" applyFont="1" applyFill="1" applyBorder="1" applyAlignment="1">
      <alignment horizontal="center" vertical="center" wrapText="1" readingOrder="1"/>
    </xf>
    <xf numFmtId="0" fontId="42" fillId="0" borderId="4" xfId="2" applyFont="1" applyBorder="1" applyAlignment="1">
      <alignment horizontal="left" vertical="top" wrapText="1"/>
    </xf>
    <xf numFmtId="0" fontId="22" fillId="0" borderId="4" xfId="2" applyFont="1" applyBorder="1" applyAlignment="1">
      <alignment horizontal="left" vertical="center" wrapText="1"/>
    </xf>
    <xf numFmtId="0" fontId="24" fillId="0" borderId="4" xfId="2" applyFont="1" applyBorder="1" applyAlignment="1">
      <alignment horizontal="center" vertical="top" wrapText="1"/>
    </xf>
    <xf numFmtId="0" fontId="22" fillId="0" borderId="4" xfId="2" applyFont="1" applyBorder="1" applyAlignment="1">
      <alignment horizontal="justify" vertical="center" wrapText="1"/>
    </xf>
    <xf numFmtId="0" fontId="6" fillId="0" borderId="3" xfId="8" applyFont="1" applyBorder="1" applyAlignment="1">
      <alignment horizontal="center" vertical="center" wrapText="1"/>
    </xf>
    <xf numFmtId="0" fontId="42" fillId="0" borderId="4" xfId="8" applyFont="1" applyBorder="1" applyAlignment="1">
      <alignment horizontal="left" vertical="top" wrapText="1"/>
    </xf>
    <xf numFmtId="0" fontId="6" fillId="0" borderId="4" xfId="8" applyFont="1" applyBorder="1" applyAlignment="1">
      <alignment horizontal="left" vertical="top" wrapText="1"/>
    </xf>
    <xf numFmtId="0" fontId="6" fillId="0" borderId="4" xfId="2" applyFont="1" applyBorder="1" applyAlignment="1">
      <alignment horizontal="justify" vertical="center" wrapText="1"/>
    </xf>
    <xf numFmtId="0" fontId="10" fillId="0" borderId="2" xfId="2" applyFont="1" applyBorder="1" applyAlignment="1">
      <alignment horizontal="center" vertical="center" wrapText="1"/>
    </xf>
    <xf numFmtId="0" fontId="7" fillId="4" borderId="0" xfId="0" applyFont="1" applyFill="1"/>
    <xf numFmtId="0" fontId="7" fillId="0" borderId="0" xfId="2" applyFont="1" applyAlignment="1">
      <alignment horizontal="center" vertical="center"/>
    </xf>
    <xf numFmtId="0" fontId="45" fillId="0" borderId="1" xfId="0" applyFont="1" applyBorder="1" applyAlignment="1">
      <alignment horizontal="center"/>
    </xf>
    <xf numFmtId="0" fontId="46" fillId="0" borderId="1" xfId="0" applyFont="1" applyBorder="1" applyAlignment="1">
      <alignment horizontal="center"/>
    </xf>
    <xf numFmtId="0" fontId="7" fillId="0" borderId="0" xfId="2" applyFont="1" applyAlignment="1">
      <alignment horizontal="center" vertical="center" wrapText="1"/>
    </xf>
    <xf numFmtId="0" fontId="7" fillId="0" borderId="0" xfId="0" applyFont="1" applyAlignment="1">
      <alignment horizontal="center" vertical="center"/>
    </xf>
    <xf numFmtId="0" fontId="45" fillId="0" borderId="1" xfId="0" applyFont="1" applyBorder="1" applyAlignment="1">
      <alignment horizontal="center" vertical="center"/>
    </xf>
    <xf numFmtId="0" fontId="46" fillId="0" borderId="1" xfId="0" applyFont="1" applyBorder="1" applyAlignment="1">
      <alignment horizontal="center" vertical="center"/>
    </xf>
    <xf numFmtId="0" fontId="23" fillId="0" borderId="0" xfId="0" applyFont="1" applyAlignment="1">
      <alignment vertical="center"/>
    </xf>
    <xf numFmtId="0" fontId="9" fillId="0" borderId="0" xfId="0" applyFont="1" applyAlignment="1">
      <alignment horizontal="center" vertical="center"/>
    </xf>
    <xf numFmtId="0" fontId="0" fillId="0" borderId="0" xfId="0" applyAlignment="1">
      <alignment vertical="center"/>
    </xf>
    <xf numFmtId="0" fontId="25" fillId="0" borderId="0" xfId="0" applyFont="1" applyAlignment="1">
      <alignment vertical="center"/>
    </xf>
    <xf numFmtId="0" fontId="6" fillId="0" borderId="4" xfId="32" applyFont="1" applyBorder="1" applyAlignment="1">
      <alignment horizontal="left" vertical="top" wrapText="1"/>
    </xf>
    <xf numFmtId="0" fontId="6" fillId="0" borderId="4" xfId="33" applyFont="1" applyBorder="1" applyAlignment="1">
      <alignment horizontal="left" vertical="top" wrapText="1"/>
    </xf>
    <xf numFmtId="4" fontId="47" fillId="0" borderId="0" xfId="0" applyNumberFormat="1" applyFont="1" applyAlignment="1">
      <alignment horizontal="center" vertical="center"/>
    </xf>
    <xf numFmtId="3" fontId="7" fillId="0" borderId="4" xfId="1" applyNumberFormat="1" applyFont="1" applyBorder="1" applyAlignment="1">
      <alignment horizontal="center" vertical="center" wrapText="1"/>
    </xf>
    <xf numFmtId="3" fontId="6" fillId="0" borderId="4" xfId="1" applyNumberFormat="1" applyFont="1" applyBorder="1" applyAlignment="1">
      <alignment horizontal="center" vertical="center" wrapText="1"/>
    </xf>
    <xf numFmtId="0" fontId="10" fillId="0" borderId="4" xfId="2" applyFont="1" applyBorder="1" applyAlignment="1">
      <alignment horizontal="center" vertical="center" wrapText="1"/>
    </xf>
    <xf numFmtId="3" fontId="7" fillId="0" borderId="2" xfId="1" applyNumberFormat="1" applyFont="1" applyBorder="1" applyAlignment="1">
      <alignment horizontal="center" vertical="center" wrapText="1"/>
    </xf>
    <xf numFmtId="0" fontId="41" fillId="0" borderId="4" xfId="0" applyFont="1" applyBorder="1" applyAlignment="1">
      <alignment horizontal="center" vertical="center" wrapText="1"/>
    </xf>
    <xf numFmtId="0" fontId="6" fillId="0" borderId="0" xfId="2" applyFont="1" applyAlignment="1">
      <alignment horizontal="left" vertical="center"/>
    </xf>
    <xf numFmtId="0" fontId="5" fillId="2" borderId="1" xfId="2" applyFont="1" applyFill="1" applyBorder="1" applyAlignment="1">
      <alignment horizontal="left" vertical="center" wrapText="1" readingOrder="1"/>
    </xf>
    <xf numFmtId="0" fontId="8" fillId="0" borderId="0" xfId="2" applyFont="1" applyAlignment="1">
      <alignment horizontal="center" vertical="center" wrapText="1"/>
    </xf>
    <xf numFmtId="0" fontId="6" fillId="0" borderId="3" xfId="2" applyFont="1" applyBorder="1" applyAlignment="1">
      <alignment horizontal="left" vertical="center" wrapText="1"/>
    </xf>
    <xf numFmtId="0" fontId="22" fillId="0" borderId="3" xfId="2" applyFont="1" applyBorder="1" applyAlignment="1">
      <alignment horizontal="center" vertical="center"/>
    </xf>
    <xf numFmtId="3" fontId="22" fillId="0" borderId="3" xfId="2" applyNumberFormat="1" applyFont="1" applyBorder="1" applyAlignment="1">
      <alignment horizontal="center" vertical="center"/>
    </xf>
    <xf numFmtId="3" fontId="22" fillId="0" borderId="4" xfId="2" applyNumberFormat="1" applyFont="1" applyBorder="1" applyAlignment="1">
      <alignment horizontal="center" vertical="center"/>
    </xf>
    <xf numFmtId="0" fontId="6" fillId="0" borderId="3" xfId="35" applyFont="1" applyBorder="1" applyAlignment="1">
      <alignment horizontal="center" vertical="center"/>
    </xf>
    <xf numFmtId="0" fontId="6" fillId="0" borderId="8" xfId="2" applyFont="1" applyBorder="1" applyAlignment="1">
      <alignment horizontal="left" vertical="center" wrapText="1"/>
    </xf>
    <xf numFmtId="4" fontId="6" fillId="0" borderId="5" xfId="2" applyNumberFormat="1" applyFont="1" applyBorder="1" applyAlignment="1">
      <alignment horizontal="left" vertical="center" wrapText="1"/>
    </xf>
    <xf numFmtId="0" fontId="24" fillId="0" borderId="2" xfId="2" applyFont="1" applyBorder="1" applyAlignment="1">
      <alignment horizontal="left" vertical="center" wrapText="1"/>
    </xf>
    <xf numFmtId="0" fontId="7" fillId="0" borderId="3" xfId="2" applyFont="1" applyBorder="1" applyAlignment="1">
      <alignment horizontal="center" vertical="center" wrapText="1"/>
    </xf>
    <xf numFmtId="0" fontId="24" fillId="0" borderId="3" xfId="2" applyFont="1" applyBorder="1" applyAlignment="1">
      <alignment horizontal="left" vertical="center" wrapText="1"/>
    </xf>
    <xf numFmtId="3" fontId="7" fillId="0" borderId="3" xfId="1" applyNumberFormat="1" applyFont="1" applyBorder="1" applyAlignment="1">
      <alignment horizontal="center" vertical="center" wrapText="1"/>
    </xf>
    <xf numFmtId="3" fontId="7" fillId="0" borderId="3" xfId="2" applyNumberFormat="1" applyFont="1" applyBorder="1" applyAlignment="1">
      <alignment horizontal="center" vertical="center" wrapText="1"/>
    </xf>
    <xf numFmtId="0" fontId="8" fillId="5" borderId="0" xfId="2" applyFont="1" applyFill="1" applyAlignment="1">
      <alignment horizontal="center" vertical="center" wrapText="1"/>
    </xf>
    <xf numFmtId="0" fontId="26" fillId="0" borderId="3" xfId="2" applyFont="1" applyBorder="1" applyAlignment="1">
      <alignment horizontal="left" vertical="center" wrapText="1"/>
    </xf>
    <xf numFmtId="0" fontId="26" fillId="0" borderId="3" xfId="2" applyFont="1" applyBorder="1" applyAlignment="1">
      <alignment horizontal="center" vertical="center"/>
    </xf>
    <xf numFmtId="0" fontId="26" fillId="0" borderId="3" xfId="2" applyFont="1" applyBorder="1" applyAlignment="1">
      <alignment horizontal="center" vertical="center" wrapText="1"/>
    </xf>
    <xf numFmtId="0" fontId="30" fillId="0" borderId="3" xfId="2" applyFont="1" applyBorder="1" applyAlignment="1">
      <alignment horizontal="left" vertical="center" wrapText="1"/>
    </xf>
    <xf numFmtId="1" fontId="7" fillId="0" borderId="3" xfId="2" applyNumberFormat="1" applyFont="1" applyBorder="1" applyAlignment="1">
      <alignment horizontal="center" vertical="center" wrapText="1"/>
    </xf>
    <xf numFmtId="3" fontId="22" fillId="0" borderId="3" xfId="2" applyNumberFormat="1" applyFont="1" applyBorder="1" applyAlignment="1">
      <alignment horizontal="center" vertical="center" wrapText="1"/>
    </xf>
    <xf numFmtId="0" fontId="7" fillId="0" borderId="3" xfId="2" applyFont="1" applyBorder="1" applyAlignment="1">
      <alignment horizontal="center" vertical="center"/>
    </xf>
    <xf numFmtId="0" fontId="22" fillId="0" borderId="0" xfId="2" applyFont="1" applyAlignment="1">
      <alignment horizontal="center" vertical="center"/>
    </xf>
    <xf numFmtId="3" fontId="6" fillId="0" borderId="15" xfId="2" applyNumberFormat="1" applyFont="1" applyBorder="1" applyAlignment="1">
      <alignment horizontal="center" vertical="center"/>
    </xf>
    <xf numFmtId="0" fontId="41" fillId="0" borderId="3" xfId="2" applyFont="1" applyBorder="1" applyAlignment="1">
      <alignment horizontal="left" vertical="center" wrapText="1"/>
    </xf>
    <xf numFmtId="0" fontId="7" fillId="0" borderId="3" xfId="35" applyFont="1" applyBorder="1" applyAlignment="1">
      <alignment horizontal="center" vertical="center"/>
    </xf>
    <xf numFmtId="3" fontId="7" fillId="0" borderId="3" xfId="2" applyNumberFormat="1" applyFont="1" applyBorder="1" applyAlignment="1">
      <alignment horizontal="center" vertical="center"/>
    </xf>
    <xf numFmtId="3" fontId="7" fillId="0" borderId="4" xfId="2" applyNumberFormat="1" applyFont="1" applyBorder="1" applyAlignment="1">
      <alignment horizontal="center" vertical="center"/>
    </xf>
    <xf numFmtId="0" fontId="6" fillId="6" borderId="0" xfId="0" applyFont="1" applyFill="1" applyAlignment="1">
      <alignment horizontal="center" vertical="center" wrapText="1"/>
    </xf>
    <xf numFmtId="3" fontId="6" fillId="6" borderId="4" xfId="0" applyNumberFormat="1" applyFont="1" applyFill="1" applyBorder="1" applyAlignment="1">
      <alignment horizontal="center" vertical="center" wrapText="1"/>
    </xf>
    <xf numFmtId="3" fontId="6" fillId="6" borderId="4" xfId="1" applyNumberFormat="1" applyFont="1" applyFill="1" applyBorder="1" applyAlignment="1">
      <alignment horizontal="center" vertical="center"/>
    </xf>
    <xf numFmtId="0" fontId="22" fillId="0" borderId="3" xfId="2" applyFont="1" applyBorder="1" applyAlignment="1">
      <alignment horizontal="center" vertical="center" wrapText="1"/>
    </xf>
    <xf numFmtId="168" fontId="48" fillId="0" borderId="0" xfId="2" applyNumberFormat="1" applyFont="1" applyAlignment="1">
      <alignment horizontal="center" vertical="center" wrapText="1"/>
    </xf>
    <xf numFmtId="168" fontId="6" fillId="0" borderId="0" xfId="2" applyNumberFormat="1" applyFont="1" applyAlignment="1">
      <alignment horizontal="center" vertical="center" wrapText="1"/>
    </xf>
    <xf numFmtId="0" fontId="6" fillId="0" borderId="3" xfId="0" applyFont="1" applyBorder="1" applyAlignment="1">
      <alignment vertical="top" wrapText="1"/>
    </xf>
    <xf numFmtId="3" fontId="6" fillId="0" borderId="10" xfId="1" applyNumberFormat="1" applyFont="1" applyBorder="1" applyAlignment="1">
      <alignment horizontal="center" vertical="center" wrapText="1"/>
    </xf>
    <xf numFmtId="3" fontId="6" fillId="6" borderId="4" xfId="2" applyNumberFormat="1" applyFont="1" applyFill="1" applyBorder="1" applyAlignment="1">
      <alignment horizontal="center" vertical="center" wrapText="1"/>
    </xf>
    <xf numFmtId="0" fontId="31" fillId="6" borderId="3" xfId="0" applyFont="1" applyFill="1" applyBorder="1" applyAlignment="1">
      <alignment horizontal="center" vertical="top" wrapText="1"/>
    </xf>
    <xf numFmtId="0" fontId="36" fillId="6" borderId="4" xfId="0" applyFont="1" applyFill="1" applyBorder="1" applyAlignment="1">
      <alignment horizontal="left" vertical="top" wrapText="1"/>
    </xf>
    <xf numFmtId="3" fontId="6" fillId="6" borderId="4" xfId="1" applyNumberFormat="1" applyFont="1" applyFill="1" applyBorder="1" applyAlignment="1">
      <alignment horizontal="center" vertical="center" wrapText="1"/>
    </xf>
    <xf numFmtId="3" fontId="7" fillId="0" borderId="0" xfId="1" applyNumberFormat="1" applyFont="1" applyAlignment="1">
      <alignment horizontal="center" vertical="center" wrapText="1"/>
    </xf>
    <xf numFmtId="0" fontId="7" fillId="0" borderId="0" xfId="2" applyFont="1" applyAlignment="1">
      <alignment horizontal="left" vertical="center" wrapText="1"/>
    </xf>
    <xf numFmtId="0" fontId="23" fillId="0" borderId="0" xfId="0" applyFont="1" applyAlignment="1">
      <alignment horizontal="left"/>
    </xf>
    <xf numFmtId="0" fontId="6" fillId="0" borderId="0" xfId="2" applyFont="1" applyAlignment="1">
      <alignment horizontal="left"/>
    </xf>
    <xf numFmtId="0" fontId="6" fillId="0" borderId="0" xfId="2" applyFont="1" applyAlignment="1">
      <alignment horizontal="left" vertical="center" wrapText="1"/>
    </xf>
    <xf numFmtId="0" fontId="6" fillId="0" borderId="4" xfId="0" applyFont="1" applyBorder="1" applyAlignment="1">
      <alignment vertical="top" wrapText="1"/>
    </xf>
    <xf numFmtId="0" fontId="6" fillId="0" borderId="0" xfId="3" applyFont="1" applyAlignment="1">
      <alignment horizontal="center" vertical="center"/>
    </xf>
    <xf numFmtId="0" fontId="6" fillId="7" borderId="3" xfId="2" applyFont="1" applyFill="1" applyBorder="1" applyAlignment="1">
      <alignment horizontal="left" vertical="center" wrapText="1"/>
    </xf>
    <xf numFmtId="4" fontId="2" fillId="0" borderId="4"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6" fillId="0" borderId="4" xfId="2"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3" xfId="0" applyFont="1" applyFill="1" applyBorder="1" applyAlignment="1">
      <alignment horizontal="left" vertical="center" wrapText="1"/>
    </xf>
    <xf numFmtId="49" fontId="44" fillId="0" borderId="0" xfId="2" applyNumberFormat="1" applyFont="1" applyAlignment="1">
      <alignment horizontal="center" vertical="center"/>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6" fillId="3" borderId="11" xfId="0" applyFont="1" applyFill="1" applyBorder="1" applyAlignment="1">
      <alignment horizontal="left" vertical="center" wrapText="1"/>
    </xf>
    <xf numFmtId="0" fontId="6" fillId="3" borderId="13" xfId="0" applyFont="1" applyFill="1" applyBorder="1" applyAlignment="1">
      <alignment horizontal="left" vertical="center" wrapText="1"/>
    </xf>
    <xf numFmtId="0" fontId="7" fillId="7" borderId="4" xfId="0" applyFont="1" applyFill="1" applyBorder="1" applyAlignment="1">
      <alignment horizontal="justify" vertical="top" wrapText="1"/>
    </xf>
    <xf numFmtId="0" fontId="22" fillId="7" borderId="4" xfId="0" applyFont="1" applyFill="1" applyBorder="1" applyAlignment="1">
      <alignment horizontal="justify" vertical="center" wrapText="1"/>
    </xf>
    <xf numFmtId="0" fontId="22" fillId="7" borderId="4" xfId="0" applyFont="1" applyFill="1" applyBorder="1" applyAlignment="1">
      <alignment horizontal="left" vertical="top" wrapText="1"/>
    </xf>
    <xf numFmtId="0" fontId="6" fillId="7" borderId="4" xfId="0" applyFont="1" applyFill="1" applyBorder="1" applyAlignment="1">
      <alignment horizontal="justify" vertical="top" wrapText="1"/>
    </xf>
    <xf numFmtId="0" fontId="6" fillId="0" borderId="0" xfId="3" applyFont="1" applyBorder="1" applyAlignment="1">
      <alignment horizontal="center" vertical="center"/>
    </xf>
    <xf numFmtId="0" fontId="6" fillId="7" borderId="4" xfId="0" applyFont="1" applyFill="1" applyBorder="1" applyAlignment="1">
      <alignment horizontal="left" vertical="top" wrapText="1"/>
    </xf>
    <xf numFmtId="0" fontId="26" fillId="7" borderId="4" xfId="4" applyFont="1" applyFill="1" applyBorder="1" applyAlignment="1">
      <alignment horizontal="left" vertical="top" wrapText="1"/>
    </xf>
    <xf numFmtId="3" fontId="6" fillId="7" borderId="4" xfId="2" applyNumberFormat="1" applyFont="1" applyFill="1" applyBorder="1" applyAlignment="1">
      <alignment horizontal="center" vertical="center" wrapText="1"/>
    </xf>
  </cellXfs>
  <cellStyles count="36">
    <cellStyle name="Comma" xfId="1" builtinId="3"/>
    <cellStyle name="Comma 10 2" xfId="10" xr:uid="{00000000-0005-0000-0000-000001000000}"/>
    <cellStyle name="Normal" xfId="0" builtinId="0"/>
    <cellStyle name="Normal - Style1" xfId="2" xr:uid="{00000000-0005-0000-0000-000003000000}"/>
    <cellStyle name="Normal 10 2" xfId="31" xr:uid="{00000000-0005-0000-0000-000004000000}"/>
    <cellStyle name="Normal 16" xfId="23" xr:uid="{00000000-0005-0000-0000-000005000000}"/>
    <cellStyle name="Normal 2" xfId="6" xr:uid="{00000000-0005-0000-0000-000006000000}"/>
    <cellStyle name="Normal 2 2" xfId="7" xr:uid="{00000000-0005-0000-0000-000007000000}"/>
    <cellStyle name="Normal 2 3" xfId="13" xr:uid="{00000000-0005-0000-0000-000008000000}"/>
    <cellStyle name="Normal 2 4" xfId="15" xr:uid="{00000000-0005-0000-0000-000009000000}"/>
    <cellStyle name="Normal 2 5" xfId="17" xr:uid="{00000000-0005-0000-0000-00000A000000}"/>
    <cellStyle name="Normal 2 6" xfId="19" xr:uid="{00000000-0005-0000-0000-00000B000000}"/>
    <cellStyle name="Normal 2 7" xfId="21" xr:uid="{00000000-0005-0000-0000-00000C000000}"/>
    <cellStyle name="Normal 3" xfId="4" xr:uid="{00000000-0005-0000-0000-00000D000000}"/>
    <cellStyle name="Normal 3 2" xfId="12" xr:uid="{00000000-0005-0000-0000-00000E000000}"/>
    <cellStyle name="Normal 4" xfId="5" xr:uid="{00000000-0005-0000-0000-00000F000000}"/>
    <cellStyle name="Normal 42" xfId="11" xr:uid="{00000000-0005-0000-0000-000010000000}"/>
    <cellStyle name="Normal 42 2" xfId="14" xr:uid="{00000000-0005-0000-0000-000011000000}"/>
    <cellStyle name="Normal 42 2 2" xfId="25" xr:uid="{00000000-0005-0000-0000-000012000000}"/>
    <cellStyle name="Normal 42 3" xfId="16" xr:uid="{00000000-0005-0000-0000-000013000000}"/>
    <cellStyle name="Normal 42 3 2" xfId="26" xr:uid="{00000000-0005-0000-0000-000014000000}"/>
    <cellStyle name="Normal 42 4" xfId="18" xr:uid="{00000000-0005-0000-0000-000015000000}"/>
    <cellStyle name="Normal 42 4 2" xfId="27" xr:uid="{00000000-0005-0000-0000-000016000000}"/>
    <cellStyle name="Normal 42 5" xfId="20" xr:uid="{00000000-0005-0000-0000-000017000000}"/>
    <cellStyle name="Normal 42 5 2" xfId="28" xr:uid="{00000000-0005-0000-0000-000018000000}"/>
    <cellStyle name="Normal 42 6" xfId="22" xr:uid="{00000000-0005-0000-0000-000019000000}"/>
    <cellStyle name="Normal 42 6 2" xfId="29" xr:uid="{00000000-0005-0000-0000-00001A000000}"/>
    <cellStyle name="Normal 42 7" xfId="24" xr:uid="{00000000-0005-0000-0000-00001B000000}"/>
    <cellStyle name="Normal 5" xfId="8" xr:uid="{00000000-0005-0000-0000-00001C000000}"/>
    <cellStyle name="Normal 6" xfId="9" xr:uid="{00000000-0005-0000-0000-00001D000000}"/>
    <cellStyle name="Normal 7" xfId="32" xr:uid="{00000000-0005-0000-0000-00001E000000}"/>
    <cellStyle name="Normal 8" xfId="33" xr:uid="{00000000-0005-0000-0000-00001F000000}"/>
    <cellStyle name="Normal 9" xfId="34" xr:uid="{00000000-0005-0000-0000-000020000000}"/>
    <cellStyle name="Normal_BQ-MSTER (4) 2" xfId="35" xr:uid="{5CF82CF7-E59C-4324-8296-DB08EB3691BA}"/>
    <cellStyle name="Normal_Sheet1" xfId="3" xr:uid="{00000000-0005-0000-0000-000022000000}"/>
    <cellStyle name="Percent 2" xfId="30" xr:uid="{00000000-0005-0000-0000-00002300000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E4E5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3873384</xdr:colOff>
      <xdr:row>25</xdr:row>
      <xdr:rowOff>168486</xdr:rowOff>
    </xdr:from>
    <xdr:to>
      <xdr:col>2</xdr:col>
      <xdr:colOff>156210</xdr:colOff>
      <xdr:row>42</xdr:row>
      <xdr:rowOff>28166</xdr:rowOff>
    </xdr:to>
    <xdr:pic>
      <xdr:nvPicPr>
        <xdr:cNvPr id="10" name="Picture 80749024" descr="Icon&#10;&#10;Description automatically generated">
          <a:extLst>
            <a:ext uri="{FF2B5EF4-FFF2-40B4-BE49-F238E27FC236}">
              <a16:creationId xmlns:a16="http://schemas.microsoft.com/office/drawing/2014/main" id="{B7B1CA74-F5D2-15F5-9C7A-7C4B18046A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3384" y="4393104"/>
          <a:ext cx="3488208" cy="36024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2091862</xdr:colOff>
      <xdr:row>3</xdr:row>
      <xdr:rowOff>149281</xdr:rowOff>
    </xdr:from>
    <xdr:to>
      <xdr:col>0</xdr:col>
      <xdr:colOff>4071157</xdr:colOff>
      <xdr:row>6</xdr:row>
      <xdr:rowOff>23032</xdr:rowOff>
    </xdr:to>
    <xdr:pic>
      <xdr:nvPicPr>
        <xdr:cNvPr id="11" name="Picture 654407578" descr="A picture containing text, clock&#10;&#10;Description automatically generated">
          <a:extLst>
            <a:ext uri="{FF2B5EF4-FFF2-40B4-BE49-F238E27FC236}">
              <a16:creationId xmlns:a16="http://schemas.microsoft.com/office/drawing/2014/main" id="{0821C08F-FCD6-2DEA-828C-32E84FF5F10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91862" y="648045"/>
          <a:ext cx="1979295" cy="3725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2973878</xdr:colOff>
      <xdr:row>43</xdr:row>
      <xdr:rowOff>161406</xdr:rowOff>
    </xdr:from>
    <xdr:to>
      <xdr:col>0</xdr:col>
      <xdr:colOff>4810298</xdr:colOff>
      <xdr:row>47</xdr:row>
      <xdr:rowOff>138546</xdr:rowOff>
    </xdr:to>
    <xdr:pic>
      <xdr:nvPicPr>
        <xdr:cNvPr id="12" name="Picture 10">
          <a:extLst>
            <a:ext uri="{FF2B5EF4-FFF2-40B4-BE49-F238E27FC236}">
              <a16:creationId xmlns:a16="http://schemas.microsoft.com/office/drawing/2014/main" id="{8116B802-CE7A-68A8-F707-2FA85725BD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22882" t="30988" r="16216" b="34055"/>
        <a:stretch>
          <a:fillRect/>
        </a:stretch>
      </xdr:blipFill>
      <xdr:spPr bwMode="auto">
        <a:xfrm>
          <a:off x="2973878" y="8307879"/>
          <a:ext cx="1836420" cy="642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27709</xdr:colOff>
      <xdr:row>43</xdr:row>
      <xdr:rowOff>138545</xdr:rowOff>
    </xdr:from>
    <xdr:to>
      <xdr:col>0</xdr:col>
      <xdr:colOff>2351809</xdr:colOff>
      <xdr:row>47</xdr:row>
      <xdr:rowOff>138545</xdr:rowOff>
    </xdr:to>
    <xdr:pic>
      <xdr:nvPicPr>
        <xdr:cNvPr id="13" name="Picture 80749025" descr="Logo&#10;&#10;Description automatically generated">
          <a:extLst>
            <a:ext uri="{FF2B5EF4-FFF2-40B4-BE49-F238E27FC236}">
              <a16:creationId xmlns:a16="http://schemas.microsoft.com/office/drawing/2014/main" id="{06FBD8DA-F345-DF05-D63B-ECC198B7A6D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7709" y="8285018"/>
          <a:ext cx="2324100" cy="6650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A75"/>
  <sheetViews>
    <sheetView view="pageBreakPreview" topLeftCell="A10" zoomScale="85" zoomScaleNormal="100" zoomScaleSheetLayoutView="85" workbookViewId="0">
      <selection activeCell="F39" sqref="F39"/>
    </sheetView>
  </sheetViews>
  <sheetFormatPr defaultColWidth="9.140625" defaultRowHeight="12.75" x14ac:dyDescent="0.2"/>
  <cols>
    <col min="1" max="1" width="99.85546875" style="55" customWidth="1"/>
    <col min="2" max="2" width="8.28515625" style="47" customWidth="1"/>
    <col min="3" max="3" width="6.42578125" style="47" customWidth="1"/>
    <col min="4" max="4" width="9.140625" style="47" customWidth="1"/>
    <col min="5" max="16384" width="9.140625" style="47"/>
  </cols>
  <sheetData>
    <row r="2" spans="1:1" x14ac:dyDescent="0.2">
      <c r="A2" s="48" t="s">
        <v>0</v>
      </c>
    </row>
    <row r="3" spans="1:1" x14ac:dyDescent="0.2">
      <c r="A3" s="48"/>
    </row>
    <row r="4" spans="1:1" x14ac:dyDescent="0.2">
      <c r="A4" s="48"/>
    </row>
    <row r="5" spans="1:1" x14ac:dyDescent="0.2">
      <c r="A5" s="48"/>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ht="18.75" x14ac:dyDescent="0.2">
      <c r="A23" s="49" t="s">
        <v>1</v>
      </c>
    </row>
    <row r="24" spans="1:1" ht="21" x14ac:dyDescent="0.2">
      <c r="A24" s="50"/>
    </row>
    <row r="25" spans="1:1" ht="21" x14ac:dyDescent="0.2">
      <c r="A25" s="50"/>
    </row>
    <row r="26" spans="1:1" ht="21" x14ac:dyDescent="0.2">
      <c r="A26" s="50" t="s">
        <v>2</v>
      </c>
    </row>
    <row r="27" spans="1:1" ht="21" x14ac:dyDescent="0.2">
      <c r="A27" s="50" t="s">
        <v>3</v>
      </c>
    </row>
    <row r="28" spans="1:1" ht="15.75" x14ac:dyDescent="0.2">
      <c r="A28" s="51"/>
    </row>
    <row r="29" spans="1:1" ht="15.75" x14ac:dyDescent="0.2">
      <c r="A29" s="51"/>
    </row>
    <row r="30" spans="1:1" ht="15.75" x14ac:dyDescent="0.2">
      <c r="A30" s="51"/>
    </row>
    <row r="31" spans="1:1" ht="15.75" x14ac:dyDescent="0.2">
      <c r="A31" s="51"/>
    </row>
    <row r="32" spans="1:1" ht="15.75" x14ac:dyDescent="0.2">
      <c r="A32" s="51"/>
    </row>
    <row r="33" spans="1:1" ht="23.25" x14ac:dyDescent="0.2">
      <c r="A33" s="192" t="s">
        <v>4</v>
      </c>
    </row>
    <row r="34" spans="1:1" ht="23.25" x14ac:dyDescent="0.2">
      <c r="A34" s="52" t="str">
        <f>IF(Summary!D33=0,"Bill of Quantities","Bill of Quantities (Priced)")</f>
        <v>Bill of Quantities</v>
      </c>
    </row>
    <row r="35" spans="1:1" ht="15.75" x14ac:dyDescent="0.2">
      <c r="A35" s="57">
        <f ca="1">TODAY()</f>
        <v>45313</v>
      </c>
    </row>
    <row r="36" spans="1:1" ht="15.75" x14ac:dyDescent="0.2">
      <c r="A36" s="53"/>
    </row>
    <row r="37" spans="1:1" ht="15.75" x14ac:dyDescent="0.2">
      <c r="A37" s="56"/>
    </row>
    <row r="38" spans="1:1" ht="15.75" x14ac:dyDescent="0.2">
      <c r="A38" s="56"/>
    </row>
    <row r="39" spans="1:1" ht="15.75" x14ac:dyDescent="0.2">
      <c r="A39" s="56"/>
    </row>
    <row r="40" spans="1:1" ht="15.75" x14ac:dyDescent="0.2">
      <c r="A40" s="56"/>
    </row>
    <row r="41" spans="1:1" ht="15.75" x14ac:dyDescent="0.2">
      <c r="A41" s="56"/>
    </row>
    <row r="42" spans="1:1" ht="15.75" x14ac:dyDescent="0.2">
      <c r="A42" s="56"/>
    </row>
    <row r="43" spans="1:1" x14ac:dyDescent="0.2">
      <c r="A43" s="48" t="s">
        <v>5</v>
      </c>
    </row>
    <row r="44" spans="1:1" ht="12.75" customHeight="1" x14ac:dyDescent="0.2">
      <c r="A44" s="46" t="s">
        <v>6</v>
      </c>
    </row>
    <row r="45" spans="1:1" ht="12.75" customHeight="1" x14ac:dyDescent="0.2">
      <c r="A45" s="46"/>
    </row>
    <row r="51" spans="1:1" x14ac:dyDescent="0.2">
      <c r="A51" s="54"/>
    </row>
    <row r="57" spans="1:1" x14ac:dyDescent="0.2">
      <c r="A57" s="54"/>
    </row>
    <row r="62" spans="1:1" x14ac:dyDescent="0.2">
      <c r="A62" s="54"/>
    </row>
    <row r="75" spans="1:1" x14ac:dyDescent="0.2">
      <c r="A75" s="54"/>
    </row>
  </sheetData>
  <pageMargins left="0.7" right="0.7" top="1.5550000000000002" bottom="0.85" header="0.55000000000000004" footer="0.4"/>
  <pageSetup paperSize="9" scale="77"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92D050"/>
  </sheetPr>
  <dimension ref="A1:O605"/>
  <sheetViews>
    <sheetView showZeros="0" view="pageBreakPreview" topLeftCell="A91" zoomScaleNormal="100" zoomScaleSheetLayoutView="100" workbookViewId="0">
      <selection activeCell="B63" sqref="B63"/>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9.7109375" style="27" customWidth="1"/>
    <col min="7" max="7" width="9.140625" style="20"/>
    <col min="8" max="8" width="3.28515625" style="20" bestFit="1" customWidth="1"/>
    <col min="9" max="9" width="10.85546875" style="20" bestFit="1" customWidth="1"/>
    <col min="10" max="10" width="7.7109375" style="20" bestFit="1" customWidth="1"/>
    <col min="11" max="16384" width="9.140625" style="20"/>
  </cols>
  <sheetData>
    <row r="1" spans="1:15" s="80" customFormat="1" x14ac:dyDescent="0.25">
      <c r="A1" s="63" t="s">
        <v>201</v>
      </c>
      <c r="B1" s="105"/>
      <c r="C1" s="105"/>
      <c r="D1" s="121"/>
      <c r="E1" s="121"/>
      <c r="F1" s="121"/>
      <c r="H1" s="254" t="s">
        <v>26</v>
      </c>
      <c r="I1" s="255" t="s">
        <v>27</v>
      </c>
      <c r="J1" s="255">
        <f t="shared" ref="J1:J6" si="0">SUMIF(G:G,H1,F:F)</f>
        <v>0</v>
      </c>
    </row>
    <row r="2" spans="1:15" s="90" customFormat="1" ht="30" x14ac:dyDescent="0.25">
      <c r="A2" s="88" t="s">
        <v>8</v>
      </c>
      <c r="B2" s="88" t="s">
        <v>9</v>
      </c>
      <c r="C2" s="88" t="s">
        <v>10</v>
      </c>
      <c r="D2" s="88" t="s">
        <v>11</v>
      </c>
      <c r="E2" s="88" t="s">
        <v>12</v>
      </c>
      <c r="F2" s="89" t="s">
        <v>13</v>
      </c>
      <c r="G2" s="84"/>
      <c r="H2" s="254" t="s">
        <v>28</v>
      </c>
      <c r="I2" s="255" t="s">
        <v>29</v>
      </c>
      <c r="J2" s="255">
        <f t="shared" si="0"/>
        <v>0</v>
      </c>
      <c r="K2" s="129"/>
      <c r="L2" s="129"/>
    </row>
    <row r="3" spans="1:15" s="90" customFormat="1" x14ac:dyDescent="0.25">
      <c r="A3" s="91"/>
      <c r="B3" s="122"/>
      <c r="C3" s="93"/>
      <c r="D3" s="9"/>
      <c r="E3" s="94"/>
      <c r="F3" s="9"/>
      <c r="G3" s="84"/>
      <c r="H3" s="254" t="s">
        <v>31</v>
      </c>
      <c r="I3" s="255" t="s">
        <v>32</v>
      </c>
      <c r="J3" s="255">
        <f t="shared" si="0"/>
        <v>0</v>
      </c>
      <c r="K3" s="129"/>
      <c r="L3" s="129"/>
    </row>
    <row r="4" spans="1:15" s="172" customFormat="1" x14ac:dyDescent="0.25">
      <c r="A4" s="64">
        <v>1</v>
      </c>
      <c r="B4" s="62" t="s">
        <v>202</v>
      </c>
      <c r="C4" s="65"/>
      <c r="D4" s="66"/>
      <c r="E4" s="67"/>
      <c r="F4" s="68"/>
      <c r="H4" s="254" t="s">
        <v>34</v>
      </c>
      <c r="I4" s="255" t="s">
        <v>35</v>
      </c>
      <c r="J4" s="255">
        <f t="shared" si="0"/>
        <v>0</v>
      </c>
    </row>
    <row r="5" spans="1:15" s="172" customFormat="1" ht="90" x14ac:dyDescent="0.25">
      <c r="A5" s="64">
        <v>1.1000000000000001</v>
      </c>
      <c r="B5" s="110" t="s">
        <v>203</v>
      </c>
      <c r="C5" s="65" t="s">
        <v>204</v>
      </c>
      <c r="D5" s="66">
        <v>115</v>
      </c>
      <c r="E5" s="179"/>
      <c r="F5" s="68">
        <f>E5*D5</f>
        <v>0</v>
      </c>
      <c r="G5" s="172" t="s">
        <v>28</v>
      </c>
      <c r="H5" s="254" t="s">
        <v>37</v>
      </c>
      <c r="I5" s="255" t="s">
        <v>38</v>
      </c>
      <c r="J5" s="255">
        <f t="shared" si="0"/>
        <v>0</v>
      </c>
    </row>
    <row r="6" spans="1:15" s="172" customFormat="1" x14ac:dyDescent="0.25">
      <c r="A6" s="74"/>
      <c r="B6" s="110"/>
      <c r="C6" s="65"/>
      <c r="D6" s="75"/>
      <c r="E6" s="65"/>
      <c r="F6" s="68"/>
      <c r="H6" s="254" t="s">
        <v>39</v>
      </c>
      <c r="I6" s="255" t="s">
        <v>40</v>
      </c>
      <c r="J6" s="255">
        <f t="shared" si="0"/>
        <v>0</v>
      </c>
    </row>
    <row r="7" spans="1:15" s="134" customFormat="1" x14ac:dyDescent="0.25">
      <c r="A7" s="136"/>
      <c r="B7" s="195"/>
      <c r="C7" s="158"/>
      <c r="D7" s="125"/>
      <c r="E7" s="125"/>
      <c r="F7" s="139"/>
      <c r="H7" s="142"/>
      <c r="I7" s="142"/>
      <c r="J7" s="142"/>
      <c r="K7" s="142"/>
      <c r="L7" s="142"/>
      <c r="M7" s="142"/>
      <c r="N7" s="142"/>
      <c r="O7" s="142"/>
    </row>
    <row r="8" spans="1:15" s="172" customFormat="1" x14ac:dyDescent="0.25">
      <c r="A8" s="64">
        <v>2</v>
      </c>
      <c r="B8" s="62" t="s">
        <v>205</v>
      </c>
      <c r="C8" s="65"/>
      <c r="D8" s="66"/>
      <c r="E8" s="67"/>
      <c r="F8" s="68"/>
    </row>
    <row r="9" spans="1:15" s="221" customFormat="1" ht="90" x14ac:dyDescent="0.25">
      <c r="A9" s="64">
        <v>2.1</v>
      </c>
      <c r="B9" s="110" t="s">
        <v>206</v>
      </c>
      <c r="C9" s="65"/>
      <c r="D9" s="75"/>
      <c r="E9" s="71"/>
      <c r="F9" s="68"/>
      <c r="G9" s="172"/>
      <c r="H9" s="172"/>
      <c r="I9" s="172"/>
      <c r="J9" s="172"/>
      <c r="K9" s="172"/>
    </row>
    <row r="10" spans="1:15" s="221" customFormat="1" x14ac:dyDescent="0.25">
      <c r="A10" s="64" t="s">
        <v>207</v>
      </c>
      <c r="B10" s="110" t="s">
        <v>208</v>
      </c>
      <c r="C10" s="65"/>
      <c r="D10" s="75"/>
      <c r="E10" s="71"/>
      <c r="F10" s="68"/>
      <c r="G10" s="172"/>
      <c r="H10" s="172"/>
      <c r="I10" s="172"/>
      <c r="J10" s="172"/>
      <c r="K10" s="172"/>
    </row>
    <row r="11" spans="1:15" s="221" customFormat="1" x14ac:dyDescent="0.25">
      <c r="A11" s="74" t="s">
        <v>58</v>
      </c>
      <c r="B11" s="110" t="s">
        <v>209</v>
      </c>
      <c r="C11" s="65" t="s">
        <v>126</v>
      </c>
      <c r="D11" s="75">
        <v>7</v>
      </c>
      <c r="E11" s="65"/>
      <c r="F11" s="68">
        <f t="shared" ref="F11:F13" si="1">E11*D11</f>
        <v>0</v>
      </c>
      <c r="G11" s="172" t="s">
        <v>28</v>
      </c>
      <c r="H11" s="172"/>
      <c r="I11" s="172"/>
      <c r="J11" s="172"/>
      <c r="K11" s="172"/>
    </row>
    <row r="12" spans="1:15" s="221" customFormat="1" x14ac:dyDescent="0.25">
      <c r="A12" s="74" t="s">
        <v>61</v>
      </c>
      <c r="B12" s="110" t="s">
        <v>210</v>
      </c>
      <c r="C12" s="65" t="s">
        <v>126</v>
      </c>
      <c r="D12" s="75">
        <v>23</v>
      </c>
      <c r="E12" s="65"/>
      <c r="F12" s="68">
        <f t="shared" si="1"/>
        <v>0</v>
      </c>
      <c r="G12" s="172" t="s">
        <v>28</v>
      </c>
      <c r="H12" s="172"/>
      <c r="I12" s="172"/>
      <c r="J12" s="172"/>
      <c r="K12" s="172"/>
    </row>
    <row r="13" spans="1:15" s="221" customFormat="1" x14ac:dyDescent="0.25">
      <c r="A13" s="74" t="s">
        <v>63</v>
      </c>
      <c r="B13" s="110" t="s">
        <v>211</v>
      </c>
      <c r="C13" s="65" t="s">
        <v>126</v>
      </c>
      <c r="D13" s="75">
        <v>2</v>
      </c>
      <c r="E13" s="65"/>
      <c r="F13" s="68">
        <f t="shared" si="1"/>
        <v>0</v>
      </c>
      <c r="G13" s="172" t="s">
        <v>28</v>
      </c>
      <c r="H13" s="172"/>
      <c r="I13" s="172"/>
      <c r="J13" s="172"/>
      <c r="K13" s="172"/>
    </row>
    <row r="14" spans="1:15" s="221" customFormat="1" x14ac:dyDescent="0.25">
      <c r="A14" s="74"/>
      <c r="B14" s="110"/>
      <c r="C14" s="65"/>
      <c r="D14" s="75"/>
      <c r="E14" s="65"/>
      <c r="F14" s="68"/>
      <c r="G14" s="172"/>
      <c r="H14" s="172"/>
      <c r="I14" s="172"/>
      <c r="J14" s="172"/>
      <c r="K14" s="172"/>
    </row>
    <row r="15" spans="1:15" s="221" customFormat="1" x14ac:dyDescent="0.25">
      <c r="A15" s="64" t="s">
        <v>212</v>
      </c>
      <c r="B15" s="73" t="s">
        <v>213</v>
      </c>
      <c r="C15" s="65"/>
      <c r="D15" s="75"/>
      <c r="E15" s="180"/>
      <c r="F15" s="103"/>
      <c r="G15" s="172"/>
      <c r="H15" s="172"/>
      <c r="I15" s="172"/>
      <c r="J15" s="172"/>
      <c r="K15" s="172"/>
    </row>
    <row r="16" spans="1:15" s="221" customFormat="1" x14ac:dyDescent="0.25">
      <c r="A16" s="74" t="s">
        <v>58</v>
      </c>
      <c r="B16" s="110" t="s">
        <v>214</v>
      </c>
      <c r="C16" s="65" t="s">
        <v>126</v>
      </c>
      <c r="D16" s="75">
        <v>32</v>
      </c>
      <c r="E16" s="180"/>
      <c r="F16" s="68">
        <f t="shared" ref="F16:F17" si="2">E16*D16</f>
        <v>0</v>
      </c>
      <c r="G16" s="172" t="s">
        <v>28</v>
      </c>
      <c r="H16" s="172"/>
      <c r="I16" s="172"/>
      <c r="J16" s="172"/>
      <c r="K16" s="172"/>
    </row>
    <row r="17" spans="1:11" s="221" customFormat="1" x14ac:dyDescent="0.25">
      <c r="A17" s="74" t="s">
        <v>61</v>
      </c>
      <c r="B17" s="110" t="s">
        <v>215</v>
      </c>
      <c r="C17" s="65" t="s">
        <v>126</v>
      </c>
      <c r="D17" s="75">
        <v>3</v>
      </c>
      <c r="E17" s="180"/>
      <c r="F17" s="68">
        <f t="shared" si="2"/>
        <v>0</v>
      </c>
      <c r="G17" s="172" t="s">
        <v>28</v>
      </c>
      <c r="H17" s="172"/>
      <c r="I17" s="172"/>
      <c r="J17" s="172"/>
      <c r="K17" s="172"/>
    </row>
    <row r="18" spans="1:11" s="172" customFormat="1" x14ac:dyDescent="0.25">
      <c r="A18" s="74"/>
      <c r="B18" s="110"/>
      <c r="C18" s="65"/>
      <c r="D18" s="75"/>
      <c r="E18" s="106"/>
      <c r="F18" s="68"/>
    </row>
    <row r="19" spans="1:11" s="172" customFormat="1" x14ac:dyDescent="0.25">
      <c r="A19" s="74"/>
      <c r="B19" s="61"/>
      <c r="C19" s="65"/>
      <c r="D19" s="75"/>
      <c r="E19" s="106"/>
      <c r="F19" s="107"/>
    </row>
    <row r="20" spans="1:11" s="172" customFormat="1" x14ac:dyDescent="0.25">
      <c r="A20" s="64"/>
      <c r="B20" s="186"/>
      <c r="C20" s="181"/>
      <c r="D20" s="182"/>
      <c r="E20" s="182"/>
      <c r="F20" s="107"/>
    </row>
    <row r="21" spans="1:11" s="172" customFormat="1" x14ac:dyDescent="0.25">
      <c r="A21" s="74"/>
      <c r="B21" s="110"/>
      <c r="C21" s="66"/>
      <c r="D21" s="66"/>
      <c r="E21" s="66"/>
      <c r="F21" s="107"/>
    </row>
    <row r="22" spans="1:11" s="172" customFormat="1" x14ac:dyDescent="0.25">
      <c r="A22" s="74"/>
      <c r="B22" s="110"/>
      <c r="C22" s="66"/>
      <c r="D22" s="66"/>
      <c r="E22" s="66"/>
      <c r="F22" s="107"/>
    </row>
    <row r="23" spans="1:11" s="172" customFormat="1" x14ac:dyDescent="0.25">
      <c r="A23" s="74"/>
      <c r="B23" s="110"/>
      <c r="C23" s="66"/>
      <c r="D23" s="66"/>
      <c r="E23" s="66"/>
      <c r="F23" s="107"/>
    </row>
    <row r="24" spans="1:11" s="172" customFormat="1" x14ac:dyDescent="0.25">
      <c r="A24" s="74"/>
      <c r="B24" s="110"/>
      <c r="C24" s="66"/>
      <c r="D24" s="66"/>
      <c r="E24" s="66"/>
      <c r="F24" s="107"/>
    </row>
    <row r="25" spans="1:11" s="172" customFormat="1" x14ac:dyDescent="0.25">
      <c r="A25" s="74"/>
      <c r="B25" s="110"/>
      <c r="C25" s="66"/>
      <c r="D25" s="66"/>
      <c r="E25" s="66"/>
      <c r="F25" s="107"/>
    </row>
    <row r="26" spans="1:11" s="172" customFormat="1" x14ac:dyDescent="0.25">
      <c r="A26" s="74"/>
      <c r="B26" s="110"/>
      <c r="C26" s="66"/>
      <c r="D26" s="66"/>
      <c r="E26" s="66"/>
      <c r="F26" s="107"/>
    </row>
    <row r="27" spans="1:11" s="172" customFormat="1" x14ac:dyDescent="0.25">
      <c r="A27" s="74"/>
      <c r="B27" s="110"/>
      <c r="C27" s="66"/>
      <c r="D27" s="66"/>
      <c r="E27" s="66"/>
      <c r="F27" s="107"/>
    </row>
    <row r="28" spans="1:11" s="172" customFormat="1" x14ac:dyDescent="0.25">
      <c r="A28" s="74"/>
      <c r="B28" s="110"/>
      <c r="C28" s="66"/>
      <c r="D28" s="66"/>
      <c r="E28" s="66"/>
      <c r="F28" s="107"/>
    </row>
    <row r="29" spans="1:11" s="172" customFormat="1" x14ac:dyDescent="0.25">
      <c r="A29" s="74"/>
      <c r="B29" s="110"/>
      <c r="C29" s="66"/>
      <c r="D29" s="66"/>
      <c r="E29" s="66"/>
      <c r="F29" s="107"/>
    </row>
    <row r="30" spans="1:11" s="172" customFormat="1" x14ac:dyDescent="0.25">
      <c r="A30" s="74"/>
      <c r="B30" s="110"/>
      <c r="C30" s="66"/>
      <c r="D30" s="66"/>
      <c r="E30" s="66"/>
      <c r="F30" s="107"/>
    </row>
    <row r="31" spans="1:11" s="172" customFormat="1" x14ac:dyDescent="0.25">
      <c r="A31" s="74"/>
      <c r="B31" s="110"/>
      <c r="C31" s="66"/>
      <c r="D31" s="66"/>
      <c r="E31" s="66"/>
      <c r="F31" s="107"/>
    </row>
    <row r="32" spans="1:11" s="172" customFormat="1" x14ac:dyDescent="0.25">
      <c r="A32" s="74"/>
      <c r="B32" s="110"/>
      <c r="C32" s="66"/>
      <c r="D32" s="66"/>
      <c r="E32" s="66"/>
      <c r="F32" s="107"/>
    </row>
    <row r="33" spans="1:6" s="172" customFormat="1" x14ac:dyDescent="0.25">
      <c r="A33" s="74"/>
      <c r="B33" s="110"/>
      <c r="C33" s="66"/>
      <c r="D33" s="66"/>
      <c r="E33" s="66"/>
      <c r="F33" s="107"/>
    </row>
    <row r="34" spans="1:6" s="172" customFormat="1" x14ac:dyDescent="0.25">
      <c r="A34" s="74"/>
      <c r="B34" s="110"/>
      <c r="C34" s="66"/>
      <c r="D34" s="66"/>
      <c r="E34" s="66"/>
      <c r="F34" s="107"/>
    </row>
    <row r="35" spans="1:6" s="172" customFormat="1" x14ac:dyDescent="0.25">
      <c r="A35" s="74"/>
      <c r="B35" s="110"/>
      <c r="C35" s="66"/>
      <c r="D35" s="66"/>
      <c r="E35" s="66"/>
      <c r="F35" s="107"/>
    </row>
    <row r="36" spans="1:6" s="172" customFormat="1" x14ac:dyDescent="0.25">
      <c r="A36" s="74"/>
      <c r="B36" s="110"/>
      <c r="C36" s="66"/>
      <c r="D36" s="66"/>
      <c r="E36" s="66"/>
      <c r="F36" s="107"/>
    </row>
    <row r="37" spans="1:6" s="172" customFormat="1" x14ac:dyDescent="0.25">
      <c r="A37" s="74"/>
      <c r="B37" s="110"/>
      <c r="C37" s="66"/>
      <c r="D37" s="66"/>
      <c r="E37" s="66"/>
      <c r="F37" s="107"/>
    </row>
    <row r="38" spans="1:6" s="172" customFormat="1" x14ac:dyDescent="0.25">
      <c r="A38" s="74"/>
      <c r="B38" s="110"/>
      <c r="C38" s="66"/>
      <c r="D38" s="66"/>
      <c r="E38" s="66"/>
      <c r="F38" s="107"/>
    </row>
    <row r="39" spans="1:6" s="172" customFormat="1" x14ac:dyDescent="0.25">
      <c r="A39" s="74"/>
      <c r="B39" s="110"/>
      <c r="C39" s="66"/>
      <c r="D39" s="66"/>
      <c r="E39" s="66"/>
      <c r="F39" s="107"/>
    </row>
    <row r="40" spans="1:6" s="172" customFormat="1" x14ac:dyDescent="0.25">
      <c r="A40" s="74"/>
      <c r="B40" s="110"/>
      <c r="C40" s="66"/>
      <c r="D40" s="66"/>
      <c r="E40" s="66"/>
      <c r="F40" s="107"/>
    </row>
    <row r="41" spans="1:6" s="172" customFormat="1" x14ac:dyDescent="0.25">
      <c r="A41" s="74"/>
      <c r="B41" s="110"/>
      <c r="C41" s="66"/>
      <c r="D41" s="66"/>
      <c r="E41" s="66"/>
      <c r="F41" s="107"/>
    </row>
    <row r="42" spans="1:6" s="172" customFormat="1" x14ac:dyDescent="0.25">
      <c r="A42" s="74"/>
      <c r="B42" s="110"/>
      <c r="C42" s="66"/>
      <c r="D42" s="66"/>
      <c r="E42" s="66"/>
      <c r="F42" s="107"/>
    </row>
    <row r="43" spans="1:6" s="172" customFormat="1" x14ac:dyDescent="0.25">
      <c r="A43" s="74"/>
      <c r="B43" s="110"/>
      <c r="C43" s="66"/>
      <c r="D43" s="66"/>
      <c r="E43" s="66"/>
      <c r="F43" s="107"/>
    </row>
    <row r="44" spans="1:6" s="173" customFormat="1" x14ac:dyDescent="0.25">
      <c r="A44" s="74"/>
      <c r="B44" s="110"/>
      <c r="C44" s="66"/>
      <c r="D44" s="66"/>
      <c r="E44" s="183"/>
      <c r="F44" s="107"/>
    </row>
    <row r="45" spans="1:6" s="173" customFormat="1" x14ac:dyDescent="0.25">
      <c r="A45" s="74"/>
      <c r="B45" s="178"/>
      <c r="C45" s="181"/>
      <c r="D45" s="184"/>
      <c r="E45" s="183"/>
      <c r="F45" s="185"/>
    </row>
    <row r="46" spans="1:6" s="173" customFormat="1" x14ac:dyDescent="0.25">
      <c r="A46" s="74"/>
      <c r="B46" s="110"/>
      <c r="C46" s="181"/>
      <c r="D46" s="184"/>
      <c r="E46" s="183"/>
      <c r="F46" s="185"/>
    </row>
    <row r="47" spans="1:6" s="173" customFormat="1" x14ac:dyDescent="0.25">
      <c r="A47" s="76"/>
      <c r="B47" s="77"/>
      <c r="C47" s="78"/>
      <c r="D47" s="79"/>
      <c r="E47" s="79"/>
      <c r="F47" s="79"/>
    </row>
    <row r="48" spans="1:6" s="173" customFormat="1" x14ac:dyDescent="0.25">
      <c r="A48" s="147"/>
      <c r="B48" s="82"/>
      <c r="C48" s="326" t="s">
        <v>47</v>
      </c>
      <c r="D48" s="326"/>
      <c r="E48" s="326"/>
      <c r="F48" s="83">
        <f>SUM(F3:F47)</f>
        <v>0</v>
      </c>
    </row>
    <row r="49" spans="1:11" s="173" customFormat="1" x14ac:dyDescent="0.25">
      <c r="A49" s="148" t="str">
        <f>$A$1</f>
        <v>Division 10: Specialties</v>
      </c>
      <c r="B49"/>
      <c r="C49"/>
      <c r="D49"/>
      <c r="E49"/>
      <c r="F49" s="87"/>
    </row>
    <row r="50" spans="1:11" s="173" customFormat="1" ht="30" x14ac:dyDescent="0.25">
      <c r="A50" s="88" t="s">
        <v>8</v>
      </c>
      <c r="B50" s="88" t="s">
        <v>9</v>
      </c>
      <c r="C50" s="88" t="s">
        <v>10</v>
      </c>
      <c r="D50" s="88" t="s">
        <v>11</v>
      </c>
      <c r="E50" s="88" t="s">
        <v>12</v>
      </c>
      <c r="F50" s="89" t="s">
        <v>13</v>
      </c>
    </row>
    <row r="51" spans="1:11" s="173" customFormat="1" x14ac:dyDescent="0.25">
      <c r="A51" s="91"/>
      <c r="B51" s="92" t="s">
        <v>85</v>
      </c>
      <c r="C51" s="93"/>
      <c r="D51" s="9"/>
      <c r="E51" s="94"/>
      <c r="F51" s="9">
        <f>F48</f>
        <v>0</v>
      </c>
    </row>
    <row r="52" spans="1:11" s="173" customFormat="1" x14ac:dyDescent="0.25">
      <c r="A52" s="74"/>
      <c r="B52" s="110"/>
      <c r="C52" s="181"/>
      <c r="D52" s="184"/>
      <c r="E52" s="183"/>
      <c r="F52" s="185"/>
    </row>
    <row r="53" spans="1:11" s="173" customFormat="1" x14ac:dyDescent="0.25">
      <c r="A53" s="64">
        <v>3</v>
      </c>
      <c r="B53" s="62" t="s">
        <v>216</v>
      </c>
      <c r="C53" s="181"/>
      <c r="D53" s="182"/>
      <c r="E53" s="182"/>
      <c r="F53" s="107"/>
    </row>
    <row r="54" spans="1:11" s="173" customFormat="1" ht="75" x14ac:dyDescent="0.25">
      <c r="A54" s="64">
        <v>3.1</v>
      </c>
      <c r="B54" s="61" t="s">
        <v>217</v>
      </c>
      <c r="C54" s="271"/>
      <c r="D54" s="75"/>
      <c r="E54" s="183"/>
      <c r="F54" s="107"/>
    </row>
    <row r="55" spans="1:11" s="173" customFormat="1" x14ac:dyDescent="0.25">
      <c r="A55" s="74" t="s">
        <v>58</v>
      </c>
      <c r="B55" s="110" t="s">
        <v>218</v>
      </c>
      <c r="C55" s="66" t="s">
        <v>126</v>
      </c>
      <c r="D55" s="66">
        <v>36</v>
      </c>
      <c r="E55" s="66"/>
      <c r="F55" s="107">
        <f>E55*D55</f>
        <v>0</v>
      </c>
      <c r="G55" s="173" t="s">
        <v>28</v>
      </c>
    </row>
    <row r="56" spans="1:11" s="252" customFormat="1" x14ac:dyDescent="0.25">
      <c r="A56" s="74" t="s">
        <v>61</v>
      </c>
      <c r="B56" s="110" t="s">
        <v>219</v>
      </c>
      <c r="C56" s="66" t="s">
        <v>126</v>
      </c>
      <c r="D56" s="66">
        <v>18</v>
      </c>
      <c r="E56" s="66"/>
      <c r="F56" s="107">
        <f t="shared" ref="F56:F62" si="3">E56*D56</f>
        <v>0</v>
      </c>
      <c r="G56" s="173" t="s">
        <v>28</v>
      </c>
      <c r="H56" s="173"/>
      <c r="I56" s="173"/>
      <c r="J56" s="173"/>
      <c r="K56" s="173"/>
    </row>
    <row r="57" spans="1:11" s="173" customFormat="1" x14ac:dyDescent="0.25">
      <c r="A57" s="74" t="s">
        <v>63</v>
      </c>
      <c r="B57" s="110" t="s">
        <v>220</v>
      </c>
      <c r="C57" s="66" t="s">
        <v>126</v>
      </c>
      <c r="D57" s="66">
        <v>20</v>
      </c>
      <c r="E57" s="66"/>
      <c r="F57" s="107">
        <f t="shared" si="3"/>
        <v>0</v>
      </c>
      <c r="G57" s="173" t="s">
        <v>28</v>
      </c>
    </row>
    <row r="58" spans="1:11" s="252" customFormat="1" x14ac:dyDescent="0.25">
      <c r="A58" s="74" t="s">
        <v>65</v>
      </c>
      <c r="B58" s="110" t="s">
        <v>221</v>
      </c>
      <c r="C58" s="66" t="s">
        <v>126</v>
      </c>
      <c r="D58" s="66">
        <v>20</v>
      </c>
      <c r="E58" s="66"/>
      <c r="F58" s="107">
        <f t="shared" si="3"/>
        <v>0</v>
      </c>
      <c r="G58" s="173" t="s">
        <v>28</v>
      </c>
      <c r="H58" s="173"/>
      <c r="I58" s="173"/>
      <c r="J58" s="173"/>
      <c r="K58" s="173"/>
    </row>
    <row r="59" spans="1:11" s="252" customFormat="1" x14ac:dyDescent="0.25">
      <c r="A59" s="74" t="s">
        <v>67</v>
      </c>
      <c r="B59" s="110" t="s">
        <v>222</v>
      </c>
      <c r="C59" s="66" t="s">
        <v>126</v>
      </c>
      <c r="D59" s="66">
        <v>22</v>
      </c>
      <c r="E59" s="66"/>
      <c r="F59" s="107">
        <f t="shared" si="3"/>
        <v>0</v>
      </c>
      <c r="G59" s="173" t="s">
        <v>28</v>
      </c>
      <c r="H59" s="173"/>
      <c r="I59" s="173"/>
      <c r="J59" s="173"/>
      <c r="K59" s="173"/>
    </row>
    <row r="60" spans="1:11" s="252" customFormat="1" x14ac:dyDescent="0.25">
      <c r="A60" s="74" t="s">
        <v>69</v>
      </c>
      <c r="B60" s="110" t="s">
        <v>223</v>
      </c>
      <c r="C60" s="66" t="s">
        <v>126</v>
      </c>
      <c r="D60" s="66">
        <v>22</v>
      </c>
      <c r="E60" s="183"/>
      <c r="F60" s="107">
        <f t="shared" si="3"/>
        <v>0</v>
      </c>
      <c r="G60" s="173" t="s">
        <v>28</v>
      </c>
      <c r="H60" s="173"/>
      <c r="I60" s="173"/>
      <c r="J60" s="173"/>
      <c r="K60" s="173"/>
    </row>
    <row r="61" spans="1:11" s="173" customFormat="1" x14ac:dyDescent="0.25">
      <c r="A61" s="74" t="s">
        <v>71</v>
      </c>
      <c r="B61" s="110" t="s">
        <v>224</v>
      </c>
      <c r="C61" s="66" t="s">
        <v>126</v>
      </c>
      <c r="D61" s="66">
        <v>20</v>
      </c>
      <c r="E61" s="183"/>
      <c r="F61" s="107">
        <f t="shared" si="3"/>
        <v>0</v>
      </c>
      <c r="G61" s="173" t="s">
        <v>28</v>
      </c>
    </row>
    <row r="62" spans="1:11" s="252" customFormat="1" x14ac:dyDescent="0.25">
      <c r="A62" s="74" t="s">
        <v>73</v>
      </c>
      <c r="B62" s="110" t="s">
        <v>225</v>
      </c>
      <c r="C62" s="66" t="s">
        <v>126</v>
      </c>
      <c r="D62" s="66">
        <v>42</v>
      </c>
      <c r="E62" s="183"/>
      <c r="F62" s="107">
        <f t="shared" si="3"/>
        <v>0</v>
      </c>
      <c r="G62" s="173" t="s">
        <v>28</v>
      </c>
      <c r="H62" s="173"/>
      <c r="I62" s="173"/>
      <c r="J62" s="173"/>
      <c r="K62" s="173"/>
    </row>
    <row r="63" spans="1:11" s="252" customFormat="1" x14ac:dyDescent="0.25">
      <c r="A63" s="74" t="s">
        <v>75</v>
      </c>
      <c r="B63" s="110" t="s">
        <v>226</v>
      </c>
      <c r="C63" s="66" t="s">
        <v>126</v>
      </c>
      <c r="D63" s="66">
        <v>18</v>
      </c>
      <c r="E63" s="183"/>
      <c r="F63" s="308">
        <f>E63*D63</f>
        <v>0</v>
      </c>
      <c r="G63" s="173" t="s">
        <v>28</v>
      </c>
      <c r="H63" s="173"/>
      <c r="I63" s="173"/>
      <c r="J63" s="173"/>
      <c r="K63" s="173"/>
    </row>
    <row r="64" spans="1:11" s="173" customFormat="1" x14ac:dyDescent="0.25">
      <c r="A64" s="74"/>
      <c r="B64" s="110"/>
      <c r="C64" s="181"/>
      <c r="D64" s="184"/>
      <c r="E64" s="183"/>
      <c r="F64" s="185"/>
    </row>
    <row r="65" spans="1:11" s="173" customFormat="1" ht="90" x14ac:dyDescent="0.25">
      <c r="A65" s="64">
        <v>3.2</v>
      </c>
      <c r="B65" s="110" t="s">
        <v>227</v>
      </c>
      <c r="C65" s="181"/>
      <c r="D65" s="121"/>
      <c r="E65" s="183"/>
      <c r="F65" s="185"/>
    </row>
    <row r="66" spans="1:11" s="252" customFormat="1" x14ac:dyDescent="0.25">
      <c r="A66" s="74" t="s">
        <v>58</v>
      </c>
      <c r="B66" s="110" t="s">
        <v>228</v>
      </c>
      <c r="C66" s="66" t="s">
        <v>126</v>
      </c>
      <c r="D66" s="66">
        <v>20</v>
      </c>
      <c r="E66" s="183"/>
      <c r="F66" s="107">
        <f t="shared" ref="F66" si="4">E66*D66</f>
        <v>0</v>
      </c>
      <c r="G66" s="173" t="s">
        <v>28</v>
      </c>
      <c r="H66" s="173"/>
      <c r="I66" s="173"/>
      <c r="J66" s="173"/>
      <c r="K66" s="173"/>
    </row>
    <row r="67" spans="1:11" s="173" customFormat="1" x14ac:dyDescent="0.25">
      <c r="A67" s="74"/>
      <c r="B67" s="110"/>
      <c r="C67" s="181"/>
      <c r="D67" s="121"/>
      <c r="E67" s="183"/>
      <c r="F67" s="185"/>
    </row>
    <row r="68" spans="1:11" s="173" customFormat="1" x14ac:dyDescent="0.25">
      <c r="A68" s="74"/>
      <c r="B68" s="110"/>
      <c r="C68" s="181"/>
      <c r="D68" s="121"/>
      <c r="E68" s="183"/>
      <c r="F68" s="185"/>
    </row>
    <row r="69" spans="1:11" s="173" customFormat="1" x14ac:dyDescent="0.25">
      <c r="A69" s="74"/>
      <c r="B69" s="110"/>
      <c r="C69" s="181"/>
      <c r="D69" s="184"/>
      <c r="E69" s="183"/>
      <c r="F69" s="185"/>
    </row>
    <row r="70" spans="1:11" s="173" customFormat="1" x14ac:dyDescent="0.25">
      <c r="A70" s="74"/>
      <c r="B70" s="110"/>
      <c r="C70" s="181"/>
      <c r="D70" s="184"/>
      <c r="E70" s="183"/>
      <c r="F70" s="185"/>
    </row>
    <row r="71" spans="1:11" s="173" customFormat="1" x14ac:dyDescent="0.25">
      <c r="A71" s="74"/>
      <c r="B71" s="110"/>
      <c r="C71" s="181"/>
      <c r="D71" s="184"/>
      <c r="E71" s="183"/>
      <c r="F71" s="185"/>
    </row>
    <row r="72" spans="1:11" s="173" customFormat="1" x14ac:dyDescent="0.25">
      <c r="A72" s="74"/>
      <c r="B72" s="110"/>
      <c r="C72" s="181"/>
      <c r="D72" s="184"/>
      <c r="E72" s="183"/>
      <c r="F72" s="185"/>
    </row>
    <row r="73" spans="1:11" s="173" customFormat="1" x14ac:dyDescent="0.25">
      <c r="A73" s="74"/>
      <c r="B73" s="110"/>
      <c r="C73" s="181"/>
      <c r="D73" s="184"/>
      <c r="E73" s="183"/>
      <c r="F73" s="185"/>
    </row>
    <row r="74" spans="1:11" s="173" customFormat="1" x14ac:dyDescent="0.25">
      <c r="A74" s="74"/>
      <c r="B74" s="110"/>
      <c r="C74" s="181"/>
      <c r="D74" s="184"/>
      <c r="E74" s="183"/>
      <c r="F74" s="185"/>
    </row>
    <row r="75" spans="1:11" s="173" customFormat="1" x14ac:dyDescent="0.25">
      <c r="A75" s="74"/>
      <c r="B75" s="110"/>
      <c r="C75" s="181"/>
      <c r="D75" s="184"/>
      <c r="E75" s="183"/>
      <c r="F75" s="185"/>
    </row>
    <row r="76" spans="1:11" s="173" customFormat="1" x14ac:dyDescent="0.25">
      <c r="A76" s="74"/>
      <c r="B76" s="110"/>
      <c r="C76" s="181"/>
      <c r="D76" s="184"/>
      <c r="E76" s="183"/>
      <c r="F76" s="185"/>
    </row>
    <row r="77" spans="1:11" s="173" customFormat="1" x14ac:dyDescent="0.25">
      <c r="A77" s="74"/>
      <c r="B77" s="110"/>
      <c r="C77" s="181"/>
      <c r="D77" s="184"/>
      <c r="E77" s="183"/>
      <c r="F77" s="185"/>
    </row>
    <row r="78" spans="1:11" s="173" customFormat="1" x14ac:dyDescent="0.25">
      <c r="A78" s="74"/>
      <c r="B78" s="110"/>
      <c r="C78" s="181"/>
      <c r="D78" s="184"/>
      <c r="E78" s="183"/>
      <c r="F78" s="185"/>
    </row>
    <row r="79" spans="1:11" s="173" customFormat="1" x14ac:dyDescent="0.25">
      <c r="A79" s="74"/>
      <c r="B79" s="110"/>
      <c r="C79" s="181"/>
      <c r="D79" s="184"/>
      <c r="E79" s="183"/>
      <c r="F79" s="185"/>
    </row>
    <row r="80" spans="1:11" s="173" customFormat="1" x14ac:dyDescent="0.25">
      <c r="A80" s="74"/>
      <c r="B80" s="110"/>
      <c r="C80" s="181"/>
      <c r="D80" s="184"/>
      <c r="E80" s="183"/>
      <c r="F80" s="185"/>
    </row>
    <row r="81" spans="1:8" s="173" customFormat="1" x14ac:dyDescent="0.25">
      <c r="A81" s="74"/>
      <c r="B81" s="110"/>
      <c r="C81" s="181"/>
      <c r="D81" s="184"/>
      <c r="E81" s="183"/>
      <c r="F81" s="185"/>
    </row>
    <row r="82" spans="1:8" s="173" customFormat="1" x14ac:dyDescent="0.25">
      <c r="A82" s="74"/>
      <c r="B82" s="110"/>
      <c r="C82" s="181"/>
      <c r="D82" s="184"/>
      <c r="E82" s="183"/>
      <c r="F82" s="185"/>
    </row>
    <row r="83" spans="1:8" s="173" customFormat="1" x14ac:dyDescent="0.25">
      <c r="A83" s="74"/>
      <c r="B83" s="110"/>
      <c r="C83" s="181"/>
      <c r="D83" s="184"/>
      <c r="E83" s="183"/>
      <c r="F83" s="185"/>
    </row>
    <row r="84" spans="1:8" s="173" customFormat="1" x14ac:dyDescent="0.25">
      <c r="A84" s="74"/>
      <c r="B84" s="110"/>
      <c r="C84" s="181"/>
      <c r="D84" s="184"/>
      <c r="E84" s="183"/>
      <c r="F84" s="185"/>
    </row>
    <row r="85" spans="1:8" s="173" customFormat="1" x14ac:dyDescent="0.25">
      <c r="A85" s="74"/>
      <c r="B85" s="110"/>
      <c r="C85" s="181"/>
      <c r="D85" s="184"/>
      <c r="E85" s="183"/>
      <c r="F85" s="185"/>
    </row>
    <row r="86" spans="1:8" s="173" customFormat="1" x14ac:dyDescent="0.25">
      <c r="A86" s="74"/>
      <c r="B86" s="110"/>
      <c r="C86" s="181"/>
      <c r="D86" s="184"/>
      <c r="E86" s="183"/>
      <c r="F86" s="185"/>
    </row>
    <row r="87" spans="1:8" s="173" customFormat="1" x14ac:dyDescent="0.25">
      <c r="A87" s="74"/>
      <c r="B87" s="110"/>
      <c r="C87" s="181"/>
      <c r="D87" s="184"/>
      <c r="E87" s="183"/>
      <c r="F87" s="185"/>
    </row>
    <row r="88" spans="1:8" s="173" customFormat="1" x14ac:dyDescent="0.25">
      <c r="A88" s="74"/>
      <c r="B88" s="110"/>
      <c r="C88" s="181"/>
      <c r="D88" s="184"/>
      <c r="E88" s="183"/>
      <c r="F88" s="185"/>
    </row>
    <row r="89" spans="1:8" s="173" customFormat="1" x14ac:dyDescent="0.25">
      <c r="A89" s="74"/>
      <c r="B89" s="110"/>
      <c r="C89" s="181"/>
      <c r="D89" s="184"/>
      <c r="E89" s="183"/>
      <c r="F89" s="185"/>
    </row>
    <row r="90" spans="1:8" s="173" customFormat="1" x14ac:dyDescent="0.25">
      <c r="A90" s="74"/>
      <c r="B90" s="110"/>
      <c r="C90" s="181"/>
      <c r="D90" s="184"/>
      <c r="E90" s="183"/>
      <c r="F90" s="185"/>
    </row>
    <row r="91" spans="1:8" s="173" customFormat="1" x14ac:dyDescent="0.25">
      <c r="A91" s="74"/>
      <c r="B91" s="110"/>
      <c r="C91" s="181"/>
      <c r="D91" s="184"/>
      <c r="E91" s="183"/>
      <c r="F91" s="185"/>
    </row>
    <row r="92" spans="1:8" s="173" customFormat="1" x14ac:dyDescent="0.25">
      <c r="A92" s="74"/>
      <c r="B92" s="110"/>
      <c r="C92" s="181"/>
      <c r="D92" s="184"/>
      <c r="E92" s="183"/>
      <c r="F92" s="185"/>
    </row>
    <row r="93" spans="1:8" s="173" customFormat="1" x14ac:dyDescent="0.25">
      <c r="A93" s="74"/>
      <c r="B93" s="110"/>
      <c r="C93" s="181"/>
      <c r="D93" s="184"/>
      <c r="E93" s="183"/>
      <c r="F93" s="185"/>
    </row>
    <row r="94" spans="1:8" s="173" customFormat="1" x14ac:dyDescent="0.25">
      <c r="A94" s="74"/>
      <c r="B94" s="110"/>
      <c r="C94" s="181"/>
      <c r="D94" s="184"/>
      <c r="E94" s="183"/>
      <c r="F94" s="185"/>
    </row>
    <row r="95" spans="1:8" s="173" customFormat="1" x14ac:dyDescent="0.25">
      <c r="A95" s="74"/>
      <c r="B95" s="110"/>
      <c r="C95" s="181"/>
      <c r="D95" s="184"/>
      <c r="E95" s="183"/>
      <c r="F95" s="185"/>
    </row>
    <row r="96" spans="1:8" s="80" customFormat="1" x14ac:dyDescent="0.2">
      <c r="A96" s="76"/>
      <c r="B96" s="77"/>
      <c r="C96" s="78"/>
      <c r="D96" s="79"/>
      <c r="E96" s="79"/>
      <c r="F96" s="79"/>
      <c r="H96" s="115"/>
    </row>
    <row r="97" spans="1:7" s="84" customFormat="1" x14ac:dyDescent="0.2">
      <c r="A97" s="147"/>
      <c r="B97" s="82"/>
      <c r="C97" s="326" t="s">
        <v>24</v>
      </c>
      <c r="D97" s="326"/>
      <c r="E97" s="327"/>
      <c r="F97" s="83">
        <f>SUM(F51:F96)</f>
        <v>0</v>
      </c>
      <c r="G97" s="116">
        <f>SUMPRODUCT($D:$D,$E:$E)-F97</f>
        <v>0</v>
      </c>
    </row>
    <row r="604" spans="1:8" x14ac:dyDescent="0.2">
      <c r="A604" s="20"/>
      <c r="B604" s="20"/>
      <c r="C604" s="20"/>
      <c r="D604" s="20"/>
      <c r="E604" s="20"/>
      <c r="F604" s="29"/>
      <c r="H604" s="29"/>
    </row>
    <row r="605" spans="1:8" x14ac:dyDescent="0.2">
      <c r="A605" s="20"/>
      <c r="B605" s="20"/>
      <c r="C605" s="20"/>
      <c r="D605" s="20"/>
      <c r="E605" s="20"/>
      <c r="F605" s="29"/>
      <c r="H605" s="29"/>
    </row>
  </sheetData>
  <mergeCells count="2">
    <mergeCell ref="C48:E48"/>
    <mergeCell ref="C97:E97"/>
  </mergeCells>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4DD32EA9-7FE3-4299-8D49-4CD38D48EB4A}">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G97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B9C53-B95A-4B26-A888-AD3D8020686E}">
  <sheetPr>
    <tabColor rgb="FF92D050"/>
  </sheetPr>
  <dimension ref="A1:H968"/>
  <sheetViews>
    <sheetView showZeros="0" view="pageBreakPreview" zoomScale="95" zoomScaleNormal="100" zoomScaleSheetLayoutView="95" workbookViewId="0">
      <selection activeCell="G379" sqref="G379"/>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9.7109375" style="27" customWidth="1"/>
    <col min="7" max="7" width="14.5703125" style="14" customWidth="1"/>
    <col min="8" max="16384" width="9.140625" style="20"/>
  </cols>
  <sheetData>
    <row r="1" spans="1:7" s="218" customFormat="1" x14ac:dyDescent="0.25">
      <c r="A1" s="31" t="s">
        <v>229</v>
      </c>
      <c r="B1" s="16"/>
      <c r="C1" s="16"/>
      <c r="D1" s="16"/>
      <c r="E1" s="16"/>
      <c r="F1" s="233"/>
      <c r="G1" s="253"/>
    </row>
    <row r="2" spans="1:7" s="218" customFormat="1" ht="30" x14ac:dyDescent="0.25">
      <c r="A2" s="1" t="s">
        <v>8</v>
      </c>
      <c r="B2" s="1" t="s">
        <v>9</v>
      </c>
      <c r="C2" s="1" t="s">
        <v>10</v>
      </c>
      <c r="D2" s="1" t="s">
        <v>11</v>
      </c>
      <c r="E2" s="1" t="s">
        <v>12</v>
      </c>
      <c r="F2" s="234" t="s">
        <v>13</v>
      </c>
      <c r="G2" s="256"/>
    </row>
    <row r="3" spans="1:7" s="218" customFormat="1" x14ac:dyDescent="0.25">
      <c r="A3" s="6"/>
      <c r="B3" s="235"/>
      <c r="C3" s="8"/>
      <c r="D3" s="9"/>
      <c r="E3" s="10"/>
      <c r="F3" s="9"/>
      <c r="G3" s="253"/>
    </row>
    <row r="4" spans="1:7" s="218" customFormat="1" ht="45" x14ac:dyDescent="0.25">
      <c r="A4" s="18"/>
      <c r="B4" s="236" t="s">
        <v>230</v>
      </c>
      <c r="C4" s="15"/>
      <c r="D4" s="13"/>
      <c r="E4" s="45"/>
      <c r="F4" s="101"/>
      <c r="G4" s="253"/>
    </row>
    <row r="5" spans="1:7" s="218" customFormat="1" x14ac:dyDescent="0.25">
      <c r="A5" s="18"/>
      <c r="B5" s="237"/>
      <c r="C5" s="43"/>
      <c r="D5" s="45"/>
      <c r="E5" s="238"/>
      <c r="F5" s="238"/>
      <c r="G5" s="253"/>
    </row>
    <row r="6" spans="1:7" s="218" customFormat="1" x14ac:dyDescent="0.25">
      <c r="A6" s="18">
        <v>1</v>
      </c>
      <c r="B6" s="237" t="s">
        <v>231</v>
      </c>
      <c r="C6" s="15"/>
      <c r="D6" s="13"/>
      <c r="E6" s="45"/>
      <c r="F6" s="101"/>
      <c r="G6" s="253"/>
    </row>
    <row r="7" spans="1:7" s="218" customFormat="1" x14ac:dyDescent="0.25">
      <c r="A7" s="18"/>
      <c r="B7" s="237" t="s">
        <v>232</v>
      </c>
      <c r="C7" s="15"/>
      <c r="D7" s="13"/>
      <c r="E7" s="45"/>
      <c r="F7" s="101"/>
      <c r="G7" s="253"/>
    </row>
    <row r="8" spans="1:7" s="218" customFormat="1" x14ac:dyDescent="0.25">
      <c r="A8" s="18">
        <v>1.1000000000000001</v>
      </c>
      <c r="B8" s="237" t="s">
        <v>233</v>
      </c>
      <c r="C8" s="15"/>
      <c r="D8" s="13"/>
      <c r="E8" s="45"/>
      <c r="F8" s="101"/>
      <c r="G8" s="253"/>
    </row>
    <row r="9" spans="1:7" s="218" customFormat="1" ht="105" x14ac:dyDescent="0.25">
      <c r="A9" s="217" t="s">
        <v>234</v>
      </c>
      <c r="B9" s="239" t="s">
        <v>235</v>
      </c>
      <c r="C9" s="15" t="s">
        <v>148</v>
      </c>
      <c r="D9" s="13">
        <v>470</v>
      </c>
      <c r="E9" s="13"/>
      <c r="F9" s="103">
        <f>E9*D9</f>
        <v>0</v>
      </c>
      <c r="G9" s="253"/>
    </row>
    <row r="10" spans="1:7" s="218" customFormat="1" x14ac:dyDescent="0.25">
      <c r="A10" s="18"/>
      <c r="B10" s="237"/>
      <c r="C10" s="15"/>
      <c r="D10" s="13"/>
      <c r="E10" s="13"/>
      <c r="F10" s="103"/>
      <c r="G10" s="253"/>
    </row>
    <row r="11" spans="1:7" s="218" customFormat="1" ht="90" x14ac:dyDescent="0.25">
      <c r="A11" s="217" t="s">
        <v>236</v>
      </c>
      <c r="B11" s="239" t="s">
        <v>237</v>
      </c>
      <c r="C11" s="15" t="s">
        <v>148</v>
      </c>
      <c r="D11" s="13">
        <v>200</v>
      </c>
      <c r="E11" s="13"/>
      <c r="F11" s="103">
        <f>E11*D11</f>
        <v>0</v>
      </c>
      <c r="G11" s="253"/>
    </row>
    <row r="12" spans="1:7" s="218" customFormat="1" x14ac:dyDescent="0.25">
      <c r="A12" s="18"/>
      <c r="B12" s="216"/>
      <c r="C12" s="15"/>
      <c r="D12" s="13"/>
      <c r="E12" s="13"/>
      <c r="F12" s="103"/>
      <c r="G12" s="253"/>
    </row>
    <row r="13" spans="1:7" s="218" customFormat="1" x14ac:dyDescent="0.25">
      <c r="A13" s="217"/>
      <c r="B13" s="239"/>
      <c r="C13" s="15"/>
      <c r="D13" s="13"/>
      <c r="E13" s="13"/>
      <c r="F13" s="103"/>
      <c r="G13" s="253"/>
    </row>
    <row r="14" spans="1:7" s="218" customFormat="1" x14ac:dyDescent="0.25">
      <c r="A14" s="217"/>
      <c r="B14" s="239"/>
      <c r="C14" s="15"/>
      <c r="D14" s="13"/>
      <c r="E14" s="45"/>
      <c r="F14" s="101"/>
      <c r="G14" s="253"/>
    </row>
    <row r="15" spans="1:7" s="218" customFormat="1" x14ac:dyDescent="0.25">
      <c r="A15" s="18">
        <v>1.2</v>
      </c>
      <c r="B15" s="237" t="s">
        <v>238</v>
      </c>
      <c r="C15" s="15"/>
      <c r="D15" s="13"/>
      <c r="E15" s="45"/>
      <c r="F15" s="101"/>
      <c r="G15" s="253"/>
    </row>
    <row r="16" spans="1:7" s="218" customFormat="1" ht="60" x14ac:dyDescent="0.25">
      <c r="A16" s="217" t="s">
        <v>239</v>
      </c>
      <c r="B16" s="239" t="s">
        <v>240</v>
      </c>
      <c r="C16" s="15"/>
      <c r="D16" s="13"/>
      <c r="E16" s="45"/>
      <c r="F16" s="101"/>
      <c r="G16" s="253"/>
    </row>
    <row r="17" spans="1:7" s="218" customFormat="1" x14ac:dyDescent="0.25">
      <c r="A17" s="240" t="s">
        <v>241</v>
      </c>
      <c r="B17" s="237" t="s">
        <v>242</v>
      </c>
      <c r="C17" s="15"/>
      <c r="D17" s="13"/>
      <c r="E17" s="45"/>
      <c r="F17" s="101"/>
      <c r="G17" s="253"/>
    </row>
    <row r="18" spans="1:7" s="218" customFormat="1" x14ac:dyDescent="0.25">
      <c r="A18" s="240" t="s">
        <v>28</v>
      </c>
      <c r="B18" s="216" t="s">
        <v>243</v>
      </c>
      <c r="C18" s="15" t="s">
        <v>126</v>
      </c>
      <c r="D18" s="13">
        <v>24</v>
      </c>
      <c r="E18" s="15"/>
      <c r="F18" s="103">
        <f t="shared" ref="F18:F19" si="0">E18*D18</f>
        <v>0</v>
      </c>
      <c r="G18" s="253"/>
    </row>
    <row r="19" spans="1:7" s="218" customFormat="1" x14ac:dyDescent="0.25">
      <c r="A19" s="240" t="s">
        <v>244</v>
      </c>
      <c r="B19" s="216" t="s">
        <v>245</v>
      </c>
      <c r="C19" s="15" t="s">
        <v>126</v>
      </c>
      <c r="D19" s="13">
        <v>4</v>
      </c>
      <c r="E19" s="15"/>
      <c r="F19" s="103">
        <f t="shared" si="0"/>
        <v>0</v>
      </c>
      <c r="G19" s="253"/>
    </row>
    <row r="20" spans="1:7" s="218" customFormat="1" x14ac:dyDescent="0.25">
      <c r="A20" s="240"/>
      <c r="B20" s="216"/>
      <c r="C20" s="15"/>
      <c r="D20" s="13"/>
      <c r="E20" s="15"/>
      <c r="F20" s="103"/>
      <c r="G20" s="253"/>
    </row>
    <row r="21" spans="1:7" s="218" customFormat="1" x14ac:dyDescent="0.25">
      <c r="A21" s="240"/>
      <c r="B21" s="216"/>
      <c r="C21" s="15"/>
      <c r="D21" s="13"/>
      <c r="E21" s="15"/>
      <c r="F21" s="103"/>
      <c r="G21" s="253"/>
    </row>
    <row r="22" spans="1:7" s="218" customFormat="1" x14ac:dyDescent="0.25">
      <c r="A22" s="240"/>
      <c r="B22" s="216"/>
      <c r="C22" s="15"/>
      <c r="D22" s="13"/>
      <c r="E22" s="15"/>
      <c r="F22" s="103"/>
      <c r="G22" s="253"/>
    </row>
    <row r="23" spans="1:7" s="218" customFormat="1" x14ac:dyDescent="0.25">
      <c r="A23" s="240"/>
      <c r="B23" s="212"/>
      <c r="C23" s="15"/>
      <c r="D23" s="13"/>
      <c r="E23" s="15"/>
      <c r="F23" s="103"/>
      <c r="G23" s="253"/>
    </row>
    <row r="24" spans="1:7" s="218" customFormat="1" x14ac:dyDescent="0.25">
      <c r="A24" s="240"/>
      <c r="B24" s="237"/>
      <c r="C24" s="15"/>
      <c r="D24" s="13"/>
      <c r="E24" s="15"/>
      <c r="F24" s="103"/>
      <c r="G24" s="253"/>
    </row>
    <row r="25" spans="1:7" s="218" customFormat="1" x14ac:dyDescent="0.25">
      <c r="A25" s="240"/>
      <c r="B25" s="237"/>
      <c r="C25" s="15"/>
      <c r="D25" s="13"/>
      <c r="E25" s="15"/>
      <c r="F25" s="103"/>
      <c r="G25" s="253"/>
    </row>
    <row r="26" spans="1:7" s="218" customFormat="1" x14ac:dyDescent="0.25">
      <c r="A26" s="240"/>
      <c r="B26" s="237"/>
      <c r="C26" s="15"/>
      <c r="D26" s="13"/>
      <c r="E26" s="15"/>
      <c r="F26" s="103"/>
      <c r="G26" s="253"/>
    </row>
    <row r="27" spans="1:7" s="218" customFormat="1" x14ac:dyDescent="0.25">
      <c r="A27" s="240"/>
      <c r="B27" s="237"/>
      <c r="C27" s="15"/>
      <c r="D27" s="13"/>
      <c r="E27" s="15"/>
      <c r="F27" s="103"/>
      <c r="G27" s="253"/>
    </row>
    <row r="28" spans="1:7" s="218" customFormat="1" x14ac:dyDescent="0.25">
      <c r="A28" s="240"/>
      <c r="B28" s="237"/>
      <c r="C28" s="15"/>
      <c r="D28" s="13"/>
      <c r="E28" s="15"/>
      <c r="F28" s="103"/>
      <c r="G28" s="253"/>
    </row>
    <row r="29" spans="1:7" s="218" customFormat="1" x14ac:dyDescent="0.25">
      <c r="A29" s="240"/>
      <c r="B29" s="237"/>
      <c r="C29" s="15"/>
      <c r="D29" s="13"/>
      <c r="E29" s="15"/>
      <c r="F29" s="103"/>
      <c r="G29" s="253"/>
    </row>
    <row r="30" spans="1:7" s="218" customFormat="1" x14ac:dyDescent="0.25">
      <c r="A30" s="240"/>
      <c r="B30" s="237"/>
      <c r="C30" s="15"/>
      <c r="D30" s="13"/>
      <c r="E30" s="15"/>
      <c r="F30" s="103"/>
      <c r="G30" s="253"/>
    </row>
    <row r="31" spans="1:7" s="218" customFormat="1" x14ac:dyDescent="0.25">
      <c r="A31" s="240"/>
      <c r="B31" s="237"/>
      <c r="C31" s="15"/>
      <c r="D31" s="13"/>
      <c r="E31" s="15"/>
      <c r="F31" s="103"/>
      <c r="G31" s="253"/>
    </row>
    <row r="32" spans="1:7" s="218" customFormat="1" x14ac:dyDescent="0.25">
      <c r="A32" s="240"/>
      <c r="B32" s="216"/>
      <c r="C32" s="15"/>
      <c r="D32" s="13"/>
      <c r="E32" s="15"/>
      <c r="F32" s="103"/>
      <c r="G32" s="253"/>
    </row>
    <row r="33" spans="1:7" s="218" customFormat="1" x14ac:dyDescent="0.25">
      <c r="A33" s="18"/>
      <c r="B33" s="216"/>
      <c r="C33" s="15"/>
      <c r="D33" s="13"/>
      <c r="E33" s="15"/>
      <c r="F33" s="103"/>
      <c r="G33" s="253"/>
    </row>
    <row r="34" spans="1:7" s="218" customFormat="1" x14ac:dyDescent="0.25">
      <c r="A34" s="240"/>
      <c r="B34" s="216"/>
      <c r="C34" s="15"/>
      <c r="D34" s="13"/>
      <c r="E34" s="15"/>
      <c r="F34" s="103"/>
      <c r="G34" s="253"/>
    </row>
    <row r="35" spans="1:7" s="218" customFormat="1" x14ac:dyDescent="0.25">
      <c r="A35" s="240"/>
      <c r="B35" s="216"/>
      <c r="C35" s="15"/>
      <c r="D35" s="13"/>
      <c r="E35" s="15"/>
      <c r="F35" s="103"/>
      <c r="G35" s="253"/>
    </row>
    <row r="36" spans="1:7" s="218" customFormat="1" x14ac:dyDescent="0.25">
      <c r="A36" s="240"/>
      <c r="B36" s="216"/>
      <c r="C36" s="15"/>
      <c r="D36" s="13"/>
      <c r="E36" s="15"/>
      <c r="F36" s="103"/>
      <c r="G36" s="253"/>
    </row>
    <row r="37" spans="1:7" s="218" customFormat="1" x14ac:dyDescent="0.25">
      <c r="A37" s="18"/>
      <c r="B37" s="72"/>
      <c r="C37" s="241"/>
      <c r="D37" s="13"/>
      <c r="E37" s="45"/>
      <c r="F37" s="101"/>
      <c r="G37" s="253"/>
    </row>
    <row r="38" spans="1:7" s="218" customFormat="1" x14ac:dyDescent="0.25">
      <c r="A38" s="18"/>
      <c r="B38" s="72"/>
      <c r="C38" s="228"/>
      <c r="D38" s="13"/>
      <c r="E38" s="45"/>
      <c r="F38" s="101"/>
      <c r="G38" s="253"/>
    </row>
    <row r="39" spans="1:7" s="218" customFormat="1" x14ac:dyDescent="0.25">
      <c r="A39" s="18"/>
      <c r="B39" s="72"/>
      <c r="C39" s="228"/>
      <c r="D39" s="13"/>
      <c r="E39" s="45"/>
      <c r="F39" s="101"/>
      <c r="G39" s="253"/>
    </row>
    <row r="40" spans="1:7" s="218" customFormat="1" x14ac:dyDescent="0.25">
      <c r="A40" s="18"/>
      <c r="B40" s="72"/>
      <c r="C40" s="228"/>
      <c r="D40" s="13"/>
      <c r="E40" s="45"/>
      <c r="F40" s="101"/>
      <c r="G40" s="253"/>
    </row>
    <row r="41" spans="1:7" s="218" customFormat="1" x14ac:dyDescent="0.25">
      <c r="A41" s="214"/>
      <c r="B41" s="219"/>
      <c r="C41" s="35"/>
      <c r="D41" s="215"/>
      <c r="E41" s="215"/>
      <c r="F41" s="215"/>
      <c r="G41" s="253"/>
    </row>
    <row r="42" spans="1:7" s="218" customFormat="1" x14ac:dyDescent="0.25">
      <c r="A42" s="21"/>
      <c r="B42" s="22"/>
      <c r="C42" s="324" t="s">
        <v>47</v>
      </c>
      <c r="D42" s="324"/>
      <c r="E42" s="324"/>
      <c r="F42" s="242">
        <f>SUM(F3:F41)</f>
        <v>0</v>
      </c>
      <c r="G42" s="253"/>
    </row>
    <row r="43" spans="1:7" s="218" customFormat="1" x14ac:dyDescent="0.25">
      <c r="A43" s="220" t="str">
        <f>$A$1</f>
        <v>Division 15: Mechanical Works</v>
      </c>
      <c r="B43" s="16"/>
      <c r="C43" s="229"/>
      <c r="D43" s="229"/>
      <c r="E43" s="229"/>
      <c r="F43" s="229"/>
      <c r="G43" s="253"/>
    </row>
    <row r="44" spans="1:7" s="218" customFormat="1" ht="30" x14ac:dyDescent="0.25">
      <c r="A44" s="1" t="s">
        <v>8</v>
      </c>
      <c r="B44" s="1" t="s">
        <v>9</v>
      </c>
      <c r="C44" s="1" t="s">
        <v>10</v>
      </c>
      <c r="D44" s="1" t="s">
        <v>11</v>
      </c>
      <c r="E44" s="1" t="s">
        <v>12</v>
      </c>
      <c r="F44" s="1" t="s">
        <v>13</v>
      </c>
      <c r="G44" s="253"/>
    </row>
    <row r="45" spans="1:7" s="218" customFormat="1" x14ac:dyDescent="0.25">
      <c r="A45" s="6"/>
      <c r="B45" s="213" t="s">
        <v>85</v>
      </c>
      <c r="C45" s="251" t="s">
        <v>246</v>
      </c>
      <c r="D45" s="9"/>
      <c r="E45" s="10"/>
      <c r="F45" s="9">
        <f>F42</f>
        <v>0</v>
      </c>
      <c r="G45" s="253"/>
    </row>
    <row r="46" spans="1:7" s="218" customFormat="1" x14ac:dyDescent="0.25">
      <c r="A46" s="18"/>
      <c r="B46" s="216"/>
      <c r="C46" s="15"/>
      <c r="D46" s="13"/>
      <c r="E46" s="45"/>
      <c r="F46" s="101"/>
      <c r="G46" s="253"/>
    </row>
    <row r="47" spans="1:7" s="218" customFormat="1" x14ac:dyDescent="0.25">
      <c r="A47" s="18"/>
      <c r="B47" s="216"/>
      <c r="C47" s="15"/>
      <c r="D47" s="13"/>
      <c r="E47" s="13"/>
      <c r="F47" s="103"/>
      <c r="G47" s="253"/>
    </row>
    <row r="48" spans="1:7" s="218" customFormat="1" x14ac:dyDescent="0.25">
      <c r="A48" s="240"/>
      <c r="B48" s="216"/>
      <c r="C48" s="15"/>
      <c r="D48" s="13"/>
      <c r="E48" s="13"/>
      <c r="F48" s="103">
        <f t="shared" ref="F48:F52" si="1">E48*D48</f>
        <v>0</v>
      </c>
      <c r="G48" s="253"/>
    </row>
    <row r="49" spans="1:7" s="218" customFormat="1" x14ac:dyDescent="0.25">
      <c r="A49" s="240" t="s">
        <v>247</v>
      </c>
      <c r="B49" s="237" t="s">
        <v>248</v>
      </c>
      <c r="C49" s="15"/>
      <c r="D49" s="13"/>
      <c r="E49" s="13"/>
      <c r="F49" s="103">
        <f t="shared" si="1"/>
        <v>0</v>
      </c>
      <c r="G49" s="253"/>
    </row>
    <row r="50" spans="1:7" s="218" customFormat="1" x14ac:dyDescent="0.25">
      <c r="A50" s="18" t="s">
        <v>28</v>
      </c>
      <c r="B50" s="216" t="s">
        <v>249</v>
      </c>
      <c r="C50" s="15" t="s">
        <v>126</v>
      </c>
      <c r="D50" s="13">
        <v>23</v>
      </c>
      <c r="E50" s="15"/>
      <c r="F50" s="103">
        <f t="shared" si="1"/>
        <v>0</v>
      </c>
      <c r="G50" s="253"/>
    </row>
    <row r="51" spans="1:7" s="218" customFormat="1" x14ac:dyDescent="0.25">
      <c r="A51" s="18" t="s">
        <v>244</v>
      </c>
      <c r="B51" s="216" t="s">
        <v>250</v>
      </c>
      <c r="C51" s="15" t="s">
        <v>126</v>
      </c>
      <c r="D51" s="13">
        <v>1</v>
      </c>
      <c r="E51" s="15"/>
      <c r="F51" s="103">
        <f t="shared" si="1"/>
        <v>0</v>
      </c>
      <c r="G51" s="253"/>
    </row>
    <row r="52" spans="1:7" s="218" customFormat="1" x14ac:dyDescent="0.25">
      <c r="A52" s="18" t="s">
        <v>251</v>
      </c>
      <c r="B52" s="216" t="s">
        <v>252</v>
      </c>
      <c r="C52" s="15" t="s">
        <v>126</v>
      </c>
      <c r="D52" s="13">
        <v>1</v>
      </c>
      <c r="E52" s="15"/>
      <c r="F52" s="103">
        <f t="shared" si="1"/>
        <v>0</v>
      </c>
      <c r="G52" s="253"/>
    </row>
    <row r="53" spans="1:7" s="218" customFormat="1" x14ac:dyDescent="0.25">
      <c r="A53" s="18"/>
      <c r="B53" s="216"/>
      <c r="C53" s="15"/>
      <c r="D53" s="13"/>
      <c r="E53" s="15"/>
      <c r="F53" s="103"/>
      <c r="G53" s="253"/>
    </row>
    <row r="54" spans="1:7" s="218" customFormat="1" x14ac:dyDescent="0.25">
      <c r="A54" s="18"/>
      <c r="B54" s="216"/>
      <c r="C54" s="15"/>
      <c r="D54" s="13"/>
      <c r="E54" s="13"/>
      <c r="F54" s="103"/>
      <c r="G54" s="253"/>
    </row>
    <row r="55" spans="1:7" s="218" customFormat="1" x14ac:dyDescent="0.25">
      <c r="A55" s="240" t="s">
        <v>253</v>
      </c>
      <c r="B55" s="237" t="s">
        <v>254</v>
      </c>
      <c r="C55" s="15"/>
      <c r="D55" s="13"/>
      <c r="E55" s="13"/>
      <c r="F55" s="103">
        <f>E55*D55</f>
        <v>0</v>
      </c>
      <c r="G55" s="253"/>
    </row>
    <row r="56" spans="1:7" s="218" customFormat="1" x14ac:dyDescent="0.25">
      <c r="A56" s="18" t="s">
        <v>28</v>
      </c>
      <c r="B56" s="216" t="s">
        <v>255</v>
      </c>
      <c r="C56" s="15" t="s">
        <v>126</v>
      </c>
      <c r="D56" s="13">
        <v>2</v>
      </c>
      <c r="E56" s="13"/>
      <c r="F56" s="103">
        <f>E56*D56</f>
        <v>0</v>
      </c>
      <c r="G56" s="253"/>
    </row>
    <row r="57" spans="1:7" s="218" customFormat="1" x14ac:dyDescent="0.25">
      <c r="A57" s="18"/>
      <c r="B57" s="216"/>
      <c r="C57" s="15"/>
      <c r="D57" s="13"/>
      <c r="E57" s="13"/>
      <c r="F57" s="103"/>
      <c r="G57" s="253"/>
    </row>
    <row r="58" spans="1:7" s="218" customFormat="1" x14ac:dyDescent="0.25">
      <c r="A58" s="240"/>
      <c r="B58" s="237"/>
      <c r="C58" s="15"/>
      <c r="D58" s="13"/>
      <c r="E58" s="13"/>
      <c r="F58" s="103"/>
      <c r="G58" s="253"/>
    </row>
    <row r="59" spans="1:7" s="218" customFormat="1" x14ac:dyDescent="0.25">
      <c r="A59" s="18"/>
      <c r="B59" s="216"/>
      <c r="C59" s="15"/>
      <c r="D59" s="13"/>
      <c r="E59" s="13"/>
      <c r="F59" s="103"/>
      <c r="G59" s="253"/>
    </row>
    <row r="60" spans="1:7" s="218" customFormat="1" x14ac:dyDescent="0.25">
      <c r="A60" s="18">
        <v>1.3</v>
      </c>
      <c r="B60" s="244" t="s">
        <v>256</v>
      </c>
      <c r="C60" s="15"/>
      <c r="D60" s="13"/>
      <c r="E60" s="13"/>
      <c r="F60" s="103">
        <f>E60*D60</f>
        <v>0</v>
      </c>
      <c r="G60" s="253"/>
    </row>
    <row r="61" spans="1:7" s="218" customFormat="1" ht="90" x14ac:dyDescent="0.25">
      <c r="A61" s="217" t="s">
        <v>257</v>
      </c>
      <c r="B61" s="243" t="s">
        <v>258</v>
      </c>
      <c r="C61" s="15"/>
      <c r="D61" s="13"/>
      <c r="E61" s="13"/>
      <c r="F61" s="103">
        <f>E61*D61</f>
        <v>0</v>
      </c>
      <c r="G61" s="253"/>
    </row>
    <row r="62" spans="1:7" s="218" customFormat="1" x14ac:dyDescent="0.25">
      <c r="A62" s="18" t="s">
        <v>28</v>
      </c>
      <c r="B62" s="72" t="s">
        <v>259</v>
      </c>
      <c r="C62" s="15" t="s">
        <v>126</v>
      </c>
      <c r="D62" s="13">
        <v>1</v>
      </c>
      <c r="E62" s="13"/>
      <c r="F62" s="103">
        <f>E62*D62</f>
        <v>0</v>
      </c>
      <c r="G62" s="253"/>
    </row>
    <row r="63" spans="1:7" s="218" customFormat="1" x14ac:dyDescent="0.25">
      <c r="A63" s="18" t="s">
        <v>244</v>
      </c>
      <c r="B63" s="72" t="s">
        <v>260</v>
      </c>
      <c r="C63" s="15" t="s">
        <v>126</v>
      </c>
      <c r="D63" s="13">
        <v>1</v>
      </c>
      <c r="E63" s="13"/>
      <c r="F63" s="103">
        <f>E63*D63</f>
        <v>0</v>
      </c>
      <c r="G63" s="253"/>
    </row>
    <row r="64" spans="1:7" s="218" customFormat="1" x14ac:dyDescent="0.25">
      <c r="A64" s="18"/>
      <c r="B64" s="72"/>
      <c r="C64" s="15"/>
      <c r="D64" s="13"/>
      <c r="E64" s="13"/>
      <c r="F64" s="103"/>
      <c r="G64" s="253"/>
    </row>
    <row r="65" spans="1:7" s="218" customFormat="1" x14ac:dyDescent="0.25">
      <c r="A65" s="18"/>
      <c r="B65" s="216"/>
      <c r="C65" s="15"/>
      <c r="D65" s="13"/>
      <c r="E65" s="13"/>
      <c r="F65" s="103"/>
      <c r="G65" s="253"/>
    </row>
    <row r="66" spans="1:7" s="218" customFormat="1" x14ac:dyDescent="0.25">
      <c r="A66" s="18"/>
      <c r="B66" s="216"/>
      <c r="C66" s="15"/>
      <c r="D66" s="13"/>
      <c r="E66" s="13"/>
      <c r="F66" s="103"/>
      <c r="G66" s="253"/>
    </row>
    <row r="67" spans="1:7" s="218" customFormat="1" x14ac:dyDescent="0.25">
      <c r="A67" s="18"/>
      <c r="B67" s="216"/>
      <c r="C67" s="15"/>
      <c r="D67" s="13"/>
      <c r="E67" s="13"/>
      <c r="F67" s="103"/>
      <c r="G67" s="253"/>
    </row>
    <row r="68" spans="1:7" s="218" customFormat="1" x14ac:dyDescent="0.25">
      <c r="A68" s="18"/>
      <c r="B68" s="216"/>
      <c r="C68" s="15"/>
      <c r="D68" s="13"/>
      <c r="E68" s="13"/>
      <c r="F68" s="103"/>
      <c r="G68" s="253"/>
    </row>
    <row r="69" spans="1:7" s="218" customFormat="1" x14ac:dyDescent="0.25">
      <c r="A69" s="18"/>
      <c r="B69" s="216"/>
      <c r="C69" s="15"/>
      <c r="D69" s="13"/>
      <c r="E69" s="13"/>
      <c r="F69" s="103"/>
      <c r="G69" s="253"/>
    </row>
    <row r="70" spans="1:7" s="218" customFormat="1" x14ac:dyDescent="0.25">
      <c r="A70" s="18"/>
      <c r="B70" s="216"/>
      <c r="C70" s="15"/>
      <c r="D70" s="13"/>
      <c r="E70" s="13"/>
      <c r="F70" s="103"/>
      <c r="G70" s="253"/>
    </row>
    <row r="71" spans="1:7" s="218" customFormat="1" x14ac:dyDescent="0.25">
      <c r="A71" s="18"/>
      <c r="B71" s="216"/>
      <c r="C71" s="15"/>
      <c r="D71" s="13"/>
      <c r="E71" s="13"/>
      <c r="F71" s="103"/>
      <c r="G71" s="253"/>
    </row>
    <row r="72" spans="1:7" s="218" customFormat="1" x14ac:dyDescent="0.25">
      <c r="A72" s="18"/>
      <c r="B72" s="216"/>
      <c r="C72" s="15"/>
      <c r="D72" s="13"/>
      <c r="E72" s="13"/>
      <c r="F72" s="103"/>
      <c r="G72" s="253"/>
    </row>
    <row r="73" spans="1:7" s="218" customFormat="1" x14ac:dyDescent="0.25">
      <c r="A73" s="18"/>
      <c r="B73" s="216"/>
      <c r="C73" s="15"/>
      <c r="D73" s="13"/>
      <c r="E73" s="13"/>
      <c r="F73" s="103"/>
      <c r="G73" s="253"/>
    </row>
    <row r="74" spans="1:7" s="218" customFormat="1" x14ac:dyDescent="0.25">
      <c r="A74" s="18"/>
      <c r="B74" s="216"/>
      <c r="C74" s="15"/>
      <c r="D74" s="13"/>
      <c r="E74" s="13"/>
      <c r="F74" s="103"/>
      <c r="G74" s="253"/>
    </row>
    <row r="75" spans="1:7" s="218" customFormat="1" x14ac:dyDescent="0.25">
      <c r="A75" s="18"/>
      <c r="B75" s="216"/>
      <c r="C75" s="15"/>
      <c r="D75" s="13"/>
      <c r="E75" s="13"/>
      <c r="F75" s="103"/>
      <c r="G75" s="253"/>
    </row>
    <row r="76" spans="1:7" s="218" customFormat="1" x14ac:dyDescent="0.25">
      <c r="A76" s="18"/>
      <c r="B76" s="216"/>
      <c r="C76" s="15"/>
      <c r="D76" s="13"/>
      <c r="E76" s="13"/>
      <c r="F76" s="103"/>
      <c r="G76" s="253"/>
    </row>
    <row r="77" spans="1:7" s="218" customFormat="1" x14ac:dyDescent="0.25">
      <c r="A77" s="18"/>
      <c r="B77" s="216"/>
      <c r="C77" s="15"/>
      <c r="D77" s="13"/>
      <c r="E77" s="13"/>
      <c r="F77" s="103"/>
      <c r="G77" s="253"/>
    </row>
    <row r="78" spans="1:7" s="218" customFormat="1" x14ac:dyDescent="0.25">
      <c r="A78" s="18"/>
      <c r="B78" s="216"/>
      <c r="C78" s="15"/>
      <c r="D78" s="13"/>
      <c r="E78" s="13"/>
      <c r="F78" s="103"/>
      <c r="G78" s="253"/>
    </row>
    <row r="79" spans="1:7" s="218" customFormat="1" x14ac:dyDescent="0.25">
      <c r="A79" s="18"/>
      <c r="B79" s="216"/>
      <c r="C79" s="15"/>
      <c r="D79" s="13"/>
      <c r="E79" s="13"/>
      <c r="F79" s="103"/>
      <c r="G79" s="253"/>
    </row>
    <row r="80" spans="1:7" s="218" customFormat="1" x14ac:dyDescent="0.25">
      <c r="A80" s="18"/>
      <c r="B80" s="216"/>
      <c r="C80" s="15"/>
      <c r="D80" s="13"/>
      <c r="E80" s="13"/>
      <c r="F80" s="103"/>
      <c r="G80" s="253"/>
    </row>
    <row r="81" spans="1:7" s="218" customFormat="1" x14ac:dyDescent="0.25">
      <c r="A81" s="18"/>
      <c r="B81" s="216"/>
      <c r="C81" s="15"/>
      <c r="D81" s="13"/>
      <c r="E81" s="13"/>
      <c r="F81" s="103"/>
      <c r="G81" s="253"/>
    </row>
    <row r="82" spans="1:7" s="218" customFormat="1" x14ac:dyDescent="0.25">
      <c r="A82" s="18"/>
      <c r="B82" s="216"/>
      <c r="C82" s="15"/>
      <c r="D82" s="13"/>
      <c r="E82" s="13"/>
      <c r="F82" s="103"/>
      <c r="G82" s="253"/>
    </row>
    <row r="83" spans="1:7" s="218" customFormat="1" x14ac:dyDescent="0.25">
      <c r="A83" s="18"/>
      <c r="B83" s="72"/>
      <c r="C83" s="228"/>
      <c r="D83" s="13"/>
      <c r="E83" s="45"/>
      <c r="F83" s="101"/>
      <c r="G83" s="253"/>
    </row>
    <row r="84" spans="1:7" s="218" customFormat="1" x14ac:dyDescent="0.25">
      <c r="A84" s="18"/>
      <c r="B84" s="72"/>
      <c r="C84" s="228"/>
      <c r="D84" s="13"/>
      <c r="E84" s="45"/>
      <c r="F84" s="101"/>
      <c r="G84" s="253"/>
    </row>
    <row r="85" spans="1:7" s="218" customFormat="1" x14ac:dyDescent="0.25">
      <c r="A85" s="18"/>
      <c r="B85" s="72"/>
      <c r="C85" s="228"/>
      <c r="D85" s="13"/>
      <c r="E85" s="45"/>
      <c r="F85" s="101"/>
      <c r="G85" s="253"/>
    </row>
    <row r="86" spans="1:7" s="218" customFormat="1" x14ac:dyDescent="0.25">
      <c r="A86" s="18"/>
      <c r="B86" s="72"/>
      <c r="C86" s="228"/>
      <c r="D86" s="13"/>
      <c r="E86" s="45"/>
      <c r="F86" s="101"/>
      <c r="G86" s="253"/>
    </row>
    <row r="87" spans="1:7" s="218" customFormat="1" x14ac:dyDescent="0.25">
      <c r="A87" s="18"/>
      <c r="B87" s="72"/>
      <c r="C87" s="228"/>
      <c r="D87" s="13"/>
      <c r="E87" s="45"/>
      <c r="F87" s="101"/>
      <c r="G87" s="253"/>
    </row>
    <row r="88" spans="1:7" s="218" customFormat="1" x14ac:dyDescent="0.25">
      <c r="A88" s="18"/>
      <c r="B88" s="72"/>
      <c r="C88" s="228"/>
      <c r="D88" s="13"/>
      <c r="E88" s="45"/>
      <c r="F88" s="101"/>
      <c r="G88" s="253"/>
    </row>
    <row r="89" spans="1:7" s="218" customFormat="1" x14ac:dyDescent="0.25">
      <c r="A89" s="18"/>
      <c r="B89" s="72"/>
      <c r="C89" s="228"/>
      <c r="D89" s="13"/>
      <c r="E89" s="45"/>
      <c r="F89" s="101"/>
      <c r="G89" s="253"/>
    </row>
    <row r="90" spans="1:7" s="218" customFormat="1" x14ac:dyDescent="0.25">
      <c r="A90" s="18"/>
      <c r="B90" s="72"/>
      <c r="C90" s="228"/>
      <c r="D90" s="13"/>
      <c r="E90" s="45"/>
      <c r="F90" s="101"/>
      <c r="G90" s="253"/>
    </row>
    <row r="91" spans="1:7" s="218" customFormat="1" x14ac:dyDescent="0.25">
      <c r="A91" s="18"/>
      <c r="B91" s="72"/>
      <c r="C91" s="228"/>
      <c r="D91" s="13"/>
      <c r="E91" s="45"/>
      <c r="F91" s="101"/>
      <c r="G91" s="253"/>
    </row>
    <row r="92" spans="1:7" s="218" customFormat="1" x14ac:dyDescent="0.25">
      <c r="A92" s="18"/>
      <c r="B92" s="72"/>
      <c r="C92" s="228"/>
      <c r="D92" s="13"/>
      <c r="E92" s="45"/>
      <c r="F92" s="101"/>
      <c r="G92" s="253"/>
    </row>
    <row r="93" spans="1:7" s="218" customFormat="1" x14ac:dyDescent="0.25">
      <c r="A93" s="18"/>
      <c r="B93" s="72"/>
      <c r="C93" s="228"/>
      <c r="D93" s="13"/>
      <c r="E93" s="45"/>
      <c r="F93" s="101"/>
      <c r="G93" s="253"/>
    </row>
    <row r="94" spans="1:7" s="218" customFormat="1" x14ac:dyDescent="0.25">
      <c r="A94" s="214"/>
      <c r="B94" s="219"/>
      <c r="C94" s="35"/>
      <c r="D94" s="215"/>
      <c r="E94" s="215"/>
      <c r="F94" s="215"/>
      <c r="G94" s="253"/>
    </row>
    <row r="95" spans="1:7" s="218" customFormat="1" x14ac:dyDescent="0.25">
      <c r="A95" s="21"/>
      <c r="B95" s="22"/>
      <c r="C95" s="324" t="s">
        <v>47</v>
      </c>
      <c r="D95" s="324"/>
      <c r="E95" s="324"/>
      <c r="F95" s="242">
        <f>SUM(F45:F94)</f>
        <v>0</v>
      </c>
      <c r="G95" s="253"/>
    </row>
    <row r="96" spans="1:7" s="218" customFormat="1" x14ac:dyDescent="0.25">
      <c r="A96" s="220" t="str">
        <f>$A$1</f>
        <v>Division 15: Mechanical Works</v>
      </c>
      <c r="B96" s="16"/>
      <c r="C96" s="229"/>
      <c r="D96" s="229"/>
      <c r="E96" s="229"/>
      <c r="F96" s="229"/>
      <c r="G96" s="253"/>
    </row>
    <row r="97" spans="1:7" s="218" customFormat="1" ht="30" x14ac:dyDescent="0.25">
      <c r="A97" s="1" t="s">
        <v>8</v>
      </c>
      <c r="B97" s="1" t="s">
        <v>9</v>
      </c>
      <c r="C97" s="1" t="s">
        <v>10</v>
      </c>
      <c r="D97" s="1" t="s">
        <v>11</v>
      </c>
      <c r="E97" s="1" t="s">
        <v>12</v>
      </c>
      <c r="F97" s="1" t="s">
        <v>13</v>
      </c>
      <c r="G97" s="253"/>
    </row>
    <row r="98" spans="1:7" s="218" customFormat="1" x14ac:dyDescent="0.25">
      <c r="A98" s="6"/>
      <c r="B98" s="213" t="s">
        <v>85</v>
      </c>
      <c r="C98" s="251" t="s">
        <v>246</v>
      </c>
      <c r="D98" s="9"/>
      <c r="E98" s="10"/>
      <c r="F98" s="9">
        <f>F95</f>
        <v>0</v>
      </c>
      <c r="G98" s="253"/>
    </row>
    <row r="99" spans="1:7" s="218" customFormat="1" x14ac:dyDescent="0.25">
      <c r="A99" s="11"/>
      <c r="B99" s="199"/>
      <c r="C99" s="15"/>
      <c r="D99" s="13"/>
      <c r="E99" s="45"/>
      <c r="F99" s="101"/>
      <c r="G99" s="253"/>
    </row>
    <row r="100" spans="1:7" s="218" customFormat="1" x14ac:dyDescent="0.25">
      <c r="A100" s="18">
        <v>15.14</v>
      </c>
      <c r="B100" s="244" t="s">
        <v>261</v>
      </c>
      <c r="C100" s="15"/>
      <c r="D100" s="13"/>
      <c r="E100" s="45"/>
      <c r="F100" s="101"/>
      <c r="G100" s="253"/>
    </row>
    <row r="101" spans="1:7" s="218" customFormat="1" ht="135" x14ac:dyDescent="0.25">
      <c r="A101" s="240" t="s">
        <v>262</v>
      </c>
      <c r="B101" s="243" t="s">
        <v>263</v>
      </c>
      <c r="C101" s="15"/>
      <c r="D101" s="13"/>
      <c r="E101" s="45"/>
      <c r="F101" s="101"/>
      <c r="G101" s="253"/>
    </row>
    <row r="102" spans="1:7" s="218" customFormat="1" x14ac:dyDescent="0.25">
      <c r="A102" s="15" t="s">
        <v>28</v>
      </c>
      <c r="B102" s="72" t="s">
        <v>264</v>
      </c>
      <c r="C102" s="15" t="s">
        <v>204</v>
      </c>
      <c r="D102" s="13">
        <v>572</v>
      </c>
      <c r="E102" s="13"/>
      <c r="F102" s="103">
        <f>E102*D102</f>
        <v>0</v>
      </c>
      <c r="G102" s="253"/>
    </row>
    <row r="103" spans="1:7" s="218" customFormat="1" x14ac:dyDescent="0.25">
      <c r="A103" s="240" t="s">
        <v>244</v>
      </c>
      <c r="B103" s="72" t="s">
        <v>265</v>
      </c>
      <c r="C103" s="15" t="s">
        <v>204</v>
      </c>
      <c r="D103" s="13">
        <v>85</v>
      </c>
      <c r="E103" s="13"/>
      <c r="F103" s="103">
        <f t="shared" ref="F103:F104" si="2">E103*D103</f>
        <v>0</v>
      </c>
      <c r="G103" s="253"/>
    </row>
    <row r="104" spans="1:7" s="218" customFormat="1" x14ac:dyDescent="0.25">
      <c r="A104" s="240" t="s">
        <v>251</v>
      </c>
      <c r="B104" s="72" t="s">
        <v>266</v>
      </c>
      <c r="C104" s="15" t="s">
        <v>204</v>
      </c>
      <c r="D104" s="13">
        <v>25</v>
      </c>
      <c r="E104" s="13"/>
      <c r="F104" s="103">
        <f t="shared" si="2"/>
        <v>0</v>
      </c>
      <c r="G104" s="253"/>
    </row>
    <row r="105" spans="1:7" s="218" customFormat="1" x14ac:dyDescent="0.25">
      <c r="A105" s="240"/>
      <c r="B105" s="72"/>
      <c r="C105" s="15"/>
      <c r="D105" s="13"/>
      <c r="E105" s="13"/>
      <c r="F105" s="103"/>
      <c r="G105" s="253"/>
    </row>
    <row r="106" spans="1:7" s="218" customFormat="1" x14ac:dyDescent="0.25">
      <c r="A106" s="240"/>
      <c r="B106" s="72"/>
      <c r="C106" s="15"/>
      <c r="D106" s="13"/>
      <c r="E106" s="13"/>
      <c r="F106" s="103"/>
      <c r="G106" s="253"/>
    </row>
    <row r="107" spans="1:7" s="218" customFormat="1" x14ac:dyDescent="0.25">
      <c r="A107" s="240"/>
      <c r="B107" s="72"/>
      <c r="C107" s="15"/>
      <c r="D107" s="13"/>
      <c r="E107" s="13"/>
      <c r="F107" s="103"/>
      <c r="G107" s="253"/>
    </row>
    <row r="108" spans="1:7" s="218" customFormat="1" x14ac:dyDescent="0.25">
      <c r="A108" s="240"/>
      <c r="B108" s="72"/>
      <c r="C108" s="15"/>
      <c r="D108" s="13"/>
      <c r="E108" s="13"/>
      <c r="F108" s="103"/>
      <c r="G108" s="253"/>
    </row>
    <row r="109" spans="1:7" s="218" customFormat="1" x14ac:dyDescent="0.25">
      <c r="A109" s="240"/>
      <c r="B109" s="72"/>
      <c r="C109" s="15"/>
      <c r="D109" s="13"/>
      <c r="E109" s="45"/>
      <c r="F109" s="101"/>
      <c r="G109" s="253"/>
    </row>
    <row r="110" spans="1:7" s="218" customFormat="1" x14ac:dyDescent="0.25">
      <c r="A110" s="240"/>
      <c r="B110" s="243"/>
      <c r="C110" s="15"/>
      <c r="D110" s="13"/>
      <c r="E110" s="45"/>
      <c r="F110" s="101"/>
      <c r="G110" s="253"/>
    </row>
    <row r="111" spans="1:7" s="218" customFormat="1" x14ac:dyDescent="0.25">
      <c r="A111" s="240"/>
      <c r="B111" s="72"/>
      <c r="C111" s="15"/>
      <c r="D111" s="13"/>
      <c r="E111" s="13"/>
      <c r="F111" s="103"/>
      <c r="G111" s="253"/>
    </row>
    <row r="112" spans="1:7" s="218" customFormat="1" x14ac:dyDescent="0.25">
      <c r="A112" s="240"/>
      <c r="B112" s="72"/>
      <c r="C112" s="15"/>
      <c r="D112" s="13"/>
      <c r="E112" s="13"/>
      <c r="F112" s="103"/>
      <c r="G112" s="253"/>
    </row>
    <row r="113" spans="1:7" s="218" customFormat="1" x14ac:dyDescent="0.25">
      <c r="A113" s="240"/>
      <c r="B113" s="72"/>
      <c r="C113" s="15"/>
      <c r="D113" s="13"/>
      <c r="E113" s="13"/>
      <c r="F113" s="103"/>
      <c r="G113" s="253"/>
    </row>
    <row r="114" spans="1:7" s="218" customFormat="1" x14ac:dyDescent="0.25">
      <c r="A114" s="240"/>
      <c r="B114" s="243"/>
      <c r="C114" s="15"/>
      <c r="D114" s="13"/>
      <c r="E114" s="13"/>
      <c r="F114" s="103"/>
      <c r="G114" s="253"/>
    </row>
    <row r="115" spans="1:7" s="218" customFormat="1" x14ac:dyDescent="0.25">
      <c r="A115" s="240"/>
      <c r="B115" s="72"/>
      <c r="C115" s="15"/>
      <c r="D115" s="13"/>
      <c r="E115" s="13"/>
      <c r="F115" s="103"/>
      <c r="G115" s="253"/>
    </row>
    <row r="116" spans="1:7" s="218" customFormat="1" x14ac:dyDescent="0.25">
      <c r="A116" s="240"/>
      <c r="B116" s="72"/>
      <c r="C116" s="15"/>
      <c r="D116" s="13"/>
      <c r="E116" s="45"/>
      <c r="F116" s="101"/>
      <c r="G116" s="253"/>
    </row>
    <row r="117" spans="1:7" s="218" customFormat="1" x14ac:dyDescent="0.25">
      <c r="A117" s="240"/>
      <c r="B117" s="72"/>
      <c r="C117" s="228"/>
      <c r="D117" s="13"/>
      <c r="E117" s="45"/>
      <c r="F117" s="101"/>
      <c r="G117" s="253"/>
    </row>
    <row r="118" spans="1:7" s="218" customFormat="1" x14ac:dyDescent="0.25">
      <c r="A118" s="240"/>
      <c r="B118" s="72"/>
      <c r="C118" s="228"/>
      <c r="D118" s="13"/>
      <c r="E118" s="45"/>
      <c r="F118" s="101"/>
      <c r="G118" s="253"/>
    </row>
    <row r="119" spans="1:7" s="218" customFormat="1" x14ac:dyDescent="0.25">
      <c r="A119" s="240"/>
      <c r="B119" s="72"/>
      <c r="C119" s="228"/>
      <c r="D119" s="13"/>
      <c r="E119" s="45"/>
      <c r="F119" s="101"/>
      <c r="G119" s="253"/>
    </row>
    <row r="120" spans="1:7" s="218" customFormat="1" x14ac:dyDescent="0.25">
      <c r="A120" s="240"/>
      <c r="B120" s="72"/>
      <c r="C120" s="228"/>
      <c r="D120" s="13"/>
      <c r="E120" s="45"/>
      <c r="F120" s="101"/>
      <c r="G120" s="253"/>
    </row>
    <row r="121" spans="1:7" s="218" customFormat="1" x14ac:dyDescent="0.25">
      <c r="A121" s="240"/>
      <c r="B121" s="72"/>
      <c r="C121" s="228"/>
      <c r="D121" s="13"/>
      <c r="E121" s="45"/>
      <c r="F121" s="101"/>
      <c r="G121" s="253"/>
    </row>
    <row r="122" spans="1:7" s="218" customFormat="1" x14ac:dyDescent="0.25">
      <c r="A122" s="240"/>
      <c r="B122" s="72"/>
      <c r="C122" s="228"/>
      <c r="D122" s="13"/>
      <c r="E122" s="45"/>
      <c r="F122" s="101"/>
      <c r="G122" s="253"/>
    </row>
    <row r="123" spans="1:7" s="218" customFormat="1" x14ac:dyDescent="0.25">
      <c r="A123" s="240"/>
      <c r="B123" s="72"/>
      <c r="C123" s="228"/>
      <c r="D123" s="13"/>
      <c r="E123" s="45"/>
      <c r="F123" s="101"/>
      <c r="G123" s="253"/>
    </row>
    <row r="124" spans="1:7" s="218" customFormat="1" x14ac:dyDescent="0.25">
      <c r="A124" s="240"/>
      <c r="B124" s="72"/>
      <c r="C124" s="228"/>
      <c r="D124" s="13"/>
      <c r="E124" s="45"/>
      <c r="F124" s="101"/>
      <c r="G124" s="253"/>
    </row>
    <row r="125" spans="1:7" s="218" customFormat="1" x14ac:dyDescent="0.25">
      <c r="A125" s="240"/>
      <c r="B125" s="72"/>
      <c r="C125" s="228"/>
      <c r="D125" s="13"/>
      <c r="E125" s="45"/>
      <c r="F125" s="101"/>
      <c r="G125" s="253"/>
    </row>
    <row r="126" spans="1:7" s="218" customFormat="1" x14ac:dyDescent="0.25">
      <c r="A126" s="240"/>
      <c r="B126" s="72"/>
      <c r="C126" s="228"/>
      <c r="D126" s="13"/>
      <c r="E126" s="45"/>
      <c r="F126" s="101"/>
      <c r="G126" s="253"/>
    </row>
    <row r="127" spans="1:7" s="218" customFormat="1" x14ac:dyDescent="0.25">
      <c r="A127" s="240"/>
      <c r="B127" s="72"/>
      <c r="C127" s="228"/>
      <c r="D127" s="13"/>
      <c r="E127" s="45"/>
      <c r="F127" s="101"/>
      <c r="G127" s="253"/>
    </row>
    <row r="128" spans="1:7" s="218" customFormat="1" x14ac:dyDescent="0.25">
      <c r="A128" s="240"/>
      <c r="B128" s="72"/>
      <c r="C128" s="228"/>
      <c r="D128" s="13"/>
      <c r="E128" s="45"/>
      <c r="F128" s="101"/>
      <c r="G128" s="253"/>
    </row>
    <row r="129" spans="1:7" s="218" customFormat="1" x14ac:dyDescent="0.25">
      <c r="A129" s="240"/>
      <c r="B129" s="72"/>
      <c r="C129" s="228"/>
      <c r="D129" s="13"/>
      <c r="E129" s="45"/>
      <c r="F129" s="101"/>
      <c r="G129" s="253"/>
    </row>
    <row r="130" spans="1:7" s="218" customFormat="1" x14ac:dyDescent="0.25">
      <c r="A130" s="240"/>
      <c r="B130" s="72"/>
      <c r="C130" s="228"/>
      <c r="D130" s="13"/>
      <c r="E130" s="45"/>
      <c r="F130" s="101"/>
      <c r="G130" s="253"/>
    </row>
    <row r="131" spans="1:7" s="218" customFormat="1" x14ac:dyDescent="0.25">
      <c r="A131" s="240"/>
      <c r="B131" s="72"/>
      <c r="C131" s="228"/>
      <c r="D131" s="13"/>
      <c r="E131" s="45"/>
      <c r="F131" s="101"/>
      <c r="G131" s="253"/>
    </row>
    <row r="132" spans="1:7" s="218" customFormat="1" x14ac:dyDescent="0.25">
      <c r="A132" s="240"/>
      <c r="B132" s="72"/>
      <c r="C132" s="228"/>
      <c r="D132" s="13"/>
      <c r="E132" s="45"/>
      <c r="F132" s="101"/>
      <c r="G132" s="253"/>
    </row>
    <row r="133" spans="1:7" s="218" customFormat="1" x14ac:dyDescent="0.25">
      <c r="A133" s="240"/>
      <c r="B133" s="72"/>
      <c r="C133" s="228"/>
      <c r="D133" s="13"/>
      <c r="E133" s="45"/>
      <c r="F133" s="101"/>
      <c r="G133" s="253"/>
    </row>
    <row r="134" spans="1:7" s="218" customFormat="1" x14ac:dyDescent="0.25">
      <c r="A134" s="240"/>
      <c r="B134" s="72"/>
      <c r="C134" s="228"/>
      <c r="D134" s="13"/>
      <c r="E134" s="45"/>
      <c r="F134" s="101"/>
      <c r="G134" s="253"/>
    </row>
    <row r="135" spans="1:7" s="218" customFormat="1" x14ac:dyDescent="0.25">
      <c r="A135" s="240"/>
      <c r="B135" s="72"/>
      <c r="C135" s="228"/>
      <c r="D135" s="13"/>
      <c r="E135" s="45"/>
      <c r="F135" s="101"/>
      <c r="G135" s="253"/>
    </row>
    <row r="136" spans="1:7" s="218" customFormat="1" x14ac:dyDescent="0.25">
      <c r="A136" s="240"/>
      <c r="B136" s="72"/>
      <c r="C136" s="228"/>
      <c r="D136" s="13"/>
      <c r="E136" s="45"/>
      <c r="F136" s="101"/>
      <c r="G136" s="253"/>
    </row>
    <row r="137" spans="1:7" s="218" customFormat="1" x14ac:dyDescent="0.25">
      <c r="A137" s="240"/>
      <c r="B137" s="72"/>
      <c r="C137" s="228"/>
      <c r="D137" s="13"/>
      <c r="E137" s="45"/>
      <c r="F137" s="101"/>
      <c r="G137" s="253"/>
    </row>
    <row r="138" spans="1:7" s="218" customFormat="1" x14ac:dyDescent="0.25">
      <c r="A138" s="240"/>
      <c r="B138" s="72"/>
      <c r="C138" s="228"/>
      <c r="D138" s="13"/>
      <c r="E138" s="45"/>
      <c r="F138" s="101"/>
      <c r="G138" s="253"/>
    </row>
    <row r="139" spans="1:7" s="218" customFormat="1" x14ac:dyDescent="0.25">
      <c r="A139" s="240"/>
      <c r="B139" s="72"/>
      <c r="C139" s="228"/>
      <c r="D139" s="13"/>
      <c r="E139" s="45"/>
      <c r="F139" s="101"/>
      <c r="G139" s="253"/>
    </row>
    <row r="140" spans="1:7" s="218" customFormat="1" x14ac:dyDescent="0.25">
      <c r="A140" s="240"/>
      <c r="B140" s="72"/>
      <c r="C140" s="228"/>
      <c r="D140" s="13"/>
      <c r="E140" s="45"/>
      <c r="F140" s="101"/>
      <c r="G140" s="253"/>
    </row>
    <row r="141" spans="1:7" s="218" customFormat="1" x14ac:dyDescent="0.25">
      <c r="A141" s="240"/>
      <c r="B141" s="72"/>
      <c r="C141" s="228"/>
      <c r="D141" s="13"/>
      <c r="E141" s="45"/>
      <c r="F141" s="101"/>
      <c r="G141" s="253"/>
    </row>
    <row r="142" spans="1:7" s="218" customFormat="1" x14ac:dyDescent="0.25">
      <c r="A142" s="240"/>
      <c r="B142" s="72"/>
      <c r="C142" s="228"/>
      <c r="D142" s="13"/>
      <c r="E142" s="45"/>
      <c r="F142" s="101"/>
      <c r="G142" s="253"/>
    </row>
    <row r="143" spans="1:7" s="218" customFormat="1" x14ac:dyDescent="0.25">
      <c r="A143" s="240"/>
      <c r="B143" s="72"/>
      <c r="C143" s="228"/>
      <c r="D143" s="13"/>
      <c r="E143" s="45"/>
      <c r="F143" s="101"/>
      <c r="G143" s="253"/>
    </row>
    <row r="144" spans="1:7" s="218" customFormat="1" x14ac:dyDescent="0.25">
      <c r="A144" s="214"/>
      <c r="B144" s="219"/>
      <c r="C144" s="35"/>
      <c r="D144" s="215"/>
      <c r="E144" s="215"/>
      <c r="F144" s="215"/>
      <c r="G144" s="253"/>
    </row>
    <row r="145" spans="1:7" s="218" customFormat="1" x14ac:dyDescent="0.25">
      <c r="A145" s="21"/>
      <c r="B145" s="22"/>
      <c r="C145" s="324" t="s">
        <v>47</v>
      </c>
      <c r="D145" s="324"/>
      <c r="E145" s="324"/>
      <c r="F145" s="242">
        <f>SUM(F98:F144)</f>
        <v>0</v>
      </c>
      <c r="G145" s="253"/>
    </row>
    <row r="146" spans="1:7" s="218" customFormat="1" x14ac:dyDescent="0.25">
      <c r="A146" s="220" t="str">
        <f>$A$1</f>
        <v>Division 15: Mechanical Works</v>
      </c>
      <c r="B146" s="16"/>
      <c r="C146" s="229"/>
      <c r="D146" s="229"/>
      <c r="E146" s="229"/>
      <c r="F146" s="229"/>
      <c r="G146" s="253"/>
    </row>
    <row r="147" spans="1:7" s="218" customFormat="1" ht="30" x14ac:dyDescent="0.25">
      <c r="A147" s="1" t="s">
        <v>8</v>
      </c>
      <c r="B147" s="1" t="s">
        <v>9</v>
      </c>
      <c r="C147" s="1" t="s">
        <v>10</v>
      </c>
      <c r="D147" s="1" t="s">
        <v>11</v>
      </c>
      <c r="E147" s="1" t="s">
        <v>12</v>
      </c>
      <c r="F147" s="1" t="s">
        <v>13</v>
      </c>
      <c r="G147" s="253"/>
    </row>
    <row r="148" spans="1:7" s="218" customFormat="1" x14ac:dyDescent="0.25">
      <c r="A148" s="6"/>
      <c r="B148" s="213" t="s">
        <v>85</v>
      </c>
      <c r="C148" s="251" t="s">
        <v>246</v>
      </c>
      <c r="D148" s="9"/>
      <c r="E148" s="10"/>
      <c r="F148" s="9">
        <f>F145</f>
        <v>0</v>
      </c>
      <c r="G148" s="253"/>
    </row>
    <row r="149" spans="1:7" s="218" customFormat="1" ht="20.25" customHeight="1" x14ac:dyDescent="0.25">
      <c r="A149" s="240"/>
      <c r="B149" s="72"/>
      <c r="C149" s="15"/>
      <c r="D149" s="13"/>
      <c r="E149" s="45"/>
      <c r="F149" s="101"/>
      <c r="G149" s="253"/>
    </row>
    <row r="150" spans="1:7" s="218" customFormat="1" x14ac:dyDescent="0.25">
      <c r="A150" s="240">
        <v>15.26</v>
      </c>
      <c r="B150" s="244" t="s">
        <v>267</v>
      </c>
      <c r="C150" s="15"/>
      <c r="D150" s="13"/>
      <c r="E150" s="45"/>
      <c r="F150" s="267"/>
      <c r="G150" s="253"/>
    </row>
    <row r="151" spans="1:7" s="218" customFormat="1" ht="150" x14ac:dyDescent="0.25">
      <c r="A151" s="240" t="s">
        <v>268</v>
      </c>
      <c r="B151" s="243" t="s">
        <v>269</v>
      </c>
      <c r="C151" s="15"/>
      <c r="D151" s="13"/>
      <c r="E151" s="45"/>
      <c r="F151" s="267"/>
      <c r="G151" s="44"/>
    </row>
    <row r="152" spans="1:7" s="218" customFormat="1" x14ac:dyDescent="0.25">
      <c r="A152" s="240" t="s">
        <v>28</v>
      </c>
      <c r="B152" s="72" t="s">
        <v>270</v>
      </c>
      <c r="C152" s="15" t="s">
        <v>126</v>
      </c>
      <c r="D152" s="13">
        <v>6</v>
      </c>
      <c r="E152" s="13"/>
      <c r="F152" s="268">
        <f t="shared" ref="F152:F157" si="3">E152*D152</f>
        <v>0</v>
      </c>
      <c r="G152" s="253"/>
    </row>
    <row r="153" spans="1:7" s="218" customFormat="1" x14ac:dyDescent="0.25">
      <c r="A153" s="240" t="s">
        <v>244</v>
      </c>
      <c r="B153" s="72" t="s">
        <v>271</v>
      </c>
      <c r="C153" s="15" t="s">
        <v>126</v>
      </c>
      <c r="D153" s="13">
        <v>3</v>
      </c>
      <c r="E153" s="13"/>
      <c r="F153" s="268">
        <f t="shared" si="3"/>
        <v>0</v>
      </c>
      <c r="G153" s="253"/>
    </row>
    <row r="154" spans="1:7" s="218" customFormat="1" x14ac:dyDescent="0.25">
      <c r="A154" s="240" t="s">
        <v>251</v>
      </c>
      <c r="B154" s="72" t="s">
        <v>272</v>
      </c>
      <c r="C154" s="15" t="s">
        <v>126</v>
      </c>
      <c r="D154" s="13">
        <v>13</v>
      </c>
      <c r="E154" s="13"/>
      <c r="F154" s="268">
        <f t="shared" si="3"/>
        <v>0</v>
      </c>
      <c r="G154" s="253"/>
    </row>
    <row r="155" spans="1:7" s="218" customFormat="1" x14ac:dyDescent="0.25">
      <c r="A155" s="240" t="s">
        <v>26</v>
      </c>
      <c r="B155" s="72" t="s">
        <v>273</v>
      </c>
      <c r="C155" s="15" t="s">
        <v>126</v>
      </c>
      <c r="D155" s="13">
        <v>1</v>
      </c>
      <c r="E155" s="13"/>
      <c r="F155" s="268">
        <f t="shared" si="3"/>
        <v>0</v>
      </c>
      <c r="G155" s="253"/>
    </row>
    <row r="156" spans="1:7" s="218" customFormat="1" x14ac:dyDescent="0.25">
      <c r="A156" s="240" t="s">
        <v>274</v>
      </c>
      <c r="B156" s="72" t="s">
        <v>275</v>
      </c>
      <c r="C156" s="15" t="s">
        <v>126</v>
      </c>
      <c r="D156" s="13">
        <v>1</v>
      </c>
      <c r="E156" s="13"/>
      <c r="F156" s="268">
        <f t="shared" si="3"/>
        <v>0</v>
      </c>
      <c r="G156" s="253"/>
    </row>
    <row r="157" spans="1:7" s="218" customFormat="1" x14ac:dyDescent="0.25">
      <c r="A157" s="240" t="s">
        <v>34</v>
      </c>
      <c r="B157" s="72" t="s">
        <v>276</v>
      </c>
      <c r="C157" s="15" t="s">
        <v>126</v>
      </c>
      <c r="D157" s="13">
        <v>2</v>
      </c>
      <c r="E157" s="13"/>
      <c r="F157" s="268">
        <f t="shared" si="3"/>
        <v>0</v>
      </c>
      <c r="G157" s="253"/>
    </row>
    <row r="158" spans="1:7" s="218" customFormat="1" x14ac:dyDescent="0.25">
      <c r="A158" s="240" t="s">
        <v>34</v>
      </c>
      <c r="B158" s="72" t="s">
        <v>277</v>
      </c>
      <c r="C158" s="15" t="s">
        <v>126</v>
      </c>
      <c r="D158" s="13">
        <v>2</v>
      </c>
      <c r="E158" s="13"/>
      <c r="F158" s="268">
        <f>E158*D158</f>
        <v>0</v>
      </c>
      <c r="G158" s="253"/>
    </row>
    <row r="159" spans="1:7" s="218" customFormat="1" x14ac:dyDescent="0.25">
      <c r="A159" s="11"/>
      <c r="B159" s="199"/>
      <c r="C159" s="15"/>
      <c r="D159" s="13"/>
      <c r="E159" s="45"/>
      <c r="F159" s="101"/>
      <c r="G159" s="253"/>
    </row>
    <row r="160" spans="1:7" s="218" customFormat="1" x14ac:dyDescent="0.25">
      <c r="A160" s="11"/>
      <c r="B160" s="199"/>
      <c r="C160" s="15"/>
      <c r="D160" s="13"/>
      <c r="E160" s="45"/>
      <c r="F160" s="101"/>
      <c r="G160" s="253"/>
    </row>
    <row r="161" spans="1:7" s="218" customFormat="1" x14ac:dyDescent="0.25">
      <c r="A161" s="11"/>
      <c r="B161" s="199"/>
      <c r="C161" s="15"/>
      <c r="D161" s="13"/>
      <c r="E161" s="45"/>
      <c r="F161" s="101"/>
      <c r="G161" s="253"/>
    </row>
    <row r="162" spans="1:7" s="218" customFormat="1" x14ac:dyDescent="0.25">
      <c r="A162" s="11"/>
      <c r="B162" s="199"/>
      <c r="C162" s="15"/>
      <c r="D162" s="13"/>
      <c r="E162" s="45"/>
      <c r="F162" s="101"/>
      <c r="G162" s="253"/>
    </row>
    <row r="163" spans="1:7" s="218" customFormat="1" x14ac:dyDescent="0.25">
      <c r="A163" s="11"/>
      <c r="B163" s="199"/>
      <c r="C163" s="15"/>
      <c r="D163" s="13"/>
      <c r="E163" s="45"/>
      <c r="F163" s="101"/>
      <c r="G163" s="253"/>
    </row>
    <row r="164" spans="1:7" s="218" customFormat="1" x14ac:dyDescent="0.25">
      <c r="A164" s="11"/>
      <c r="B164" s="199"/>
      <c r="C164" s="15"/>
      <c r="D164" s="13"/>
      <c r="E164" s="45"/>
      <c r="F164" s="101"/>
      <c r="G164" s="253"/>
    </row>
    <row r="165" spans="1:7" s="218" customFormat="1" x14ac:dyDescent="0.25">
      <c r="A165" s="11"/>
      <c r="B165" s="199"/>
      <c r="C165" s="15"/>
      <c r="D165" s="13"/>
      <c r="E165" s="45"/>
      <c r="F165" s="101"/>
      <c r="G165" s="253"/>
    </row>
    <row r="166" spans="1:7" s="218" customFormat="1" x14ac:dyDescent="0.25">
      <c r="A166" s="11"/>
      <c r="B166" s="199"/>
      <c r="C166" s="15"/>
      <c r="D166" s="13"/>
      <c r="E166" s="45"/>
      <c r="F166" s="101"/>
      <c r="G166" s="253"/>
    </row>
    <row r="167" spans="1:7" s="218" customFormat="1" x14ac:dyDescent="0.25">
      <c r="A167" s="11"/>
      <c r="B167" s="199"/>
      <c r="C167" s="15"/>
      <c r="D167" s="13"/>
      <c r="E167" s="45"/>
      <c r="F167" s="101"/>
      <c r="G167" s="253"/>
    </row>
    <row r="168" spans="1:7" s="218" customFormat="1" x14ac:dyDescent="0.25">
      <c r="A168" s="11"/>
      <c r="B168" s="199"/>
      <c r="C168" s="15"/>
      <c r="D168" s="13"/>
      <c r="E168" s="45"/>
      <c r="F168" s="101"/>
      <c r="G168" s="253"/>
    </row>
    <row r="169" spans="1:7" s="218" customFormat="1" x14ac:dyDescent="0.25">
      <c r="A169" s="11"/>
      <c r="B169" s="199"/>
      <c r="C169" s="15"/>
      <c r="D169" s="13"/>
      <c r="E169" s="45"/>
      <c r="F169" s="101"/>
      <c r="G169" s="253"/>
    </row>
    <row r="170" spans="1:7" s="218" customFormat="1" x14ac:dyDescent="0.25">
      <c r="A170" s="11"/>
      <c r="B170" s="199"/>
      <c r="C170" s="15"/>
      <c r="D170" s="13"/>
      <c r="E170" s="45"/>
      <c r="F170" s="101"/>
      <c r="G170" s="253"/>
    </row>
    <row r="171" spans="1:7" s="218" customFormat="1" x14ac:dyDescent="0.25">
      <c r="A171" s="11"/>
      <c r="B171" s="199"/>
      <c r="C171" s="15"/>
      <c r="D171" s="13"/>
      <c r="E171" s="45"/>
      <c r="F171" s="101"/>
      <c r="G171" s="253"/>
    </row>
    <row r="172" spans="1:7" s="218" customFormat="1" x14ac:dyDescent="0.25">
      <c r="A172" s="11"/>
      <c r="B172" s="199"/>
      <c r="C172" s="15"/>
      <c r="D172" s="13"/>
      <c r="E172" s="45"/>
      <c r="F172" s="101"/>
      <c r="G172" s="253"/>
    </row>
    <row r="173" spans="1:7" s="218" customFormat="1" x14ac:dyDescent="0.25">
      <c r="A173" s="11"/>
      <c r="B173" s="199"/>
      <c r="C173" s="15"/>
      <c r="D173" s="13"/>
      <c r="E173" s="45"/>
      <c r="F173" s="101"/>
      <c r="G173" s="253"/>
    </row>
    <row r="174" spans="1:7" s="218" customFormat="1" x14ac:dyDescent="0.25">
      <c r="A174" s="11"/>
      <c r="B174" s="199"/>
      <c r="C174" s="15"/>
      <c r="D174" s="13"/>
      <c r="E174" s="45"/>
      <c r="F174" s="101"/>
      <c r="G174" s="253"/>
    </row>
    <row r="175" spans="1:7" s="218" customFormat="1" x14ac:dyDescent="0.25">
      <c r="A175" s="11"/>
      <c r="B175" s="199"/>
      <c r="C175" s="15"/>
      <c r="D175" s="13"/>
      <c r="E175" s="45"/>
      <c r="F175" s="101"/>
      <c r="G175" s="253"/>
    </row>
    <row r="176" spans="1:7" s="218" customFormat="1" x14ac:dyDescent="0.25">
      <c r="A176" s="11"/>
      <c r="B176" s="199"/>
      <c r="C176" s="15"/>
      <c r="D176" s="13"/>
      <c r="E176" s="45"/>
      <c r="F176" s="101"/>
      <c r="G176" s="253"/>
    </row>
    <row r="177" spans="1:7" s="218" customFormat="1" x14ac:dyDescent="0.25">
      <c r="A177" s="11"/>
      <c r="B177" s="199"/>
      <c r="C177" s="15"/>
      <c r="D177" s="13"/>
      <c r="E177" s="45"/>
      <c r="F177" s="101"/>
      <c r="G177" s="253"/>
    </row>
    <row r="178" spans="1:7" s="218" customFormat="1" x14ac:dyDescent="0.25">
      <c r="A178" s="11"/>
      <c r="B178" s="199"/>
      <c r="C178" s="15"/>
      <c r="D178" s="13"/>
      <c r="E178" s="45"/>
      <c r="F178" s="101"/>
      <c r="G178" s="253"/>
    </row>
    <row r="179" spans="1:7" s="218" customFormat="1" x14ac:dyDescent="0.25">
      <c r="A179" s="11"/>
      <c r="B179" s="199"/>
      <c r="C179" s="15"/>
      <c r="D179" s="13"/>
      <c r="E179" s="45"/>
      <c r="F179" s="101"/>
      <c r="G179" s="253"/>
    </row>
    <row r="180" spans="1:7" s="218" customFormat="1" x14ac:dyDescent="0.25">
      <c r="A180" s="11"/>
      <c r="B180" s="199"/>
      <c r="C180" s="15"/>
      <c r="D180" s="13"/>
      <c r="E180" s="45"/>
      <c r="F180" s="101"/>
      <c r="G180" s="253"/>
    </row>
    <row r="181" spans="1:7" s="218" customFormat="1" x14ac:dyDescent="0.25">
      <c r="A181" s="11"/>
      <c r="B181" s="199"/>
      <c r="C181" s="15"/>
      <c r="D181" s="13"/>
      <c r="E181" s="45"/>
      <c r="F181" s="101"/>
      <c r="G181" s="253"/>
    </row>
    <row r="182" spans="1:7" s="218" customFormat="1" x14ac:dyDescent="0.25">
      <c r="A182" s="11"/>
      <c r="B182" s="199"/>
      <c r="C182" s="15"/>
      <c r="D182" s="13"/>
      <c r="E182" s="45"/>
      <c r="F182" s="101"/>
      <c r="G182" s="253"/>
    </row>
    <row r="183" spans="1:7" s="218" customFormat="1" x14ac:dyDescent="0.25">
      <c r="A183" s="11"/>
      <c r="B183" s="199"/>
      <c r="C183" s="15"/>
      <c r="D183" s="13"/>
      <c r="E183" s="45"/>
      <c r="F183" s="101"/>
      <c r="G183" s="253"/>
    </row>
    <row r="184" spans="1:7" s="218" customFormat="1" x14ac:dyDescent="0.25">
      <c r="A184" s="11"/>
      <c r="B184" s="199"/>
      <c r="C184" s="15"/>
      <c r="D184" s="13"/>
      <c r="E184" s="45"/>
      <c r="F184" s="101"/>
      <c r="G184" s="253"/>
    </row>
    <row r="185" spans="1:7" s="218" customFormat="1" x14ac:dyDescent="0.25">
      <c r="A185" s="11"/>
      <c r="B185" s="199"/>
      <c r="C185" s="15"/>
      <c r="D185" s="13"/>
      <c r="E185" s="45"/>
      <c r="F185" s="101"/>
      <c r="G185" s="253"/>
    </row>
    <row r="186" spans="1:7" s="218" customFormat="1" x14ac:dyDescent="0.25">
      <c r="A186" s="11"/>
      <c r="B186" s="199"/>
      <c r="C186" s="15"/>
      <c r="D186" s="13"/>
      <c r="E186" s="45"/>
      <c r="F186" s="101"/>
      <c r="G186" s="253"/>
    </row>
    <row r="187" spans="1:7" s="218" customFormat="1" x14ac:dyDescent="0.25">
      <c r="A187" s="11"/>
      <c r="B187" s="199"/>
      <c r="C187" s="15"/>
      <c r="D187" s="13"/>
      <c r="E187" s="45"/>
      <c r="F187" s="101"/>
      <c r="G187" s="253"/>
    </row>
    <row r="188" spans="1:7" s="218" customFormat="1" x14ac:dyDescent="0.25">
      <c r="A188" s="11"/>
      <c r="B188" s="199"/>
      <c r="C188" s="15"/>
      <c r="D188" s="13"/>
      <c r="E188" s="45"/>
      <c r="F188" s="101"/>
      <c r="G188" s="253"/>
    </row>
    <row r="189" spans="1:7" s="218" customFormat="1" x14ac:dyDescent="0.25">
      <c r="A189" s="11"/>
      <c r="B189" s="199"/>
      <c r="C189" s="15"/>
      <c r="D189" s="13"/>
      <c r="E189" s="45"/>
      <c r="F189" s="101"/>
      <c r="G189" s="253"/>
    </row>
    <row r="190" spans="1:7" s="218" customFormat="1" x14ac:dyDescent="0.25">
      <c r="A190" s="11"/>
      <c r="B190" s="199"/>
      <c r="C190" s="15"/>
      <c r="D190" s="13"/>
      <c r="E190" s="45"/>
      <c r="F190" s="101"/>
      <c r="G190" s="253"/>
    </row>
    <row r="191" spans="1:7" s="218" customFormat="1" x14ac:dyDescent="0.25">
      <c r="A191" s="11"/>
      <c r="B191" s="199"/>
      <c r="C191" s="15"/>
      <c r="D191" s="13"/>
      <c r="E191" s="45"/>
      <c r="F191" s="101"/>
      <c r="G191" s="253"/>
    </row>
    <row r="192" spans="1:7" s="218" customFormat="1" x14ac:dyDescent="0.25">
      <c r="A192" s="11"/>
      <c r="B192" s="199"/>
      <c r="C192" s="15"/>
      <c r="D192" s="13"/>
      <c r="E192" s="45"/>
      <c r="F192" s="101"/>
      <c r="G192" s="253"/>
    </row>
    <row r="193" spans="1:7" s="218" customFormat="1" x14ac:dyDescent="0.25">
      <c r="A193" s="214"/>
      <c r="B193" s="219"/>
      <c r="C193" s="35"/>
      <c r="D193" s="215"/>
      <c r="E193" s="215"/>
      <c r="F193" s="215"/>
      <c r="G193" s="253"/>
    </row>
    <row r="194" spans="1:7" s="218" customFormat="1" x14ac:dyDescent="0.25">
      <c r="A194" s="21"/>
      <c r="B194" s="22"/>
      <c r="C194" s="324" t="s">
        <v>47</v>
      </c>
      <c r="D194" s="324"/>
      <c r="E194" s="324"/>
      <c r="F194" s="242">
        <f>SUM(F148:F193)</f>
        <v>0</v>
      </c>
      <c r="G194" s="253"/>
    </row>
    <row r="195" spans="1:7" s="218" customFormat="1" x14ac:dyDescent="0.25">
      <c r="A195" s="220" t="str">
        <f>$A$1</f>
        <v>Division 15: Mechanical Works</v>
      </c>
      <c r="B195" s="16"/>
      <c r="C195" s="229"/>
      <c r="D195" s="229"/>
      <c r="E195" s="229"/>
      <c r="F195" s="229"/>
      <c r="G195" s="253"/>
    </row>
    <row r="196" spans="1:7" s="218" customFormat="1" ht="30" x14ac:dyDescent="0.25">
      <c r="A196" s="1" t="s">
        <v>8</v>
      </c>
      <c r="B196" s="1" t="s">
        <v>9</v>
      </c>
      <c r="C196" s="1" t="s">
        <v>10</v>
      </c>
      <c r="D196" s="1" t="s">
        <v>11</v>
      </c>
      <c r="E196" s="1" t="s">
        <v>12</v>
      </c>
      <c r="F196" s="1" t="s">
        <v>13</v>
      </c>
      <c r="G196" s="253"/>
    </row>
    <row r="197" spans="1:7" s="218" customFormat="1" x14ac:dyDescent="0.25">
      <c r="A197" s="6"/>
      <c r="B197" s="213" t="s">
        <v>85</v>
      </c>
      <c r="C197" s="251" t="s">
        <v>246</v>
      </c>
      <c r="D197" s="9"/>
      <c r="E197" s="10"/>
      <c r="F197" s="9">
        <f>F194</f>
        <v>0</v>
      </c>
      <c r="G197" s="253"/>
    </row>
    <row r="198" spans="1:7" s="218" customFormat="1" ht="10.5" customHeight="1" x14ac:dyDescent="0.25">
      <c r="A198" s="11"/>
      <c r="B198" s="199"/>
      <c r="C198" s="15"/>
      <c r="D198" s="13"/>
      <c r="E198" s="45"/>
      <c r="F198" s="101"/>
      <c r="G198" s="253"/>
    </row>
    <row r="199" spans="1:7" s="218" customFormat="1" x14ac:dyDescent="0.25">
      <c r="A199" s="240"/>
      <c r="B199" s="246" t="s">
        <v>278</v>
      </c>
      <c r="C199" s="15"/>
      <c r="D199" s="13"/>
      <c r="E199" s="45"/>
      <c r="F199" s="101"/>
      <c r="G199" s="253"/>
    </row>
    <row r="200" spans="1:7" s="218" customFormat="1" x14ac:dyDescent="0.25">
      <c r="A200" s="240">
        <v>2</v>
      </c>
      <c r="B200" s="246" t="s">
        <v>279</v>
      </c>
      <c r="C200" s="15"/>
      <c r="D200" s="13"/>
      <c r="E200" s="45"/>
      <c r="F200" s="101"/>
      <c r="G200" s="253"/>
    </row>
    <row r="201" spans="1:7" s="218" customFormat="1" x14ac:dyDescent="0.25">
      <c r="A201" s="18"/>
      <c r="B201" s="17"/>
      <c r="C201" s="15"/>
      <c r="D201" s="13"/>
      <c r="E201" s="45"/>
      <c r="F201" s="101"/>
      <c r="G201" s="253"/>
    </row>
    <row r="202" spans="1:7" s="218" customFormat="1" x14ac:dyDescent="0.25">
      <c r="A202" s="18">
        <v>2.1</v>
      </c>
      <c r="B202" s="244" t="s">
        <v>280</v>
      </c>
      <c r="C202" s="15"/>
      <c r="D202" s="13"/>
      <c r="E202" s="45"/>
      <c r="F202" s="101"/>
      <c r="G202" s="253"/>
    </row>
    <row r="203" spans="1:7" s="218" customFormat="1" ht="225" x14ac:dyDescent="0.25">
      <c r="A203" s="217" t="s">
        <v>207</v>
      </c>
      <c r="B203" s="243" t="s">
        <v>281</v>
      </c>
      <c r="C203" s="15"/>
      <c r="D203" s="13"/>
      <c r="E203" s="45"/>
      <c r="F203" s="101"/>
      <c r="G203" s="44"/>
    </row>
    <row r="204" spans="1:7" s="218" customFormat="1" x14ac:dyDescent="0.25">
      <c r="A204" s="18" t="s">
        <v>28</v>
      </c>
      <c r="B204" s="72" t="s">
        <v>282</v>
      </c>
      <c r="C204" s="15" t="s">
        <v>283</v>
      </c>
      <c r="D204" s="13">
        <v>79</v>
      </c>
      <c r="E204" s="13"/>
      <c r="F204" s="13">
        <f>D204*E204</f>
        <v>0</v>
      </c>
      <c r="G204" s="253"/>
    </row>
    <row r="205" spans="1:7" s="218" customFormat="1" x14ac:dyDescent="0.25">
      <c r="A205" s="18" t="s">
        <v>244</v>
      </c>
      <c r="B205" s="72" t="s">
        <v>284</v>
      </c>
      <c r="C205" s="15" t="s">
        <v>283</v>
      </c>
      <c r="D205" s="13">
        <v>68</v>
      </c>
      <c r="E205" s="13"/>
      <c r="F205" s="13">
        <f t="shared" ref="F205:F209" si="4">D205*E205</f>
        <v>0</v>
      </c>
      <c r="G205" s="253"/>
    </row>
    <row r="206" spans="1:7" s="218" customFormat="1" x14ac:dyDescent="0.25">
      <c r="A206" s="18" t="s">
        <v>251</v>
      </c>
      <c r="B206" s="72" t="s">
        <v>285</v>
      </c>
      <c r="C206" s="15" t="s">
        <v>283</v>
      </c>
      <c r="D206" s="13">
        <v>210</v>
      </c>
      <c r="E206" s="13"/>
      <c r="F206" s="13">
        <f t="shared" si="4"/>
        <v>0</v>
      </c>
      <c r="G206" s="253"/>
    </row>
    <row r="207" spans="1:7" s="218" customFormat="1" x14ac:dyDescent="0.25">
      <c r="A207" s="18" t="s">
        <v>26</v>
      </c>
      <c r="B207" s="72" t="s">
        <v>286</v>
      </c>
      <c r="C207" s="15" t="s">
        <v>283</v>
      </c>
      <c r="D207" s="13">
        <v>44</v>
      </c>
      <c r="E207" s="13"/>
      <c r="F207" s="13">
        <f t="shared" si="4"/>
        <v>0</v>
      </c>
      <c r="G207" s="253"/>
    </row>
    <row r="208" spans="1:7" s="218" customFormat="1" x14ac:dyDescent="0.25">
      <c r="A208" s="18" t="s">
        <v>274</v>
      </c>
      <c r="B208" s="72" t="s">
        <v>287</v>
      </c>
      <c r="C208" s="15" t="s">
        <v>283</v>
      </c>
      <c r="D208" s="13">
        <v>31</v>
      </c>
      <c r="E208" s="13"/>
      <c r="F208" s="13">
        <f t="shared" si="4"/>
        <v>0</v>
      </c>
      <c r="G208" s="253"/>
    </row>
    <row r="209" spans="1:7" s="218" customFormat="1" x14ac:dyDescent="0.25">
      <c r="A209" s="18" t="s">
        <v>34</v>
      </c>
      <c r="B209" s="72" t="s">
        <v>288</v>
      </c>
      <c r="C209" s="15" t="s">
        <v>283</v>
      </c>
      <c r="D209" s="13">
        <v>6</v>
      </c>
      <c r="E209" s="13"/>
      <c r="F209" s="13">
        <f t="shared" si="4"/>
        <v>0</v>
      </c>
      <c r="G209" s="253"/>
    </row>
    <row r="210" spans="1:7" s="218" customFormat="1" x14ac:dyDescent="0.25">
      <c r="A210" s="18"/>
      <c r="B210" s="72"/>
      <c r="C210" s="15"/>
      <c r="D210" s="13"/>
      <c r="E210" s="45"/>
      <c r="F210" s="101"/>
      <c r="G210" s="253"/>
    </row>
    <row r="211" spans="1:7" s="218" customFormat="1" ht="240" x14ac:dyDescent="0.25">
      <c r="A211" s="217" t="s">
        <v>212</v>
      </c>
      <c r="B211" s="243" t="s">
        <v>289</v>
      </c>
      <c r="C211" s="15"/>
      <c r="D211" s="13"/>
      <c r="E211" s="45"/>
      <c r="F211" s="267"/>
      <c r="G211" s="44"/>
    </row>
    <row r="212" spans="1:7" s="218" customFormat="1" x14ac:dyDescent="0.25">
      <c r="A212" s="18" t="s">
        <v>28</v>
      </c>
      <c r="B212" s="72" t="s">
        <v>282</v>
      </c>
      <c r="C212" s="15" t="s">
        <v>283</v>
      </c>
      <c r="D212" s="13">
        <v>40</v>
      </c>
      <c r="E212" s="13"/>
      <c r="F212" s="13">
        <f t="shared" ref="F212:F217" si="5">E212*D212</f>
        <v>0</v>
      </c>
      <c r="G212" s="253"/>
    </row>
    <row r="213" spans="1:7" s="218" customFormat="1" x14ac:dyDescent="0.25">
      <c r="A213" s="18" t="s">
        <v>244</v>
      </c>
      <c r="B213" s="72" t="s">
        <v>284</v>
      </c>
      <c r="C213" s="15" t="s">
        <v>283</v>
      </c>
      <c r="D213" s="13">
        <v>110</v>
      </c>
      <c r="E213" s="13"/>
      <c r="F213" s="13">
        <f t="shared" si="5"/>
        <v>0</v>
      </c>
      <c r="G213" s="253"/>
    </row>
    <row r="214" spans="1:7" s="218" customFormat="1" x14ac:dyDescent="0.25">
      <c r="A214" s="18" t="s">
        <v>251</v>
      </c>
      <c r="B214" s="72" t="s">
        <v>285</v>
      </c>
      <c r="C214" s="15" t="s">
        <v>283</v>
      </c>
      <c r="D214" s="13">
        <v>205</v>
      </c>
      <c r="E214" s="13"/>
      <c r="F214" s="13">
        <f t="shared" si="5"/>
        <v>0</v>
      </c>
      <c r="G214" s="253"/>
    </row>
    <row r="215" spans="1:7" s="218" customFormat="1" x14ac:dyDescent="0.25">
      <c r="A215" s="18" t="s">
        <v>26</v>
      </c>
      <c r="B215" s="72" t="s">
        <v>286</v>
      </c>
      <c r="C215" s="15" t="s">
        <v>283</v>
      </c>
      <c r="D215" s="13">
        <v>48</v>
      </c>
      <c r="E215" s="13"/>
      <c r="F215" s="13">
        <f t="shared" si="5"/>
        <v>0</v>
      </c>
      <c r="G215" s="253"/>
    </row>
    <row r="216" spans="1:7" s="218" customFormat="1" x14ac:dyDescent="0.25">
      <c r="A216" s="18" t="s">
        <v>274</v>
      </c>
      <c r="B216" s="72" t="s">
        <v>287</v>
      </c>
      <c r="C216" s="15" t="s">
        <v>283</v>
      </c>
      <c r="D216" s="13">
        <v>28</v>
      </c>
      <c r="E216" s="13"/>
      <c r="F216" s="13">
        <f t="shared" si="5"/>
        <v>0</v>
      </c>
      <c r="G216" s="253"/>
    </row>
    <row r="217" spans="1:7" s="218" customFormat="1" x14ac:dyDescent="0.25">
      <c r="A217" s="18" t="s">
        <v>34</v>
      </c>
      <c r="B217" s="72" t="s">
        <v>288</v>
      </c>
      <c r="C217" s="15" t="s">
        <v>283</v>
      </c>
      <c r="D217" s="13">
        <v>6</v>
      </c>
      <c r="E217" s="13"/>
      <c r="F217" s="13">
        <f t="shared" si="5"/>
        <v>0</v>
      </c>
      <c r="G217" s="253"/>
    </row>
    <row r="218" spans="1:7" s="218" customFormat="1" x14ac:dyDescent="0.25">
      <c r="A218" s="18"/>
      <c r="B218" s="72"/>
      <c r="C218" s="15"/>
      <c r="D218" s="13"/>
      <c r="E218" s="13"/>
      <c r="F218" s="13"/>
      <c r="G218" s="253"/>
    </row>
    <row r="219" spans="1:7" s="218" customFormat="1" x14ac:dyDescent="0.25">
      <c r="A219" s="18"/>
      <c r="B219" s="72"/>
      <c r="C219" s="15"/>
      <c r="D219" s="13"/>
      <c r="E219" s="13"/>
      <c r="F219" s="13"/>
      <c r="G219" s="253"/>
    </row>
    <row r="220" spans="1:7" s="218" customFormat="1" x14ac:dyDescent="0.25">
      <c r="A220" s="18"/>
      <c r="B220" s="72"/>
      <c r="C220" s="15"/>
      <c r="D220" s="13"/>
      <c r="E220" s="13"/>
      <c r="F220" s="13"/>
      <c r="G220" s="253"/>
    </row>
    <row r="221" spans="1:7" s="218" customFormat="1" x14ac:dyDescent="0.25">
      <c r="A221" s="18"/>
      <c r="B221" s="72"/>
      <c r="C221" s="15"/>
      <c r="D221" s="13"/>
      <c r="E221" s="13"/>
      <c r="F221" s="13"/>
      <c r="G221" s="253"/>
    </row>
    <row r="222" spans="1:7" s="218" customFormat="1" x14ac:dyDescent="0.25">
      <c r="A222" s="18"/>
      <c r="B222" s="72"/>
      <c r="C222" s="15"/>
      <c r="D222" s="13"/>
      <c r="E222" s="45"/>
      <c r="F222" s="101"/>
      <c r="G222" s="253"/>
    </row>
    <row r="223" spans="1:7" s="218" customFormat="1" x14ac:dyDescent="0.25">
      <c r="A223" s="21"/>
      <c r="B223" s="22"/>
      <c r="C223" s="324" t="s">
        <v>47</v>
      </c>
      <c r="D223" s="324"/>
      <c r="E223" s="324"/>
      <c r="F223" s="242">
        <f>SUM(F197:F222)</f>
        <v>0</v>
      </c>
      <c r="G223" s="253"/>
    </row>
    <row r="224" spans="1:7" s="218" customFormat="1" x14ac:dyDescent="0.25">
      <c r="A224" s="220" t="str">
        <f>$A$1</f>
        <v>Division 15: Mechanical Works</v>
      </c>
      <c r="B224" s="16"/>
      <c r="C224" s="229"/>
      <c r="D224" s="229"/>
      <c r="E224" s="229"/>
      <c r="F224" s="229"/>
      <c r="G224" s="253"/>
    </row>
    <row r="225" spans="1:7" s="218" customFormat="1" ht="30" x14ac:dyDescent="0.25">
      <c r="A225" s="1" t="s">
        <v>8</v>
      </c>
      <c r="B225" s="1" t="s">
        <v>9</v>
      </c>
      <c r="C225" s="1" t="s">
        <v>10</v>
      </c>
      <c r="D225" s="1" t="s">
        <v>11</v>
      </c>
      <c r="E225" s="1" t="s">
        <v>12</v>
      </c>
      <c r="F225" s="1" t="s">
        <v>13</v>
      </c>
      <c r="G225" s="253"/>
    </row>
    <row r="226" spans="1:7" s="218" customFormat="1" x14ac:dyDescent="0.25">
      <c r="A226" s="6"/>
      <c r="B226" s="213" t="s">
        <v>85</v>
      </c>
      <c r="C226" s="251" t="s">
        <v>246</v>
      </c>
      <c r="D226" s="9"/>
      <c r="E226" s="10"/>
      <c r="F226" s="9">
        <f>F223</f>
        <v>0</v>
      </c>
      <c r="G226" s="253"/>
    </row>
    <row r="227" spans="1:7" s="218" customFormat="1" ht="10.5" customHeight="1" x14ac:dyDescent="0.25">
      <c r="A227" s="217"/>
      <c r="B227" s="72"/>
      <c r="C227" s="15"/>
      <c r="D227" s="13"/>
      <c r="E227" s="45"/>
      <c r="F227" s="101"/>
      <c r="G227" s="253"/>
    </row>
    <row r="228" spans="1:7" s="218" customFormat="1" x14ac:dyDescent="0.25">
      <c r="A228" s="240"/>
      <c r="B228" s="244"/>
      <c r="C228" s="15"/>
      <c r="D228" s="13"/>
      <c r="E228" s="45"/>
      <c r="F228" s="101"/>
      <c r="G228" s="253"/>
    </row>
    <row r="229" spans="1:7" s="218" customFormat="1" x14ac:dyDescent="0.25">
      <c r="A229" s="217"/>
      <c r="B229" s="72"/>
      <c r="C229" s="15"/>
      <c r="D229" s="13"/>
      <c r="E229" s="13"/>
      <c r="F229" s="13"/>
      <c r="G229" s="253"/>
    </row>
    <row r="230" spans="1:7" s="218" customFormat="1" x14ac:dyDescent="0.25">
      <c r="A230" s="217">
        <v>2.2000000000000002</v>
      </c>
      <c r="B230" s="244" t="s">
        <v>290</v>
      </c>
      <c r="C230" s="15"/>
      <c r="D230" s="13"/>
      <c r="E230" s="45"/>
      <c r="F230" s="267"/>
      <c r="G230" s="253"/>
    </row>
    <row r="231" spans="1:7" s="218" customFormat="1" ht="165" x14ac:dyDescent="0.25">
      <c r="A231" s="217" t="s">
        <v>291</v>
      </c>
      <c r="B231" s="243" t="s">
        <v>292</v>
      </c>
      <c r="C231" s="15"/>
      <c r="D231" s="13"/>
      <c r="E231" s="45"/>
      <c r="F231" s="267"/>
      <c r="G231" s="44"/>
    </row>
    <row r="232" spans="1:7" s="218" customFormat="1" x14ac:dyDescent="0.25">
      <c r="A232" s="217" t="s">
        <v>28</v>
      </c>
      <c r="B232" s="72" t="s">
        <v>293</v>
      </c>
      <c r="C232" s="15" t="s">
        <v>294</v>
      </c>
      <c r="D232" s="13">
        <v>20</v>
      </c>
      <c r="E232" s="13"/>
      <c r="F232" s="103">
        <f t="shared" ref="F232:F235" si="6">D232*E232</f>
        <v>0</v>
      </c>
      <c r="G232" s="253"/>
    </row>
    <row r="233" spans="1:7" s="218" customFormat="1" x14ac:dyDescent="0.25">
      <c r="A233" s="217" t="s">
        <v>251</v>
      </c>
      <c r="B233" s="72" t="s">
        <v>295</v>
      </c>
      <c r="C233" s="15" t="s">
        <v>294</v>
      </c>
      <c r="D233" s="13">
        <v>20</v>
      </c>
      <c r="E233" s="13"/>
      <c r="F233" s="103">
        <f t="shared" si="6"/>
        <v>0</v>
      </c>
      <c r="G233" s="253"/>
    </row>
    <row r="234" spans="1:7" s="218" customFormat="1" ht="45" x14ac:dyDescent="0.25">
      <c r="A234" s="217" t="s">
        <v>26</v>
      </c>
      <c r="B234" s="72" t="s">
        <v>296</v>
      </c>
      <c r="C234" s="15" t="s">
        <v>294</v>
      </c>
      <c r="D234" s="309">
        <v>20</v>
      </c>
      <c r="E234" s="13"/>
      <c r="F234" s="268">
        <f t="shared" si="6"/>
        <v>0</v>
      </c>
      <c r="G234" s="253"/>
    </row>
    <row r="235" spans="1:7" s="218" customFormat="1" x14ac:dyDescent="0.25">
      <c r="A235" s="217" t="s">
        <v>34</v>
      </c>
      <c r="B235" s="72" t="s">
        <v>297</v>
      </c>
      <c r="C235" s="15" t="s">
        <v>294</v>
      </c>
      <c r="D235" s="309">
        <v>20</v>
      </c>
      <c r="E235" s="13"/>
      <c r="F235" s="268">
        <f t="shared" si="6"/>
        <v>0</v>
      </c>
      <c r="G235" s="253"/>
    </row>
    <row r="236" spans="1:7" s="218" customFormat="1" x14ac:dyDescent="0.25">
      <c r="A236" s="217"/>
      <c r="B236" s="72"/>
      <c r="C236" s="228"/>
      <c r="D236" s="13"/>
      <c r="E236" s="13"/>
      <c r="F236" s="268"/>
      <c r="G236" s="253"/>
    </row>
    <row r="237" spans="1:7" s="218" customFormat="1" x14ac:dyDescent="0.25">
      <c r="A237" s="217"/>
      <c r="B237" s="72"/>
      <c r="C237" s="228"/>
      <c r="D237" s="13"/>
      <c r="E237" s="13"/>
      <c r="F237" s="268"/>
      <c r="G237" s="253"/>
    </row>
    <row r="238" spans="1:7" s="218" customFormat="1" x14ac:dyDescent="0.25">
      <c r="A238" s="217"/>
      <c r="B238" s="72"/>
      <c r="C238" s="228"/>
      <c r="D238" s="13"/>
      <c r="E238" s="13"/>
      <c r="F238" s="268"/>
      <c r="G238" s="253"/>
    </row>
    <row r="239" spans="1:7" s="218" customFormat="1" x14ac:dyDescent="0.25">
      <c r="A239" s="217"/>
      <c r="B239" s="72"/>
      <c r="C239" s="228"/>
      <c r="D239" s="13"/>
      <c r="E239" s="13"/>
      <c r="F239" s="268"/>
      <c r="G239" s="253"/>
    </row>
    <row r="240" spans="1:7" s="218" customFormat="1" x14ac:dyDescent="0.25">
      <c r="A240" s="217"/>
      <c r="B240" s="72"/>
      <c r="C240" s="228"/>
      <c r="D240" s="13"/>
      <c r="E240" s="13"/>
      <c r="F240" s="268"/>
      <c r="G240" s="253"/>
    </row>
    <row r="241" spans="1:7" s="218" customFormat="1" x14ac:dyDescent="0.25">
      <c r="A241" s="217"/>
      <c r="B241" s="72"/>
      <c r="C241" s="228"/>
      <c r="D241" s="13"/>
      <c r="E241" s="13"/>
      <c r="F241" s="268"/>
      <c r="G241" s="253"/>
    </row>
    <row r="242" spans="1:7" s="218" customFormat="1" x14ac:dyDescent="0.25">
      <c r="A242" s="217"/>
      <c r="B242" s="72"/>
      <c r="C242" s="228"/>
      <c r="D242" s="13"/>
      <c r="E242" s="13"/>
      <c r="F242" s="268"/>
      <c r="G242" s="253"/>
    </row>
    <row r="243" spans="1:7" s="218" customFormat="1" x14ac:dyDescent="0.25">
      <c r="A243" s="217"/>
      <c r="B243" s="72"/>
      <c r="C243" s="228"/>
      <c r="D243" s="13"/>
      <c r="E243" s="13"/>
      <c r="F243" s="268"/>
      <c r="G243" s="253"/>
    </row>
    <row r="244" spans="1:7" s="218" customFormat="1" x14ac:dyDescent="0.25">
      <c r="A244" s="217"/>
      <c r="B244" s="72"/>
      <c r="C244" s="228"/>
      <c r="D244" s="13"/>
      <c r="E244" s="13"/>
      <c r="F244" s="268"/>
      <c r="G244" s="253"/>
    </row>
    <row r="245" spans="1:7" s="218" customFormat="1" x14ac:dyDescent="0.25">
      <c r="A245" s="217"/>
      <c r="B245" s="72"/>
      <c r="C245" s="228"/>
      <c r="D245" s="13"/>
      <c r="E245" s="13"/>
      <c r="F245" s="268"/>
      <c r="G245" s="253"/>
    </row>
    <row r="246" spans="1:7" s="218" customFormat="1" x14ac:dyDescent="0.25">
      <c r="A246" s="217"/>
      <c r="B246" s="72"/>
      <c r="C246" s="228"/>
      <c r="D246" s="13"/>
      <c r="E246" s="13"/>
      <c r="F246" s="268"/>
      <c r="G246" s="253"/>
    </row>
    <row r="247" spans="1:7" s="218" customFormat="1" x14ac:dyDescent="0.25">
      <c r="A247" s="217"/>
      <c r="B247" s="72"/>
      <c r="C247" s="228"/>
      <c r="D247" s="13"/>
      <c r="E247" s="13"/>
      <c r="F247" s="268"/>
      <c r="G247" s="253"/>
    </row>
    <row r="248" spans="1:7" s="218" customFormat="1" x14ac:dyDescent="0.25">
      <c r="A248" s="217"/>
      <c r="B248" s="72"/>
      <c r="C248" s="228"/>
      <c r="D248" s="13"/>
      <c r="E248" s="13"/>
      <c r="F248" s="268"/>
      <c r="G248" s="253"/>
    </row>
    <row r="249" spans="1:7" s="218" customFormat="1" x14ac:dyDescent="0.25">
      <c r="A249" s="217"/>
      <c r="B249" s="72"/>
      <c r="C249" s="228"/>
      <c r="D249" s="13"/>
      <c r="E249" s="13"/>
      <c r="F249" s="268"/>
      <c r="G249" s="253"/>
    </row>
    <row r="250" spans="1:7" s="218" customFormat="1" x14ac:dyDescent="0.25">
      <c r="A250" s="217"/>
      <c r="B250" s="72"/>
      <c r="C250" s="228"/>
      <c r="D250" s="13"/>
      <c r="E250" s="13"/>
      <c r="F250" s="268"/>
      <c r="G250" s="253"/>
    </row>
    <row r="251" spans="1:7" s="218" customFormat="1" x14ac:dyDescent="0.25">
      <c r="A251" s="217"/>
      <c r="B251" s="72"/>
      <c r="C251" s="228"/>
      <c r="D251" s="13"/>
      <c r="E251" s="13"/>
      <c r="F251" s="268"/>
      <c r="G251" s="253"/>
    </row>
    <row r="252" spans="1:7" s="218" customFormat="1" x14ac:dyDescent="0.25">
      <c r="A252" s="217"/>
      <c r="B252" s="72"/>
      <c r="C252" s="228"/>
      <c r="D252" s="13"/>
      <c r="E252" s="13"/>
      <c r="F252" s="268"/>
      <c r="G252" s="253"/>
    </row>
    <row r="253" spans="1:7" s="218" customFormat="1" x14ac:dyDescent="0.25">
      <c r="A253" s="217"/>
      <c r="B253" s="72"/>
      <c r="C253" s="228"/>
      <c r="D253" s="13"/>
      <c r="E253" s="13"/>
      <c r="F253" s="268"/>
      <c r="G253" s="253"/>
    </row>
    <row r="254" spans="1:7" s="218" customFormat="1" x14ac:dyDescent="0.25">
      <c r="A254" s="217"/>
      <c r="B254" s="72"/>
      <c r="C254" s="228"/>
      <c r="D254" s="13"/>
      <c r="E254" s="13"/>
      <c r="F254" s="268"/>
      <c r="G254" s="253"/>
    </row>
    <row r="255" spans="1:7" s="218" customFormat="1" x14ac:dyDescent="0.25">
      <c r="A255" s="217"/>
      <c r="B255" s="72"/>
      <c r="C255" s="228"/>
      <c r="D255" s="13"/>
      <c r="E255" s="13"/>
      <c r="F255" s="268"/>
      <c r="G255" s="253"/>
    </row>
    <row r="256" spans="1:7" s="218" customFormat="1" x14ac:dyDescent="0.25">
      <c r="A256" s="217"/>
      <c r="B256" s="72"/>
      <c r="C256" s="228"/>
      <c r="D256" s="13"/>
      <c r="E256" s="13"/>
      <c r="F256" s="268"/>
      <c r="G256" s="253"/>
    </row>
    <row r="257" spans="1:7" s="218" customFormat="1" x14ac:dyDescent="0.25">
      <c r="A257" s="217"/>
      <c r="B257" s="72"/>
      <c r="C257" s="228"/>
      <c r="D257" s="13"/>
      <c r="E257" s="13"/>
      <c r="F257" s="268"/>
      <c r="G257" s="253"/>
    </row>
    <row r="258" spans="1:7" s="218" customFormat="1" x14ac:dyDescent="0.25">
      <c r="A258" s="217"/>
      <c r="B258" s="72"/>
      <c r="C258" s="228"/>
      <c r="D258" s="13"/>
      <c r="E258" s="13"/>
      <c r="F258" s="268"/>
      <c r="G258" s="253"/>
    </row>
    <row r="259" spans="1:7" s="218" customFormat="1" x14ac:dyDescent="0.25">
      <c r="A259" s="217"/>
      <c r="B259" s="72"/>
      <c r="C259" s="228"/>
      <c r="D259" s="13"/>
      <c r="E259" s="13"/>
      <c r="F259" s="268"/>
      <c r="G259" s="253"/>
    </row>
    <row r="260" spans="1:7" s="218" customFormat="1" x14ac:dyDescent="0.25">
      <c r="A260" s="217"/>
      <c r="B260" s="72"/>
      <c r="C260" s="228"/>
      <c r="D260" s="13"/>
      <c r="E260" s="13"/>
      <c r="F260" s="268"/>
      <c r="G260" s="253"/>
    </row>
    <row r="261" spans="1:7" s="218" customFormat="1" x14ac:dyDescent="0.25">
      <c r="A261" s="217"/>
      <c r="B261" s="72"/>
      <c r="C261" s="228"/>
      <c r="D261" s="13"/>
      <c r="E261" s="13"/>
      <c r="F261" s="268"/>
      <c r="G261" s="253"/>
    </row>
    <row r="262" spans="1:7" s="218" customFormat="1" x14ac:dyDescent="0.25">
      <c r="A262" s="217"/>
      <c r="B262" s="72"/>
      <c r="C262" s="228"/>
      <c r="D262" s="13"/>
      <c r="E262" s="13"/>
      <c r="F262" s="268"/>
      <c r="G262" s="253"/>
    </row>
    <row r="263" spans="1:7" s="218" customFormat="1" x14ac:dyDescent="0.25">
      <c r="A263" s="217"/>
      <c r="B263" s="72"/>
      <c r="C263" s="228"/>
      <c r="D263" s="13"/>
      <c r="E263" s="13"/>
      <c r="F263" s="268"/>
      <c r="G263" s="253"/>
    </row>
    <row r="264" spans="1:7" s="218" customFormat="1" x14ac:dyDescent="0.25">
      <c r="A264" s="217"/>
      <c r="B264" s="72"/>
      <c r="C264" s="228"/>
      <c r="D264" s="13"/>
      <c r="E264" s="13"/>
      <c r="F264" s="268"/>
      <c r="G264" s="253"/>
    </row>
    <row r="265" spans="1:7" s="218" customFormat="1" x14ac:dyDescent="0.25">
      <c r="A265" s="217"/>
      <c r="B265" s="72"/>
      <c r="C265" s="228"/>
      <c r="D265" s="13"/>
      <c r="E265" s="13"/>
      <c r="F265" s="268"/>
      <c r="G265" s="253"/>
    </row>
    <row r="266" spans="1:7" s="218" customFormat="1" x14ac:dyDescent="0.25">
      <c r="A266" s="217"/>
      <c r="B266" s="72"/>
      <c r="C266" s="228"/>
      <c r="D266" s="13"/>
      <c r="E266" s="13"/>
      <c r="F266" s="268"/>
      <c r="G266" s="253"/>
    </row>
    <row r="267" spans="1:7" s="218" customFormat="1" x14ac:dyDescent="0.25">
      <c r="A267" s="217"/>
      <c r="B267" s="72"/>
      <c r="C267" s="228"/>
      <c r="D267" s="13"/>
      <c r="E267" s="13"/>
      <c r="F267" s="268"/>
      <c r="G267" s="253"/>
    </row>
    <row r="268" spans="1:7" s="218" customFormat="1" x14ac:dyDescent="0.25">
      <c r="A268" s="214"/>
      <c r="B268" s="219"/>
      <c r="C268" s="35"/>
      <c r="D268" s="215"/>
      <c r="E268" s="215"/>
      <c r="F268" s="215"/>
      <c r="G268" s="253"/>
    </row>
    <row r="269" spans="1:7" s="218" customFormat="1" x14ac:dyDescent="0.25">
      <c r="A269" s="21"/>
      <c r="B269" s="22"/>
      <c r="C269" s="324" t="s">
        <v>47</v>
      </c>
      <c r="D269" s="324"/>
      <c r="E269" s="324"/>
      <c r="F269" s="242">
        <f>SUM(F226:F268)</f>
        <v>0</v>
      </c>
      <c r="G269" s="253"/>
    </row>
    <row r="270" spans="1:7" s="218" customFormat="1" x14ac:dyDescent="0.25">
      <c r="A270" s="220" t="str">
        <f>$A$1</f>
        <v>Division 15: Mechanical Works</v>
      </c>
      <c r="B270" s="16"/>
      <c r="C270" s="229"/>
      <c r="D270" s="229"/>
      <c r="E270" s="229"/>
      <c r="F270" s="229"/>
      <c r="G270" s="253"/>
    </row>
    <row r="271" spans="1:7" s="218" customFormat="1" ht="30" x14ac:dyDescent="0.25">
      <c r="A271" s="1" t="s">
        <v>8</v>
      </c>
      <c r="B271" s="1" t="s">
        <v>9</v>
      </c>
      <c r="C271" s="1" t="s">
        <v>10</v>
      </c>
      <c r="D271" s="1" t="s">
        <v>11</v>
      </c>
      <c r="E271" s="1" t="s">
        <v>12</v>
      </c>
      <c r="F271" s="1" t="s">
        <v>13</v>
      </c>
      <c r="G271" s="253"/>
    </row>
    <row r="272" spans="1:7" s="218" customFormat="1" x14ac:dyDescent="0.25">
      <c r="A272" s="6"/>
      <c r="B272" s="213" t="s">
        <v>85</v>
      </c>
      <c r="C272" s="251" t="s">
        <v>246</v>
      </c>
      <c r="D272" s="9"/>
      <c r="E272" s="10"/>
      <c r="F272" s="9">
        <f>F269</f>
        <v>0</v>
      </c>
      <c r="G272" s="253"/>
    </row>
    <row r="273" spans="1:7" s="218" customFormat="1" x14ac:dyDescent="0.25">
      <c r="A273" s="11"/>
      <c r="B273" s="245"/>
      <c r="C273" s="43"/>
      <c r="D273" s="101"/>
      <c r="E273" s="45"/>
      <c r="F273" s="101"/>
      <c r="G273" s="253"/>
    </row>
    <row r="274" spans="1:7" s="218" customFormat="1" x14ac:dyDescent="0.25">
      <c r="A274" s="217">
        <v>3</v>
      </c>
      <c r="B274" s="246" t="s">
        <v>298</v>
      </c>
      <c r="C274" s="15"/>
      <c r="D274" s="13"/>
      <c r="E274" s="45"/>
      <c r="F274" s="101"/>
      <c r="G274" s="253"/>
    </row>
    <row r="275" spans="1:7" s="218" customFormat="1" x14ac:dyDescent="0.25">
      <c r="A275" s="217">
        <v>3.1</v>
      </c>
      <c r="B275" s="244" t="s">
        <v>299</v>
      </c>
      <c r="C275" s="15"/>
      <c r="D275" s="13"/>
      <c r="E275" s="45"/>
      <c r="F275" s="101"/>
      <c r="G275" s="253"/>
    </row>
    <row r="276" spans="1:7" s="218" customFormat="1" x14ac:dyDescent="0.25">
      <c r="A276" s="18"/>
      <c r="B276" s="244" t="s">
        <v>300</v>
      </c>
      <c r="C276" s="15"/>
      <c r="D276" s="13"/>
      <c r="E276" s="45"/>
      <c r="F276" s="101"/>
      <c r="G276" s="253"/>
    </row>
    <row r="277" spans="1:7" s="218" customFormat="1" ht="90" x14ac:dyDescent="0.25">
      <c r="A277" s="217" t="s">
        <v>162</v>
      </c>
      <c r="B277" s="243" t="s">
        <v>301</v>
      </c>
      <c r="C277" s="15"/>
      <c r="D277" s="13"/>
      <c r="E277" s="45"/>
      <c r="F277" s="101"/>
      <c r="G277" s="313"/>
    </row>
    <row r="278" spans="1:7" s="218" customFormat="1" x14ac:dyDescent="0.25">
      <c r="A278" s="217" t="s">
        <v>28</v>
      </c>
      <c r="B278" s="72" t="s">
        <v>302</v>
      </c>
      <c r="C278" s="15" t="s">
        <v>283</v>
      </c>
      <c r="D278" s="13">
        <v>120</v>
      </c>
      <c r="E278" s="13"/>
      <c r="F278" s="103">
        <f>D278*E278</f>
        <v>0</v>
      </c>
      <c r="G278" s="253"/>
    </row>
    <row r="279" spans="1:7" s="218" customFormat="1" x14ac:dyDescent="0.25">
      <c r="A279" s="217" t="s">
        <v>244</v>
      </c>
      <c r="B279" s="72" t="s">
        <v>303</v>
      </c>
      <c r="C279" s="15" t="s">
        <v>283</v>
      </c>
      <c r="D279" s="13">
        <v>81</v>
      </c>
      <c r="E279" s="13"/>
      <c r="F279" s="103">
        <f t="shared" ref="F279:F281" si="7">D279*E279</f>
        <v>0</v>
      </c>
      <c r="G279" s="253"/>
    </row>
    <row r="280" spans="1:7" s="218" customFormat="1" x14ac:dyDescent="0.25">
      <c r="A280" s="217" t="s">
        <v>251</v>
      </c>
      <c r="B280" s="72" t="s">
        <v>304</v>
      </c>
      <c r="C280" s="15" t="s">
        <v>283</v>
      </c>
      <c r="D280" s="13">
        <v>95</v>
      </c>
      <c r="E280" s="13"/>
      <c r="F280" s="103">
        <f t="shared" si="7"/>
        <v>0</v>
      </c>
      <c r="G280" s="253"/>
    </row>
    <row r="281" spans="1:7" s="218" customFormat="1" x14ac:dyDescent="0.25">
      <c r="A281" s="217" t="s">
        <v>26</v>
      </c>
      <c r="B281" s="72" t="s">
        <v>305</v>
      </c>
      <c r="C281" s="15" t="s">
        <v>283</v>
      </c>
      <c r="D281" s="13">
        <v>8</v>
      </c>
      <c r="E281" s="13"/>
      <c r="F281" s="103">
        <f t="shared" si="7"/>
        <v>0</v>
      </c>
      <c r="G281" s="253"/>
    </row>
    <row r="282" spans="1:7" s="218" customFormat="1" x14ac:dyDescent="0.25">
      <c r="A282" s="217"/>
      <c r="B282" s="72"/>
      <c r="C282" s="15"/>
      <c r="D282" s="13"/>
      <c r="E282" s="45"/>
      <c r="F282" s="101"/>
      <c r="G282" s="253"/>
    </row>
    <row r="283" spans="1:7" s="218" customFormat="1" x14ac:dyDescent="0.25">
      <c r="A283" s="217">
        <v>3.2</v>
      </c>
      <c r="B283" s="244" t="s">
        <v>306</v>
      </c>
      <c r="C283" s="15"/>
      <c r="D283" s="13"/>
      <c r="E283" s="45"/>
      <c r="F283" s="101"/>
      <c r="G283" s="253"/>
    </row>
    <row r="284" spans="1:7" s="218" customFormat="1" ht="60" x14ac:dyDescent="0.25">
      <c r="A284" s="217" t="s">
        <v>175</v>
      </c>
      <c r="B284" s="243" t="s">
        <v>307</v>
      </c>
      <c r="C284" s="15"/>
      <c r="D284" s="13"/>
      <c r="E284" s="45"/>
      <c r="F284" s="101"/>
      <c r="G284" s="313"/>
    </row>
    <row r="285" spans="1:7" s="218" customFormat="1" x14ac:dyDescent="0.25">
      <c r="A285" s="217" t="s">
        <v>28</v>
      </c>
      <c r="B285" s="72" t="s">
        <v>308</v>
      </c>
      <c r="C285" s="15" t="s">
        <v>126</v>
      </c>
      <c r="D285" s="13">
        <v>29</v>
      </c>
      <c r="E285" s="13"/>
      <c r="F285" s="103">
        <f>E285*D285</f>
        <v>0</v>
      </c>
      <c r="G285" s="253"/>
    </row>
    <row r="286" spans="1:7" s="218" customFormat="1" x14ac:dyDescent="0.25">
      <c r="A286" s="217"/>
      <c r="B286" s="264"/>
      <c r="C286" s="15"/>
      <c r="D286" s="13"/>
      <c r="E286" s="13"/>
      <c r="F286" s="103"/>
      <c r="G286" s="253"/>
    </row>
    <row r="287" spans="1:7" s="218" customFormat="1" x14ac:dyDescent="0.25">
      <c r="A287" s="217"/>
      <c r="B287" s="264"/>
      <c r="C287" s="15"/>
      <c r="D287" s="13"/>
      <c r="E287" s="13"/>
      <c r="F287" s="103"/>
      <c r="G287" s="253"/>
    </row>
    <row r="288" spans="1:7" s="218" customFormat="1" x14ac:dyDescent="0.25">
      <c r="A288" s="217">
        <v>3.3</v>
      </c>
      <c r="B288" s="244" t="s">
        <v>306</v>
      </c>
      <c r="C288" s="15"/>
      <c r="D288" s="13"/>
      <c r="E288" s="45"/>
      <c r="F288" s="101"/>
      <c r="G288" s="253"/>
    </row>
    <row r="289" spans="1:7" s="218" customFormat="1" ht="60" x14ac:dyDescent="0.25">
      <c r="A289" s="217" t="s">
        <v>175</v>
      </c>
      <c r="B289" s="243" t="s">
        <v>309</v>
      </c>
      <c r="C289" s="15"/>
      <c r="D289" s="13"/>
      <c r="E289" s="45"/>
      <c r="F289" s="101"/>
      <c r="G289" s="313"/>
    </row>
    <row r="290" spans="1:7" s="218" customFormat="1" x14ac:dyDescent="0.25">
      <c r="A290" s="217" t="s">
        <v>28</v>
      </c>
      <c r="B290" s="72" t="s">
        <v>310</v>
      </c>
      <c r="C290" s="15" t="s">
        <v>126</v>
      </c>
      <c r="D290" s="13">
        <v>2</v>
      </c>
      <c r="E290" s="13"/>
      <c r="F290" s="103">
        <f>E290*D290</f>
        <v>0</v>
      </c>
      <c r="G290" s="253"/>
    </row>
    <row r="291" spans="1:7" s="218" customFormat="1" x14ac:dyDescent="0.25">
      <c r="A291" s="217"/>
      <c r="B291" s="72"/>
      <c r="C291" s="15"/>
      <c r="D291" s="13"/>
      <c r="E291" s="45"/>
      <c r="F291" s="101"/>
      <c r="G291" s="253"/>
    </row>
    <row r="292" spans="1:7" s="218" customFormat="1" x14ac:dyDescent="0.25">
      <c r="A292" s="217"/>
      <c r="B292" s="243"/>
      <c r="C292" s="15"/>
      <c r="D292" s="13"/>
      <c r="E292" s="45"/>
      <c r="F292" s="101"/>
      <c r="G292" s="313"/>
    </row>
    <row r="293" spans="1:7" s="218" customFormat="1" x14ac:dyDescent="0.25">
      <c r="A293" s="217"/>
      <c r="B293" s="243"/>
      <c r="C293" s="15"/>
      <c r="D293" s="13"/>
      <c r="E293" s="45"/>
      <c r="F293" s="101"/>
      <c r="G293" s="313"/>
    </row>
    <row r="294" spans="1:7" s="218" customFormat="1" x14ac:dyDescent="0.25">
      <c r="A294" s="217"/>
      <c r="B294" s="243"/>
      <c r="C294" s="15"/>
      <c r="D294" s="13"/>
      <c r="E294" s="45"/>
      <c r="F294" s="101"/>
      <c r="G294" s="313"/>
    </row>
    <row r="295" spans="1:7" s="218" customFormat="1" x14ac:dyDescent="0.25">
      <c r="A295" s="217"/>
      <c r="B295" s="243"/>
      <c r="C295" s="15"/>
      <c r="D295" s="13"/>
      <c r="E295" s="45"/>
      <c r="F295" s="101"/>
      <c r="G295" s="313"/>
    </row>
    <row r="296" spans="1:7" s="218" customFormat="1" x14ac:dyDescent="0.25">
      <c r="A296" s="217"/>
      <c r="B296" s="243"/>
      <c r="C296" s="15"/>
      <c r="D296" s="13"/>
      <c r="E296" s="45"/>
      <c r="F296" s="101"/>
      <c r="G296" s="313"/>
    </row>
    <row r="297" spans="1:7" s="218" customFormat="1" x14ac:dyDescent="0.25">
      <c r="A297" s="217"/>
      <c r="B297" s="243"/>
      <c r="C297" s="15"/>
      <c r="D297" s="13"/>
      <c r="E297" s="45"/>
      <c r="F297" s="101"/>
      <c r="G297" s="313"/>
    </row>
    <row r="298" spans="1:7" s="218" customFormat="1" x14ac:dyDescent="0.25">
      <c r="A298" s="217"/>
      <c r="B298" s="243"/>
      <c r="C298" s="15"/>
      <c r="D298" s="13"/>
      <c r="E298" s="45"/>
      <c r="F298" s="101"/>
      <c r="G298" s="313"/>
    </row>
    <row r="299" spans="1:7" s="218" customFormat="1" x14ac:dyDescent="0.25">
      <c r="A299" s="217"/>
      <c r="B299" s="243"/>
      <c r="C299" s="15"/>
      <c r="D299" s="13"/>
      <c r="E299" s="45"/>
      <c r="F299" s="101"/>
      <c r="G299" s="313"/>
    </row>
    <row r="300" spans="1:7" s="218" customFormat="1" x14ac:dyDescent="0.25">
      <c r="A300" s="217"/>
      <c r="B300" s="243"/>
      <c r="C300" s="15"/>
      <c r="D300" s="13"/>
      <c r="E300" s="45"/>
      <c r="F300" s="101"/>
      <c r="G300" s="313"/>
    </row>
    <row r="301" spans="1:7" s="218" customFormat="1" x14ac:dyDescent="0.25">
      <c r="A301" s="217"/>
      <c r="B301" s="243"/>
      <c r="C301" s="15"/>
      <c r="D301" s="13"/>
      <c r="E301" s="45"/>
      <c r="F301" s="101"/>
      <c r="G301" s="313"/>
    </row>
    <row r="302" spans="1:7" s="218" customFormat="1" x14ac:dyDescent="0.25">
      <c r="A302" s="217"/>
      <c r="B302" s="243"/>
      <c r="C302" s="15"/>
      <c r="D302" s="13"/>
      <c r="E302" s="45"/>
      <c r="F302" s="101"/>
      <c r="G302" s="313"/>
    </row>
    <row r="303" spans="1:7" s="218" customFormat="1" x14ac:dyDescent="0.25">
      <c r="A303" s="217"/>
      <c r="B303" s="243"/>
      <c r="C303" s="15"/>
      <c r="D303" s="13"/>
      <c r="E303" s="45"/>
      <c r="F303" s="101"/>
      <c r="G303" s="313"/>
    </row>
    <row r="304" spans="1:7" s="218" customFormat="1" x14ac:dyDescent="0.25">
      <c r="A304" s="217"/>
      <c r="B304" s="243"/>
      <c r="C304" s="15"/>
      <c r="D304" s="13"/>
      <c r="E304" s="45"/>
      <c r="F304" s="101"/>
      <c r="G304" s="313"/>
    </row>
    <row r="305" spans="1:7" s="218" customFormat="1" x14ac:dyDescent="0.25">
      <c r="A305" s="217"/>
      <c r="B305" s="243"/>
      <c r="C305" s="15"/>
      <c r="D305" s="13"/>
      <c r="E305" s="45"/>
      <c r="F305" s="101"/>
      <c r="G305" s="313"/>
    </row>
    <row r="306" spans="1:7" s="218" customFormat="1" x14ac:dyDescent="0.25">
      <c r="A306" s="217"/>
      <c r="B306" s="243"/>
      <c r="C306" s="15"/>
      <c r="D306" s="13"/>
      <c r="E306" s="45"/>
      <c r="F306" s="101"/>
      <c r="G306" s="313"/>
    </row>
    <row r="307" spans="1:7" s="218" customFormat="1" x14ac:dyDescent="0.25">
      <c r="A307" s="217"/>
      <c r="B307" s="243"/>
      <c r="C307" s="15"/>
      <c r="D307" s="13"/>
      <c r="E307" s="45"/>
      <c r="F307" s="101"/>
      <c r="G307" s="313"/>
    </row>
    <row r="308" spans="1:7" s="218" customFormat="1" x14ac:dyDescent="0.25">
      <c r="A308" s="217"/>
      <c r="B308" s="243"/>
      <c r="C308" s="15"/>
      <c r="D308" s="13"/>
      <c r="E308" s="45"/>
      <c r="F308" s="101"/>
      <c r="G308" s="313"/>
    </row>
    <row r="309" spans="1:7" s="218" customFormat="1" x14ac:dyDescent="0.25">
      <c r="A309" s="217"/>
      <c r="B309" s="72"/>
      <c r="C309" s="15"/>
      <c r="D309" s="13"/>
      <c r="E309" s="13"/>
      <c r="F309" s="103"/>
      <c r="G309" s="253"/>
    </row>
    <row r="310" spans="1:7" s="218" customFormat="1" x14ac:dyDescent="0.25">
      <c r="A310" s="217"/>
      <c r="B310" s="72"/>
      <c r="C310" s="15"/>
      <c r="D310" s="13"/>
      <c r="E310" s="13"/>
      <c r="F310" s="103"/>
      <c r="G310" s="253"/>
    </row>
    <row r="311" spans="1:7" s="218" customFormat="1" x14ac:dyDescent="0.25">
      <c r="A311" s="217"/>
      <c r="B311" s="72"/>
      <c r="C311" s="15"/>
      <c r="D311" s="13"/>
      <c r="E311" s="45"/>
      <c r="F311" s="101"/>
      <c r="G311" s="253"/>
    </row>
    <row r="312" spans="1:7" s="218" customFormat="1" x14ac:dyDescent="0.25">
      <c r="A312" s="247"/>
      <c r="B312" s="248"/>
      <c r="C312" s="15"/>
      <c r="D312" s="13"/>
      <c r="E312" s="45"/>
      <c r="F312" s="101"/>
      <c r="G312" s="313"/>
    </row>
    <row r="313" spans="1:7" s="218" customFormat="1" x14ac:dyDescent="0.25">
      <c r="A313" s="247"/>
      <c r="B313" s="249"/>
      <c r="C313" s="15"/>
      <c r="D313" s="13"/>
      <c r="E313" s="13"/>
      <c r="F313" s="103"/>
      <c r="G313" s="253"/>
    </row>
    <row r="314" spans="1:7" s="218" customFormat="1" x14ac:dyDescent="0.25">
      <c r="A314" s="217"/>
      <c r="B314" s="72"/>
      <c r="C314" s="15"/>
      <c r="D314" s="13"/>
      <c r="E314" s="45"/>
      <c r="F314" s="101"/>
      <c r="G314" s="253"/>
    </row>
    <row r="315" spans="1:7" s="218" customFormat="1" x14ac:dyDescent="0.25">
      <c r="A315" s="214"/>
      <c r="B315" s="219"/>
      <c r="C315" s="35"/>
      <c r="D315" s="215"/>
      <c r="E315" s="215"/>
      <c r="F315" s="215"/>
      <c r="G315" s="253"/>
    </row>
    <row r="316" spans="1:7" s="218" customFormat="1" x14ac:dyDescent="0.25">
      <c r="A316" s="21"/>
      <c r="B316" s="22"/>
      <c r="C316" s="324" t="s">
        <v>47</v>
      </c>
      <c r="D316" s="324"/>
      <c r="E316" s="324"/>
      <c r="F316" s="242">
        <f>SUBTOTAL(9,F272:F315)</f>
        <v>0</v>
      </c>
      <c r="G316" s="253"/>
    </row>
    <row r="317" spans="1:7" s="218" customFormat="1" x14ac:dyDescent="0.25">
      <c r="A317" s="220" t="str">
        <f>$A$1</f>
        <v>Division 15: Mechanical Works</v>
      </c>
      <c r="B317" s="16"/>
      <c r="C317" s="229"/>
      <c r="D317" s="229"/>
      <c r="E317" s="229"/>
      <c r="F317" s="229"/>
      <c r="G317" s="253"/>
    </row>
    <row r="318" spans="1:7" s="218" customFormat="1" ht="30" x14ac:dyDescent="0.25">
      <c r="A318" s="1" t="s">
        <v>8</v>
      </c>
      <c r="B318" s="1" t="s">
        <v>9</v>
      </c>
      <c r="C318" s="1" t="s">
        <v>10</v>
      </c>
      <c r="D318" s="1" t="s">
        <v>11</v>
      </c>
      <c r="E318" s="1" t="s">
        <v>12</v>
      </c>
      <c r="F318" s="1" t="s">
        <v>13</v>
      </c>
      <c r="G318" s="253"/>
    </row>
    <row r="319" spans="1:7" s="218" customFormat="1" x14ac:dyDescent="0.25">
      <c r="A319" s="6"/>
      <c r="B319" s="213" t="s">
        <v>85</v>
      </c>
      <c r="C319" s="251" t="s">
        <v>246</v>
      </c>
      <c r="D319" s="270"/>
      <c r="E319" s="10"/>
      <c r="F319" s="270">
        <f>F316</f>
        <v>0</v>
      </c>
      <c r="G319" s="253"/>
    </row>
    <row r="320" spans="1:7" s="218" customFormat="1" x14ac:dyDescent="0.25">
      <c r="A320" s="11"/>
      <c r="B320" s="245"/>
      <c r="C320" s="269"/>
      <c r="D320" s="267"/>
      <c r="E320" s="45"/>
      <c r="F320" s="267"/>
      <c r="G320" s="253"/>
    </row>
    <row r="321" spans="1:7" s="218" customFormat="1" x14ac:dyDescent="0.25">
      <c r="A321" s="217">
        <v>4</v>
      </c>
      <c r="B321" s="246" t="s">
        <v>311</v>
      </c>
      <c r="C321" s="15"/>
      <c r="D321" s="13"/>
      <c r="E321" s="45"/>
      <c r="F321" s="267"/>
      <c r="G321" s="253"/>
    </row>
    <row r="322" spans="1:7" s="218" customFormat="1" x14ac:dyDescent="0.25">
      <c r="A322" s="217">
        <v>4.0999999999999996</v>
      </c>
      <c r="B322" s="244" t="s">
        <v>312</v>
      </c>
      <c r="C322" s="15"/>
      <c r="D322" s="13"/>
      <c r="E322" s="45"/>
      <c r="F322" s="267"/>
      <c r="G322" s="253"/>
    </row>
    <row r="323" spans="1:7" s="218" customFormat="1" ht="45" x14ac:dyDescent="0.25">
      <c r="A323" s="217" t="s">
        <v>313</v>
      </c>
      <c r="B323" s="243" t="s">
        <v>314</v>
      </c>
      <c r="C323" s="15"/>
      <c r="D323" s="13"/>
      <c r="E323" s="45"/>
      <c r="F323" s="267"/>
      <c r="G323" s="253"/>
    </row>
    <row r="324" spans="1:7" s="218" customFormat="1" x14ac:dyDescent="0.25">
      <c r="A324" s="217" t="s">
        <v>28</v>
      </c>
      <c r="B324" s="72" t="s">
        <v>315</v>
      </c>
      <c r="C324" s="15" t="s">
        <v>126</v>
      </c>
      <c r="D324" s="13">
        <v>3</v>
      </c>
      <c r="E324" s="13"/>
      <c r="F324" s="268">
        <f>E324*D324</f>
        <v>0</v>
      </c>
      <c r="G324" s="253"/>
    </row>
    <row r="325" spans="1:7" s="218" customFormat="1" x14ac:dyDescent="0.25">
      <c r="A325" s="217" t="s">
        <v>244</v>
      </c>
      <c r="B325" s="72" t="s">
        <v>316</v>
      </c>
      <c r="C325" s="15" t="s">
        <v>126</v>
      </c>
      <c r="D325" s="13">
        <v>1</v>
      </c>
      <c r="E325" s="13"/>
      <c r="F325" s="268">
        <f>E325*D325</f>
        <v>0</v>
      </c>
      <c r="G325" s="253"/>
    </row>
    <row r="326" spans="1:7" s="218" customFormat="1" x14ac:dyDescent="0.25">
      <c r="A326" s="217"/>
      <c r="B326" s="17"/>
      <c r="C326" s="15"/>
      <c r="D326" s="13"/>
      <c r="E326" s="45"/>
      <c r="F326" s="267"/>
      <c r="G326" s="253"/>
    </row>
    <row r="327" spans="1:7" s="218" customFormat="1" ht="90" x14ac:dyDescent="0.25">
      <c r="A327" s="217" t="s">
        <v>317</v>
      </c>
      <c r="B327" s="243" t="s">
        <v>318</v>
      </c>
      <c r="C327" s="15"/>
      <c r="D327" s="13"/>
      <c r="E327" s="45"/>
      <c r="F327" s="267"/>
      <c r="G327" s="253"/>
    </row>
    <row r="328" spans="1:7" s="218" customFormat="1" x14ac:dyDescent="0.25">
      <c r="A328" s="217" t="s">
        <v>28</v>
      </c>
      <c r="B328" s="72" t="s">
        <v>319</v>
      </c>
      <c r="C328" s="15" t="s">
        <v>126</v>
      </c>
      <c r="D328" s="13">
        <v>2</v>
      </c>
      <c r="E328" s="13"/>
      <c r="F328" s="268">
        <f>E328*D328</f>
        <v>0</v>
      </c>
      <c r="G328" s="253"/>
    </row>
    <row r="329" spans="1:7" s="218" customFormat="1" x14ac:dyDescent="0.25">
      <c r="A329" s="217"/>
      <c r="B329" s="17"/>
      <c r="C329" s="15"/>
      <c r="D329" s="13"/>
      <c r="E329" s="45"/>
      <c r="F329" s="267"/>
      <c r="G329" s="253"/>
    </row>
    <row r="330" spans="1:7" s="218" customFormat="1" ht="105" x14ac:dyDescent="0.25">
      <c r="A330" s="217" t="s">
        <v>320</v>
      </c>
      <c r="B330" s="243" t="s">
        <v>321</v>
      </c>
      <c r="C330" s="15"/>
      <c r="D330" s="13"/>
      <c r="E330" s="45"/>
      <c r="F330" s="267"/>
      <c r="G330" s="253"/>
    </row>
    <row r="331" spans="1:7" s="218" customFormat="1" x14ac:dyDescent="0.25">
      <c r="A331" s="217" t="s">
        <v>28</v>
      </c>
      <c r="B331" s="72" t="s">
        <v>322</v>
      </c>
      <c r="C331" s="15" t="s">
        <v>283</v>
      </c>
      <c r="D331" s="13">
        <v>44</v>
      </c>
      <c r="E331" s="13"/>
      <c r="F331" s="268">
        <f>E331*D331</f>
        <v>0</v>
      </c>
      <c r="G331" s="253"/>
    </row>
    <row r="332" spans="1:7" s="218" customFormat="1" x14ac:dyDescent="0.25">
      <c r="A332" s="217" t="s">
        <v>244</v>
      </c>
      <c r="B332" s="265" t="s">
        <v>323</v>
      </c>
      <c r="C332" s="15" t="s">
        <v>283</v>
      </c>
      <c r="D332" s="13">
        <v>3</v>
      </c>
      <c r="E332" s="13"/>
      <c r="F332" s="268">
        <f>E332*D332</f>
        <v>0</v>
      </c>
      <c r="G332" s="253"/>
    </row>
    <row r="333" spans="1:7" s="218" customFormat="1" x14ac:dyDescent="0.25">
      <c r="A333" s="217"/>
      <c r="B333" s="72"/>
      <c r="C333" s="15"/>
      <c r="D333" s="13"/>
      <c r="E333" s="45"/>
      <c r="F333" s="267"/>
      <c r="G333" s="253"/>
    </row>
    <row r="334" spans="1:7" s="218" customFormat="1" x14ac:dyDescent="0.25">
      <c r="A334" s="217"/>
      <c r="B334" s="72"/>
      <c r="C334" s="15"/>
      <c r="D334" s="13"/>
      <c r="E334" s="45"/>
      <c r="F334" s="267"/>
      <c r="G334" s="253"/>
    </row>
    <row r="335" spans="1:7" s="218" customFormat="1" x14ac:dyDescent="0.25">
      <c r="A335" s="217"/>
      <c r="B335" s="72"/>
      <c r="C335" s="15"/>
      <c r="D335" s="13"/>
      <c r="E335" s="45"/>
      <c r="F335" s="267"/>
      <c r="G335" s="253"/>
    </row>
    <row r="336" spans="1:7" s="218" customFormat="1" x14ac:dyDescent="0.25">
      <c r="A336" s="217"/>
      <c r="B336" s="72"/>
      <c r="C336" s="15"/>
      <c r="D336" s="13"/>
      <c r="E336" s="45"/>
      <c r="F336" s="267"/>
      <c r="G336" s="253"/>
    </row>
    <row r="337" spans="1:7" s="218" customFormat="1" x14ac:dyDescent="0.25">
      <c r="A337" s="217"/>
      <c r="B337" s="72"/>
      <c r="C337" s="15"/>
      <c r="D337" s="13"/>
      <c r="E337" s="45"/>
      <c r="F337" s="267"/>
      <c r="G337" s="253"/>
    </row>
    <row r="338" spans="1:7" s="218" customFormat="1" x14ac:dyDescent="0.25">
      <c r="A338" s="217"/>
      <c r="B338" s="72"/>
      <c r="C338" s="15"/>
      <c r="D338" s="13"/>
      <c r="E338" s="45"/>
      <c r="F338" s="267"/>
      <c r="G338" s="253"/>
    </row>
    <row r="339" spans="1:7" s="218" customFormat="1" x14ac:dyDescent="0.25">
      <c r="A339" s="217"/>
      <c r="B339" s="72"/>
      <c r="C339" s="15"/>
      <c r="D339" s="13"/>
      <c r="E339" s="45"/>
      <c r="F339" s="267"/>
      <c r="G339" s="253"/>
    </row>
    <row r="340" spans="1:7" s="218" customFormat="1" x14ac:dyDescent="0.25">
      <c r="A340" s="217"/>
      <c r="B340" s="72"/>
      <c r="C340" s="15"/>
      <c r="D340" s="13"/>
      <c r="E340" s="45"/>
      <c r="F340" s="267"/>
      <c r="G340" s="253"/>
    </row>
    <row r="341" spans="1:7" s="218" customFormat="1" x14ac:dyDescent="0.25">
      <c r="A341" s="217"/>
      <c r="B341" s="72"/>
      <c r="C341" s="15"/>
      <c r="D341" s="13"/>
      <c r="E341" s="45"/>
      <c r="F341" s="267"/>
      <c r="G341" s="253"/>
    </row>
    <row r="342" spans="1:7" s="218" customFormat="1" x14ac:dyDescent="0.25">
      <c r="A342" s="217"/>
      <c r="B342" s="72"/>
      <c r="C342" s="15"/>
      <c r="D342" s="13"/>
      <c r="E342" s="45"/>
      <c r="F342" s="267"/>
      <c r="G342" s="253"/>
    </row>
    <row r="343" spans="1:7" s="218" customFormat="1" x14ac:dyDescent="0.25">
      <c r="A343" s="217"/>
      <c r="B343" s="72"/>
      <c r="C343" s="15"/>
      <c r="D343" s="13"/>
      <c r="E343" s="45"/>
      <c r="F343" s="267"/>
      <c r="G343" s="253"/>
    </row>
    <row r="344" spans="1:7" s="218" customFormat="1" x14ac:dyDescent="0.25">
      <c r="A344" s="217"/>
      <c r="B344" s="72"/>
      <c r="C344" s="15"/>
      <c r="D344" s="13"/>
      <c r="E344" s="45"/>
      <c r="F344" s="267"/>
      <c r="G344" s="253"/>
    </row>
    <row r="345" spans="1:7" s="218" customFormat="1" x14ac:dyDescent="0.25">
      <c r="A345" s="217"/>
      <c r="B345" s="72"/>
      <c r="C345" s="15"/>
      <c r="D345" s="13"/>
      <c r="E345" s="45"/>
      <c r="F345" s="267"/>
      <c r="G345" s="253"/>
    </row>
    <row r="346" spans="1:7" s="218" customFormat="1" x14ac:dyDescent="0.25">
      <c r="A346" s="217"/>
      <c r="B346" s="72"/>
      <c r="C346" s="15"/>
      <c r="D346" s="13"/>
      <c r="E346" s="45"/>
      <c r="F346" s="267"/>
      <c r="G346" s="253"/>
    </row>
    <row r="347" spans="1:7" s="218" customFormat="1" x14ac:dyDescent="0.25">
      <c r="A347" s="217"/>
      <c r="B347" s="72"/>
      <c r="C347" s="15"/>
      <c r="D347" s="13"/>
      <c r="E347" s="45"/>
      <c r="F347" s="267"/>
      <c r="G347" s="253"/>
    </row>
    <row r="348" spans="1:7" s="218" customFormat="1" x14ac:dyDescent="0.25">
      <c r="A348" s="217"/>
      <c r="B348" s="72"/>
      <c r="C348" s="15"/>
      <c r="D348" s="13"/>
      <c r="E348" s="45"/>
      <c r="F348" s="267"/>
      <c r="G348" s="253"/>
    </row>
    <row r="349" spans="1:7" s="218" customFormat="1" x14ac:dyDescent="0.25">
      <c r="A349" s="217"/>
      <c r="B349" s="72"/>
      <c r="C349" s="15"/>
      <c r="D349" s="13"/>
      <c r="E349" s="45"/>
      <c r="F349" s="267"/>
      <c r="G349" s="253"/>
    </row>
    <row r="350" spans="1:7" s="218" customFormat="1" x14ac:dyDescent="0.25">
      <c r="A350" s="217"/>
      <c r="B350" s="72"/>
      <c r="C350" s="15"/>
      <c r="D350" s="13"/>
      <c r="E350" s="45"/>
      <c r="F350" s="267"/>
      <c r="G350" s="253"/>
    </row>
    <row r="351" spans="1:7" s="218" customFormat="1" x14ac:dyDescent="0.25">
      <c r="A351" s="217"/>
      <c r="B351" s="72"/>
      <c r="C351" s="15"/>
      <c r="D351" s="13"/>
      <c r="E351" s="45"/>
      <c r="F351" s="267"/>
      <c r="G351" s="253"/>
    </row>
    <row r="352" spans="1:7" s="218" customFormat="1" x14ac:dyDescent="0.25">
      <c r="A352" s="217"/>
      <c r="B352" s="72"/>
      <c r="C352" s="15"/>
      <c r="D352" s="13"/>
      <c r="E352" s="45"/>
      <c r="F352" s="267"/>
      <c r="G352" s="253"/>
    </row>
    <row r="353" spans="1:7" s="218" customFormat="1" x14ac:dyDescent="0.25">
      <c r="A353" s="217"/>
      <c r="B353" s="72"/>
      <c r="C353" s="15"/>
      <c r="D353" s="13"/>
      <c r="E353" s="45"/>
      <c r="F353" s="267"/>
      <c r="G353" s="253"/>
    </row>
    <row r="354" spans="1:7" s="218" customFormat="1" x14ac:dyDescent="0.25">
      <c r="A354" s="217"/>
      <c r="B354" s="72"/>
      <c r="C354" s="15"/>
      <c r="D354" s="13"/>
      <c r="E354" s="45"/>
      <c r="F354" s="267"/>
      <c r="G354" s="253"/>
    </row>
    <row r="355" spans="1:7" s="218" customFormat="1" x14ac:dyDescent="0.25">
      <c r="A355" s="217"/>
      <c r="B355" s="72"/>
      <c r="C355" s="15"/>
      <c r="D355" s="13"/>
      <c r="E355" s="45"/>
      <c r="F355" s="267"/>
      <c r="G355" s="253"/>
    </row>
    <row r="356" spans="1:7" s="218" customFormat="1" x14ac:dyDescent="0.25">
      <c r="A356" s="217"/>
      <c r="B356" s="72"/>
      <c r="C356" s="15"/>
      <c r="D356" s="13"/>
      <c r="E356" s="45"/>
      <c r="F356" s="267"/>
      <c r="G356" s="253"/>
    </row>
    <row r="357" spans="1:7" s="218" customFormat="1" x14ac:dyDescent="0.25">
      <c r="A357" s="217"/>
      <c r="B357" s="72"/>
      <c r="C357" s="15"/>
      <c r="D357" s="13"/>
      <c r="E357" s="45"/>
      <c r="F357" s="267"/>
      <c r="G357" s="253"/>
    </row>
    <row r="358" spans="1:7" s="218" customFormat="1" x14ac:dyDescent="0.25">
      <c r="A358" s="217"/>
      <c r="B358" s="72"/>
      <c r="C358" s="15"/>
      <c r="D358" s="13"/>
      <c r="E358" s="13"/>
      <c r="F358" s="268"/>
      <c r="G358" s="253"/>
    </row>
    <row r="359" spans="1:7" s="218" customFormat="1" x14ac:dyDescent="0.25">
      <c r="A359" s="217"/>
      <c r="B359" s="72"/>
      <c r="C359" s="15"/>
      <c r="D359" s="13"/>
      <c r="E359" s="13"/>
      <c r="F359" s="268"/>
      <c r="G359" s="253"/>
    </row>
    <row r="360" spans="1:7" s="218" customFormat="1" x14ac:dyDescent="0.25">
      <c r="A360" s="217"/>
      <c r="B360" s="243"/>
      <c r="C360" s="15"/>
      <c r="D360" s="13"/>
      <c r="E360" s="13"/>
      <c r="F360" s="268"/>
      <c r="G360" s="253"/>
    </row>
    <row r="361" spans="1:7" s="218" customFormat="1" x14ac:dyDescent="0.25">
      <c r="A361" s="21"/>
      <c r="B361" s="22"/>
      <c r="C361" s="324" t="s">
        <v>47</v>
      </c>
      <c r="D361" s="324"/>
      <c r="E361" s="324"/>
      <c r="F361" s="242">
        <f>SUBTOTAL(9,F319:F360)</f>
        <v>0</v>
      </c>
      <c r="G361" s="253"/>
    </row>
    <row r="362" spans="1:7" s="218" customFormat="1" x14ac:dyDescent="0.25">
      <c r="A362" s="220" t="str">
        <f>$A$1</f>
        <v>Division 15: Mechanical Works</v>
      </c>
      <c r="B362" s="16"/>
      <c r="C362" s="229"/>
      <c r="D362" s="229"/>
      <c r="E362" s="229"/>
      <c r="F362" s="229"/>
      <c r="G362" s="253"/>
    </row>
    <row r="363" spans="1:7" s="218" customFormat="1" ht="30" x14ac:dyDescent="0.25">
      <c r="A363" s="1" t="s">
        <v>8</v>
      </c>
      <c r="B363" s="1" t="s">
        <v>9</v>
      </c>
      <c r="C363" s="1" t="s">
        <v>10</v>
      </c>
      <c r="D363" s="1" t="s">
        <v>11</v>
      </c>
      <c r="E363" s="1" t="s">
        <v>12</v>
      </c>
      <c r="F363" s="1" t="s">
        <v>13</v>
      </c>
      <c r="G363" s="253"/>
    </row>
    <row r="364" spans="1:7" s="218" customFormat="1" x14ac:dyDescent="0.25">
      <c r="A364" s="6"/>
      <c r="B364" s="213" t="s">
        <v>85</v>
      </c>
      <c r="C364" s="251" t="s">
        <v>246</v>
      </c>
      <c r="D364" s="270"/>
      <c r="E364" s="10"/>
      <c r="F364" s="270">
        <f>F361</f>
        <v>0</v>
      </c>
      <c r="G364" s="253"/>
    </row>
    <row r="365" spans="1:7" s="218" customFormat="1" x14ac:dyDescent="0.25">
      <c r="A365" s="11"/>
      <c r="B365" s="245"/>
      <c r="C365" s="269"/>
      <c r="D365" s="267"/>
      <c r="E365" s="45"/>
      <c r="F365" s="267"/>
      <c r="G365" s="253"/>
    </row>
    <row r="366" spans="1:7" s="218" customFormat="1" x14ac:dyDescent="0.25">
      <c r="A366" s="217"/>
      <c r="B366" s="72"/>
      <c r="C366" s="15"/>
      <c r="D366" s="13"/>
      <c r="E366" s="13"/>
      <c r="F366" s="268"/>
      <c r="G366" s="253"/>
    </row>
    <row r="367" spans="1:7" s="218" customFormat="1" x14ac:dyDescent="0.25">
      <c r="A367" s="217"/>
      <c r="B367" s="72"/>
      <c r="C367" s="228"/>
      <c r="D367" s="13"/>
      <c r="E367" s="13"/>
      <c r="F367" s="268"/>
      <c r="G367" s="253"/>
    </row>
    <row r="368" spans="1:7" s="218" customFormat="1" x14ac:dyDescent="0.25">
      <c r="A368" s="217">
        <v>6</v>
      </c>
      <c r="B368" s="246" t="s">
        <v>324</v>
      </c>
      <c r="C368" s="15"/>
      <c r="D368" s="13"/>
      <c r="E368" s="45"/>
      <c r="F368" s="267"/>
      <c r="G368" s="253"/>
    </row>
    <row r="369" spans="1:7" s="218" customFormat="1" x14ac:dyDescent="0.25">
      <c r="A369" s="217">
        <v>6.1</v>
      </c>
      <c r="B369" s="244" t="s">
        <v>325</v>
      </c>
      <c r="C369" s="15"/>
      <c r="D369" s="13"/>
      <c r="E369" s="45"/>
      <c r="F369" s="267"/>
      <c r="G369" s="253"/>
    </row>
    <row r="370" spans="1:7" s="218" customFormat="1" ht="150" x14ac:dyDescent="0.25">
      <c r="A370" s="217" t="s">
        <v>326</v>
      </c>
      <c r="B370" s="243" t="s">
        <v>327</v>
      </c>
      <c r="C370" s="15"/>
      <c r="D370" s="13"/>
      <c r="E370" s="45"/>
      <c r="F370" s="267"/>
      <c r="G370" s="253"/>
    </row>
    <row r="371" spans="1:7" s="218" customFormat="1" x14ac:dyDescent="0.25">
      <c r="A371" s="217"/>
      <c r="B371" s="72"/>
      <c r="C371" s="15"/>
      <c r="D371" s="13"/>
      <c r="E371" s="13"/>
      <c r="F371" s="268"/>
      <c r="G371" s="253"/>
    </row>
    <row r="372" spans="1:7" s="218" customFormat="1" x14ac:dyDescent="0.25">
      <c r="A372" s="217"/>
      <c r="B372" s="72"/>
      <c r="C372" s="15"/>
      <c r="D372" s="13"/>
      <c r="E372" s="13"/>
      <c r="F372" s="268"/>
      <c r="G372" s="253"/>
    </row>
    <row r="373" spans="1:7" s="218" customFormat="1" x14ac:dyDescent="0.25">
      <c r="A373" s="217" t="s">
        <v>26</v>
      </c>
      <c r="B373" s="72" t="s">
        <v>328</v>
      </c>
      <c r="C373" s="15" t="s">
        <v>283</v>
      </c>
      <c r="D373" s="344">
        <v>80</v>
      </c>
      <c r="E373" s="13"/>
      <c r="F373" s="268">
        <f t="shared" ref="F373:F376" si="8">D373*E373</f>
        <v>0</v>
      </c>
      <c r="G373" s="253"/>
    </row>
    <row r="374" spans="1:7" s="218" customFormat="1" x14ac:dyDescent="0.25">
      <c r="A374" s="217" t="s">
        <v>274</v>
      </c>
      <c r="B374" s="72" t="s">
        <v>329</v>
      </c>
      <c r="C374" s="15" t="s">
        <v>283</v>
      </c>
      <c r="D374" s="344">
        <v>240</v>
      </c>
      <c r="E374" s="13"/>
      <c r="F374" s="268">
        <f t="shared" si="8"/>
        <v>0</v>
      </c>
      <c r="G374" s="253"/>
    </row>
    <row r="375" spans="1:7" s="218" customFormat="1" x14ac:dyDescent="0.25">
      <c r="A375" s="217" t="s">
        <v>34</v>
      </c>
      <c r="B375" s="72" t="s">
        <v>330</v>
      </c>
      <c r="C375" s="15" t="s">
        <v>283</v>
      </c>
      <c r="D375" s="344">
        <v>550</v>
      </c>
      <c r="E375" s="13"/>
      <c r="F375" s="268">
        <f t="shared" si="8"/>
        <v>0</v>
      </c>
      <c r="G375" s="253"/>
    </row>
    <row r="376" spans="1:7" s="218" customFormat="1" x14ac:dyDescent="0.25">
      <c r="A376" s="217" t="s">
        <v>331</v>
      </c>
      <c r="B376" s="72" t="s">
        <v>332</v>
      </c>
      <c r="C376" s="15" t="s">
        <v>283</v>
      </c>
      <c r="D376" s="344">
        <v>100</v>
      </c>
      <c r="E376" s="13"/>
      <c r="F376" s="268">
        <f t="shared" si="8"/>
        <v>0</v>
      </c>
      <c r="G376" s="253"/>
    </row>
    <row r="377" spans="1:7" s="218" customFormat="1" x14ac:dyDescent="0.25">
      <c r="A377" s="217"/>
      <c r="B377" s="72"/>
      <c r="C377" s="228"/>
      <c r="D377" s="13"/>
      <c r="E377" s="13"/>
      <c r="F377" s="268"/>
      <c r="G377" s="253"/>
    </row>
    <row r="378" spans="1:7" s="218" customFormat="1" x14ac:dyDescent="0.25">
      <c r="A378" s="217"/>
      <c r="B378" s="72"/>
      <c r="C378" s="228"/>
      <c r="D378" s="13"/>
      <c r="E378" s="13"/>
      <c r="F378" s="268"/>
      <c r="G378" s="253"/>
    </row>
    <row r="379" spans="1:7" s="218" customFormat="1" x14ac:dyDescent="0.25">
      <c r="A379" s="217"/>
      <c r="B379" s="72"/>
      <c r="C379" s="228"/>
      <c r="D379" s="13"/>
      <c r="E379" s="13"/>
      <c r="F379" s="268"/>
      <c r="G379" s="253"/>
    </row>
    <row r="380" spans="1:7" s="218" customFormat="1" x14ac:dyDescent="0.25">
      <c r="A380" s="217"/>
      <c r="B380" s="72"/>
      <c r="C380" s="228"/>
      <c r="D380" s="13"/>
      <c r="E380" s="13"/>
      <c r="F380" s="268"/>
      <c r="G380" s="253"/>
    </row>
    <row r="381" spans="1:7" s="218" customFormat="1" x14ac:dyDescent="0.25">
      <c r="A381" s="217"/>
      <c r="B381" s="72"/>
      <c r="C381" s="228"/>
      <c r="D381" s="13"/>
      <c r="E381" s="13"/>
      <c r="F381" s="268"/>
      <c r="G381" s="253"/>
    </row>
    <row r="382" spans="1:7" s="218" customFormat="1" x14ac:dyDescent="0.25">
      <c r="A382" s="217"/>
      <c r="B382" s="72"/>
      <c r="C382" s="228"/>
      <c r="D382" s="13"/>
      <c r="E382" s="13"/>
      <c r="F382" s="268"/>
      <c r="G382" s="253"/>
    </row>
    <row r="383" spans="1:7" s="218" customFormat="1" x14ac:dyDescent="0.25">
      <c r="A383" s="217"/>
      <c r="B383" s="72"/>
      <c r="C383" s="228"/>
      <c r="D383" s="13"/>
      <c r="E383" s="13"/>
      <c r="F383" s="268"/>
      <c r="G383" s="253"/>
    </row>
    <row r="384" spans="1:7" s="218" customFormat="1" x14ac:dyDescent="0.25">
      <c r="A384" s="217"/>
      <c r="B384" s="72"/>
      <c r="C384" s="228"/>
      <c r="D384" s="13"/>
      <c r="E384" s="13"/>
      <c r="F384" s="268"/>
      <c r="G384" s="253"/>
    </row>
    <row r="385" spans="1:7" s="218" customFormat="1" x14ac:dyDescent="0.25">
      <c r="A385" s="217"/>
      <c r="B385" s="72"/>
      <c r="C385" s="228"/>
      <c r="D385" s="13"/>
      <c r="E385" s="13"/>
      <c r="F385" s="268"/>
      <c r="G385" s="253"/>
    </row>
    <row r="386" spans="1:7" s="218" customFormat="1" x14ac:dyDescent="0.25">
      <c r="A386" s="217"/>
      <c r="B386" s="72"/>
      <c r="C386" s="228"/>
      <c r="D386" s="13"/>
      <c r="E386" s="13"/>
      <c r="F386" s="268"/>
      <c r="G386" s="253"/>
    </row>
    <row r="387" spans="1:7" s="218" customFormat="1" x14ac:dyDescent="0.25">
      <c r="A387" s="217"/>
      <c r="B387" s="72"/>
      <c r="C387" s="228"/>
      <c r="D387" s="13"/>
      <c r="E387" s="13"/>
      <c r="F387" s="268"/>
      <c r="G387" s="253"/>
    </row>
    <row r="388" spans="1:7" s="218" customFormat="1" x14ac:dyDescent="0.25">
      <c r="A388" s="217"/>
      <c r="B388" s="72"/>
      <c r="C388" s="228"/>
      <c r="D388" s="13"/>
      <c r="E388" s="13"/>
      <c r="F388" s="268"/>
      <c r="G388" s="253"/>
    </row>
    <row r="389" spans="1:7" s="218" customFormat="1" x14ac:dyDescent="0.25">
      <c r="A389" s="217"/>
      <c r="B389" s="72"/>
      <c r="C389" s="228"/>
      <c r="D389" s="13"/>
      <c r="E389" s="13"/>
      <c r="F389" s="268"/>
      <c r="G389" s="253"/>
    </row>
    <row r="390" spans="1:7" s="218" customFormat="1" x14ac:dyDescent="0.25">
      <c r="A390" s="217"/>
      <c r="B390" s="72"/>
      <c r="C390" s="228"/>
      <c r="D390" s="13"/>
      <c r="E390" s="13"/>
      <c r="F390" s="268"/>
      <c r="G390" s="253"/>
    </row>
    <row r="391" spans="1:7" s="218" customFormat="1" x14ac:dyDescent="0.25">
      <c r="A391" s="217"/>
      <c r="B391" s="72"/>
      <c r="C391" s="228"/>
      <c r="D391" s="13"/>
      <c r="E391" s="13"/>
      <c r="F391" s="268"/>
      <c r="G391" s="253"/>
    </row>
    <row r="392" spans="1:7" s="218" customFormat="1" x14ac:dyDescent="0.25">
      <c r="A392" s="217"/>
      <c r="B392" s="72"/>
      <c r="C392" s="228"/>
      <c r="D392" s="13"/>
      <c r="E392" s="13"/>
      <c r="F392" s="268"/>
      <c r="G392" s="253"/>
    </row>
    <row r="393" spans="1:7" s="218" customFormat="1" x14ac:dyDescent="0.25">
      <c r="A393" s="217"/>
      <c r="B393" s="72"/>
      <c r="C393" s="228"/>
      <c r="D393" s="13"/>
      <c r="E393" s="13"/>
      <c r="F393" s="268"/>
      <c r="G393" s="253"/>
    </row>
    <row r="394" spans="1:7" s="218" customFormat="1" x14ac:dyDescent="0.25">
      <c r="A394" s="217"/>
      <c r="B394" s="72"/>
      <c r="C394" s="228"/>
      <c r="D394" s="13"/>
      <c r="E394" s="13"/>
      <c r="F394" s="268"/>
      <c r="G394" s="253"/>
    </row>
    <row r="395" spans="1:7" s="218" customFormat="1" x14ac:dyDescent="0.25">
      <c r="A395" s="217"/>
      <c r="B395" s="72"/>
      <c r="C395" s="228"/>
      <c r="D395" s="13"/>
      <c r="E395" s="13"/>
      <c r="F395" s="268"/>
      <c r="G395" s="253"/>
    </row>
    <row r="396" spans="1:7" s="218" customFormat="1" x14ac:dyDescent="0.25">
      <c r="A396" s="217"/>
      <c r="B396" s="72"/>
      <c r="C396" s="228"/>
      <c r="D396" s="13"/>
      <c r="E396" s="13"/>
      <c r="F396" s="268"/>
      <c r="G396" s="253"/>
    </row>
    <row r="397" spans="1:7" s="218" customFormat="1" x14ac:dyDescent="0.25">
      <c r="A397" s="217"/>
      <c r="B397" s="72"/>
      <c r="C397" s="228"/>
      <c r="D397" s="13"/>
      <c r="E397" s="13"/>
      <c r="F397" s="268"/>
      <c r="G397" s="253"/>
    </row>
    <row r="398" spans="1:7" s="218" customFormat="1" x14ac:dyDescent="0.25">
      <c r="A398" s="217"/>
      <c r="B398" s="72"/>
      <c r="C398" s="228"/>
      <c r="D398" s="13"/>
      <c r="E398" s="13"/>
      <c r="F398" s="268"/>
      <c r="G398" s="253"/>
    </row>
    <row r="399" spans="1:7" s="218" customFormat="1" x14ac:dyDescent="0.25">
      <c r="A399" s="217"/>
      <c r="B399" s="72"/>
      <c r="C399" s="228"/>
      <c r="D399" s="13"/>
      <c r="E399" s="13"/>
      <c r="F399" s="268"/>
      <c r="G399" s="253"/>
    </row>
    <row r="400" spans="1:7" s="218" customFormat="1" x14ac:dyDescent="0.25">
      <c r="A400" s="217"/>
      <c r="B400" s="72"/>
      <c r="C400" s="228"/>
      <c r="D400" s="13"/>
      <c r="E400" s="13"/>
      <c r="F400" s="268"/>
      <c r="G400" s="253"/>
    </row>
    <row r="401" spans="1:7" s="218" customFormat="1" x14ac:dyDescent="0.25">
      <c r="A401" s="217"/>
      <c r="B401" s="72"/>
      <c r="C401" s="228"/>
      <c r="D401" s="13"/>
      <c r="E401" s="13"/>
      <c r="F401" s="268"/>
      <c r="G401" s="253"/>
    </row>
    <row r="402" spans="1:7" s="218" customFormat="1" x14ac:dyDescent="0.25">
      <c r="A402" s="217"/>
      <c r="B402" s="72"/>
      <c r="C402" s="228"/>
      <c r="D402" s="13"/>
      <c r="E402" s="13"/>
      <c r="F402" s="268"/>
      <c r="G402" s="253"/>
    </row>
    <row r="403" spans="1:7" s="218" customFormat="1" x14ac:dyDescent="0.25">
      <c r="A403" s="217"/>
      <c r="B403" s="72"/>
      <c r="C403" s="228"/>
      <c r="D403" s="13"/>
      <c r="E403" s="13"/>
      <c r="F403" s="268"/>
      <c r="G403" s="253"/>
    </row>
    <row r="404" spans="1:7" s="218" customFormat="1" x14ac:dyDescent="0.25">
      <c r="A404" s="217"/>
      <c r="B404" s="72"/>
      <c r="C404" s="228"/>
      <c r="D404" s="13"/>
      <c r="E404" s="13"/>
      <c r="F404" s="268"/>
      <c r="G404" s="253"/>
    </row>
    <row r="405" spans="1:7" s="218" customFormat="1" x14ac:dyDescent="0.25">
      <c r="A405" s="217"/>
      <c r="B405" s="72"/>
      <c r="C405" s="228"/>
      <c r="D405" s="13"/>
      <c r="E405" s="13"/>
      <c r="F405" s="268"/>
      <c r="G405" s="253"/>
    </row>
    <row r="406" spans="1:7" s="218" customFormat="1" x14ac:dyDescent="0.25">
      <c r="A406" s="217"/>
      <c r="B406" s="72"/>
      <c r="C406" s="228"/>
      <c r="D406" s="13"/>
      <c r="E406" s="13"/>
      <c r="F406" s="268"/>
      <c r="G406" s="253"/>
    </row>
    <row r="407" spans="1:7" s="218" customFormat="1" x14ac:dyDescent="0.25">
      <c r="A407" s="217"/>
      <c r="B407" s="72"/>
      <c r="C407" s="228"/>
      <c r="D407" s="13"/>
      <c r="E407" s="13"/>
      <c r="F407" s="268"/>
      <c r="G407" s="253"/>
    </row>
    <row r="408" spans="1:7" s="218" customFormat="1" x14ac:dyDescent="0.25">
      <c r="A408" s="217"/>
      <c r="B408" s="72"/>
      <c r="C408" s="228"/>
      <c r="D408" s="13"/>
      <c r="E408" s="13"/>
      <c r="F408" s="268"/>
      <c r="G408" s="253"/>
    </row>
    <row r="409" spans="1:7" s="218" customFormat="1" x14ac:dyDescent="0.25">
      <c r="A409" s="214"/>
      <c r="B409" s="219"/>
      <c r="C409" s="35"/>
      <c r="D409" s="215"/>
      <c r="E409" s="215"/>
      <c r="F409" s="215"/>
      <c r="G409" s="253"/>
    </row>
    <row r="410" spans="1:7" s="218" customFormat="1" x14ac:dyDescent="0.25">
      <c r="A410" s="21"/>
      <c r="B410" s="22"/>
      <c r="C410" s="324" t="s">
        <v>47</v>
      </c>
      <c r="D410" s="324"/>
      <c r="E410" s="324"/>
      <c r="F410" s="242">
        <f>SUBTOTAL(9,F364:F409)</f>
        <v>0</v>
      </c>
      <c r="G410" s="253"/>
    </row>
    <row r="411" spans="1:7" s="218" customFormat="1" x14ac:dyDescent="0.25">
      <c r="A411" s="220" t="str">
        <f>$A$1</f>
        <v>Division 15: Mechanical Works</v>
      </c>
      <c r="B411" s="16"/>
      <c r="C411" s="229"/>
      <c r="D411" s="229"/>
      <c r="E411" s="229"/>
      <c r="F411" s="229"/>
      <c r="G411" s="253"/>
    </row>
    <row r="412" spans="1:7" s="218" customFormat="1" ht="30" x14ac:dyDescent="0.25">
      <c r="A412" s="1" t="s">
        <v>8</v>
      </c>
      <c r="B412" s="1" t="s">
        <v>9</v>
      </c>
      <c r="C412" s="1" t="s">
        <v>10</v>
      </c>
      <c r="D412" s="1" t="s">
        <v>11</v>
      </c>
      <c r="E412" s="1" t="s">
        <v>12</v>
      </c>
      <c r="F412" s="1" t="s">
        <v>13</v>
      </c>
      <c r="G412" s="253"/>
    </row>
    <row r="413" spans="1:7" s="218" customFormat="1" x14ac:dyDescent="0.25">
      <c r="A413" s="6"/>
      <c r="B413" s="213" t="s">
        <v>85</v>
      </c>
      <c r="C413" s="251" t="s">
        <v>246</v>
      </c>
      <c r="D413" s="270"/>
      <c r="E413" s="10"/>
      <c r="F413" s="270">
        <f>F410</f>
        <v>0</v>
      </c>
      <c r="G413" s="253"/>
    </row>
    <row r="414" spans="1:7" s="218" customFormat="1" x14ac:dyDescent="0.25">
      <c r="A414" s="11"/>
      <c r="B414" s="245"/>
      <c r="C414" s="269"/>
      <c r="D414" s="267"/>
      <c r="E414" s="45"/>
      <c r="F414" s="267"/>
      <c r="G414" s="253"/>
    </row>
    <row r="415" spans="1:7" s="218" customFormat="1" ht="75" x14ac:dyDescent="0.25">
      <c r="A415" s="217" t="s">
        <v>333</v>
      </c>
      <c r="B415" s="243" t="s">
        <v>334</v>
      </c>
      <c r="C415" s="15"/>
      <c r="D415" s="13"/>
      <c r="E415" s="45"/>
      <c r="F415" s="267"/>
      <c r="G415" s="313"/>
    </row>
    <row r="416" spans="1:7" s="218" customFormat="1" x14ac:dyDescent="0.25">
      <c r="A416" s="217" t="s">
        <v>28</v>
      </c>
      <c r="B416" s="72" t="s">
        <v>335</v>
      </c>
      <c r="C416" s="15" t="s">
        <v>126</v>
      </c>
      <c r="D416" s="13">
        <v>1</v>
      </c>
      <c r="E416" s="13"/>
      <c r="F416" s="268">
        <f t="shared" ref="F416:F417" si="9">D416*E416</f>
        <v>0</v>
      </c>
      <c r="G416" s="253"/>
    </row>
    <row r="417" spans="1:7" s="218" customFormat="1" x14ac:dyDescent="0.25">
      <c r="A417" s="217" t="s">
        <v>244</v>
      </c>
      <c r="B417" s="72" t="s">
        <v>336</v>
      </c>
      <c r="C417" s="15" t="s">
        <v>126</v>
      </c>
      <c r="D417" s="13">
        <v>1</v>
      </c>
      <c r="E417" s="13"/>
      <c r="F417" s="268">
        <f t="shared" si="9"/>
        <v>0</v>
      </c>
      <c r="G417" s="253"/>
    </row>
    <row r="418" spans="1:7" s="218" customFormat="1" x14ac:dyDescent="0.25">
      <c r="A418" s="217"/>
      <c r="B418" s="72"/>
      <c r="C418" s="15"/>
      <c r="D418" s="13"/>
      <c r="E418" s="13"/>
      <c r="F418" s="268"/>
      <c r="G418" s="253"/>
    </row>
    <row r="419" spans="1:7" s="218" customFormat="1" x14ac:dyDescent="0.25">
      <c r="A419" s="217"/>
      <c r="B419" s="72"/>
      <c r="C419" s="15"/>
      <c r="D419" s="13"/>
      <c r="E419" s="13"/>
      <c r="F419" s="268"/>
      <c r="G419" s="253"/>
    </row>
    <row r="420" spans="1:7" s="218" customFormat="1" ht="75" x14ac:dyDescent="0.25">
      <c r="A420" s="217" t="s">
        <v>337</v>
      </c>
      <c r="B420" s="72" t="s">
        <v>338</v>
      </c>
      <c r="C420" s="15"/>
      <c r="D420" s="13"/>
      <c r="E420" s="45"/>
      <c r="F420" s="267"/>
      <c r="G420" s="253"/>
    </row>
    <row r="421" spans="1:7" s="218" customFormat="1" x14ac:dyDescent="0.25">
      <c r="A421" s="217" t="s">
        <v>28</v>
      </c>
      <c r="B421" s="72" t="s">
        <v>339</v>
      </c>
      <c r="C421" s="15" t="s">
        <v>126</v>
      </c>
      <c r="D421" s="13">
        <v>34</v>
      </c>
      <c r="E421" s="13"/>
      <c r="F421" s="268">
        <f t="shared" ref="F421:F423" si="10">E421*D421</f>
        <v>0</v>
      </c>
      <c r="G421" s="253"/>
    </row>
    <row r="422" spans="1:7" s="218" customFormat="1" x14ac:dyDescent="0.25">
      <c r="A422" s="217" t="s">
        <v>244</v>
      </c>
      <c r="B422" s="72" t="s">
        <v>340</v>
      </c>
      <c r="C422" s="15" t="s">
        <v>126</v>
      </c>
      <c r="D422" s="13">
        <v>34</v>
      </c>
      <c r="E422" s="13"/>
      <c r="F422" s="268">
        <f t="shared" si="10"/>
        <v>0</v>
      </c>
      <c r="G422" s="253"/>
    </row>
    <row r="423" spans="1:7" s="218" customFormat="1" x14ac:dyDescent="0.25">
      <c r="A423" s="217" t="s">
        <v>251</v>
      </c>
      <c r="B423" s="72" t="s">
        <v>341</v>
      </c>
      <c r="C423" s="15" t="s">
        <v>126</v>
      </c>
      <c r="D423" s="13">
        <v>34</v>
      </c>
      <c r="E423" s="13"/>
      <c r="F423" s="268">
        <f t="shared" si="10"/>
        <v>0</v>
      </c>
      <c r="G423" s="253"/>
    </row>
    <row r="424" spans="1:7" s="218" customFormat="1" x14ac:dyDescent="0.25">
      <c r="A424" s="18"/>
      <c r="B424" s="250"/>
      <c r="C424" s="15"/>
      <c r="D424" s="13"/>
      <c r="E424" s="45"/>
      <c r="F424" s="101"/>
      <c r="G424" s="253"/>
    </row>
    <row r="425" spans="1:7" s="218" customFormat="1" x14ac:dyDescent="0.25">
      <c r="A425" s="217"/>
      <c r="B425" s="72"/>
      <c r="C425" s="15"/>
      <c r="D425" s="13"/>
      <c r="E425" s="13"/>
      <c r="F425" s="268"/>
      <c r="G425" s="253"/>
    </row>
    <row r="426" spans="1:7" s="218" customFormat="1" x14ac:dyDescent="0.25">
      <c r="A426" s="217"/>
      <c r="B426" s="72"/>
      <c r="C426" s="15"/>
      <c r="D426" s="13"/>
      <c r="E426" s="13"/>
      <c r="F426" s="268"/>
      <c r="G426" s="253"/>
    </row>
    <row r="427" spans="1:7" s="218" customFormat="1" x14ac:dyDescent="0.25">
      <c r="A427" s="217"/>
      <c r="B427" s="72"/>
      <c r="C427" s="15"/>
      <c r="D427" s="13"/>
      <c r="E427" s="13"/>
      <c r="F427" s="268"/>
      <c r="G427" s="253"/>
    </row>
    <row r="428" spans="1:7" s="218" customFormat="1" x14ac:dyDescent="0.25">
      <c r="A428" s="217"/>
      <c r="B428" s="72"/>
      <c r="C428" s="15"/>
      <c r="D428" s="13"/>
      <c r="E428" s="13"/>
      <c r="F428" s="268"/>
      <c r="G428" s="253"/>
    </row>
    <row r="429" spans="1:7" s="218" customFormat="1" x14ac:dyDescent="0.25">
      <c r="A429" s="217"/>
      <c r="B429" s="72"/>
      <c r="C429" s="15"/>
      <c r="D429" s="13"/>
      <c r="E429" s="13"/>
      <c r="F429" s="268"/>
      <c r="G429" s="253"/>
    </row>
    <row r="430" spans="1:7" s="218" customFormat="1" x14ac:dyDescent="0.25">
      <c r="A430" s="217"/>
      <c r="B430" s="72"/>
      <c r="C430" s="15"/>
      <c r="D430" s="13"/>
      <c r="E430" s="13"/>
      <c r="F430" s="268"/>
      <c r="G430" s="253"/>
    </row>
    <row r="431" spans="1:7" s="218" customFormat="1" x14ac:dyDescent="0.25">
      <c r="A431" s="217"/>
      <c r="B431" s="72"/>
      <c r="C431" s="15"/>
      <c r="D431" s="13"/>
      <c r="E431" s="45"/>
      <c r="F431" s="267"/>
      <c r="G431" s="253"/>
    </row>
    <row r="432" spans="1:7" s="218" customFormat="1" x14ac:dyDescent="0.25">
      <c r="A432" s="15"/>
      <c r="B432" s="243"/>
      <c r="C432" s="15"/>
      <c r="D432" s="13"/>
      <c r="E432" s="13"/>
      <c r="F432" s="268"/>
      <c r="G432" s="253"/>
    </row>
    <row r="433" spans="1:7" s="218" customFormat="1" x14ac:dyDescent="0.25">
      <c r="A433" s="217"/>
      <c r="B433" s="72"/>
      <c r="C433" s="15"/>
      <c r="D433" s="13"/>
      <c r="E433" s="13"/>
      <c r="F433" s="268"/>
      <c r="G433" s="253"/>
    </row>
    <row r="434" spans="1:7" s="218" customFormat="1" x14ac:dyDescent="0.25">
      <c r="A434" s="217"/>
      <c r="B434" s="72"/>
      <c r="C434" s="15"/>
      <c r="D434" s="13"/>
      <c r="E434" s="45"/>
      <c r="F434" s="267"/>
      <c r="G434" s="253"/>
    </row>
    <row r="435" spans="1:7" s="218" customFormat="1" x14ac:dyDescent="0.25">
      <c r="A435" s="217"/>
      <c r="B435" s="72"/>
      <c r="C435" s="15"/>
      <c r="D435" s="13"/>
      <c r="E435" s="45"/>
      <c r="F435" s="267"/>
      <c r="G435" s="253"/>
    </row>
    <row r="436" spans="1:7" s="218" customFormat="1" x14ac:dyDescent="0.25">
      <c r="A436" s="217"/>
      <c r="B436" s="72"/>
      <c r="C436" s="15"/>
      <c r="D436" s="13"/>
      <c r="E436" s="45"/>
      <c r="F436" s="267"/>
      <c r="G436" s="253"/>
    </row>
    <row r="437" spans="1:7" s="218" customFormat="1" x14ac:dyDescent="0.25">
      <c r="A437" s="217"/>
      <c r="B437" s="72"/>
      <c r="C437" s="15"/>
      <c r="D437" s="13"/>
      <c r="E437" s="45"/>
      <c r="F437" s="267"/>
      <c r="G437" s="253"/>
    </row>
    <row r="438" spans="1:7" s="218" customFormat="1" x14ac:dyDescent="0.25">
      <c r="A438" s="217"/>
      <c r="B438" s="72"/>
      <c r="C438" s="15"/>
      <c r="D438" s="13"/>
      <c r="E438" s="45"/>
      <c r="F438" s="267"/>
      <c r="G438" s="253"/>
    </row>
    <row r="439" spans="1:7" s="218" customFormat="1" x14ac:dyDescent="0.25">
      <c r="A439" s="217"/>
      <c r="B439" s="72"/>
      <c r="C439" s="15"/>
      <c r="D439" s="13"/>
      <c r="E439" s="45"/>
      <c r="F439" s="267"/>
      <c r="G439" s="253"/>
    </row>
    <row r="440" spans="1:7" s="218" customFormat="1" x14ac:dyDescent="0.25">
      <c r="A440" s="217"/>
      <c r="B440" s="72"/>
      <c r="C440" s="15"/>
      <c r="D440" s="13"/>
      <c r="E440" s="45"/>
      <c r="F440" s="267"/>
      <c r="G440" s="253"/>
    </row>
    <row r="441" spans="1:7" s="218" customFormat="1" x14ac:dyDescent="0.25">
      <c r="A441" s="217"/>
      <c r="B441" s="72"/>
      <c r="C441" s="15"/>
      <c r="D441" s="13"/>
      <c r="E441" s="45"/>
      <c r="F441" s="267"/>
      <c r="G441" s="253"/>
    </row>
    <row r="442" spans="1:7" s="218" customFormat="1" x14ac:dyDescent="0.25">
      <c r="A442" s="217"/>
      <c r="B442" s="72"/>
      <c r="C442" s="15"/>
      <c r="D442" s="13"/>
      <c r="E442" s="45"/>
      <c r="F442" s="267"/>
      <c r="G442" s="253"/>
    </row>
    <row r="443" spans="1:7" s="218" customFormat="1" x14ac:dyDescent="0.25">
      <c r="A443" s="217"/>
      <c r="B443" s="72"/>
      <c r="C443" s="15"/>
      <c r="D443" s="13"/>
      <c r="E443" s="45"/>
      <c r="F443" s="267"/>
      <c r="G443" s="253"/>
    </row>
    <row r="444" spans="1:7" s="218" customFormat="1" x14ac:dyDescent="0.25">
      <c r="A444" s="217"/>
      <c r="B444" s="72"/>
      <c r="C444" s="15"/>
      <c r="D444" s="13"/>
      <c r="E444" s="45"/>
      <c r="F444" s="267"/>
      <c r="G444" s="253"/>
    </row>
    <row r="445" spans="1:7" s="218" customFormat="1" x14ac:dyDescent="0.25">
      <c r="A445" s="217"/>
      <c r="B445" s="72"/>
      <c r="C445" s="15"/>
      <c r="D445" s="13"/>
      <c r="E445" s="45"/>
      <c r="F445" s="267"/>
      <c r="G445" s="253"/>
    </row>
    <row r="446" spans="1:7" s="218" customFormat="1" x14ac:dyDescent="0.25">
      <c r="A446" s="217"/>
      <c r="B446" s="72"/>
      <c r="C446" s="15"/>
      <c r="D446" s="13"/>
      <c r="E446" s="45"/>
      <c r="F446" s="267"/>
      <c r="G446" s="253"/>
    </row>
    <row r="447" spans="1:7" s="218" customFormat="1" x14ac:dyDescent="0.25">
      <c r="A447" s="217"/>
      <c r="B447" s="72"/>
      <c r="C447" s="15"/>
      <c r="D447" s="13"/>
      <c r="E447" s="45"/>
      <c r="F447" s="267"/>
      <c r="G447" s="253"/>
    </row>
    <row r="448" spans="1:7" s="218" customFormat="1" x14ac:dyDescent="0.25">
      <c r="A448" s="328"/>
      <c r="B448" s="72"/>
      <c r="C448" s="15"/>
      <c r="D448" s="13"/>
      <c r="E448" s="45"/>
      <c r="F448" s="267"/>
      <c r="G448" s="253"/>
    </row>
    <row r="449" spans="1:7" s="218" customFormat="1" x14ac:dyDescent="0.25">
      <c r="A449" s="328"/>
      <c r="B449" s="72"/>
      <c r="C449" s="15"/>
      <c r="D449" s="13"/>
      <c r="E449" s="45"/>
      <c r="F449" s="267"/>
      <c r="G449" s="253"/>
    </row>
    <row r="450" spans="1:7" s="218" customFormat="1" x14ac:dyDescent="0.25">
      <c r="A450" s="217"/>
      <c r="B450" s="72"/>
      <c r="C450" s="15"/>
      <c r="D450" s="13"/>
      <c r="E450" s="45"/>
      <c r="F450" s="267"/>
      <c r="G450" s="253"/>
    </row>
    <row r="451" spans="1:7" s="218" customFormat="1" x14ac:dyDescent="0.25">
      <c r="A451" s="217"/>
      <c r="B451" s="72"/>
      <c r="C451" s="15"/>
      <c r="D451" s="13"/>
      <c r="E451" s="45"/>
      <c r="F451" s="267"/>
      <c r="G451" s="253"/>
    </row>
    <row r="452" spans="1:7" s="218" customFormat="1" x14ac:dyDescent="0.25">
      <c r="A452" s="217"/>
      <c r="B452" s="72"/>
      <c r="C452" s="15"/>
      <c r="D452" s="13"/>
      <c r="E452" s="13"/>
      <c r="F452" s="268"/>
      <c r="G452" s="253"/>
    </row>
    <row r="453" spans="1:7" s="218" customFormat="1" x14ac:dyDescent="0.25">
      <c r="A453" s="217"/>
      <c r="B453" s="72"/>
      <c r="C453" s="228"/>
      <c r="D453" s="13"/>
      <c r="E453" s="13"/>
      <c r="F453" s="268"/>
      <c r="G453" s="253"/>
    </row>
    <row r="454" spans="1:7" s="218" customFormat="1" x14ac:dyDescent="0.25">
      <c r="A454" s="217"/>
      <c r="B454" s="72"/>
      <c r="C454" s="228"/>
      <c r="D454" s="13"/>
      <c r="E454" s="13"/>
      <c r="F454" s="268"/>
      <c r="G454" s="253"/>
    </row>
    <row r="455" spans="1:7" s="218" customFormat="1" x14ac:dyDescent="0.25">
      <c r="A455" s="217"/>
      <c r="B455" s="72"/>
      <c r="C455" s="228"/>
      <c r="D455" s="13"/>
      <c r="E455" s="13"/>
      <c r="F455" s="268"/>
      <c r="G455" s="253"/>
    </row>
    <row r="456" spans="1:7" s="218" customFormat="1" x14ac:dyDescent="0.25">
      <c r="A456" s="217"/>
      <c r="B456" s="72"/>
      <c r="C456" s="228"/>
      <c r="D456" s="13"/>
      <c r="E456" s="13"/>
      <c r="F456" s="268"/>
      <c r="G456" s="253"/>
    </row>
    <row r="457" spans="1:7" s="218" customFormat="1" x14ac:dyDescent="0.25">
      <c r="A457" s="217"/>
      <c r="B457" s="72"/>
      <c r="C457" s="228"/>
      <c r="D457" s="13"/>
      <c r="E457" s="13"/>
      <c r="F457" s="268"/>
      <c r="G457" s="253"/>
    </row>
    <row r="458" spans="1:7" s="218" customFormat="1" x14ac:dyDescent="0.25">
      <c r="A458" s="217"/>
      <c r="B458" s="72"/>
      <c r="C458" s="228"/>
      <c r="D458" s="13"/>
      <c r="E458" s="45"/>
      <c r="F458" s="101"/>
      <c r="G458" s="253"/>
    </row>
    <row r="459" spans="1:7" s="218" customFormat="1" x14ac:dyDescent="0.25">
      <c r="A459" s="214"/>
      <c r="B459" s="219"/>
      <c r="C459" s="35"/>
      <c r="D459" s="215"/>
      <c r="E459" s="215"/>
      <c r="F459" s="215"/>
      <c r="G459" s="253"/>
    </row>
    <row r="460" spans="1:7" s="218" customFormat="1" ht="15" customHeight="1" x14ac:dyDescent="0.25">
      <c r="A460" s="21"/>
      <c r="B460" s="22"/>
      <c r="C460" s="324" t="s">
        <v>24</v>
      </c>
      <c r="D460" s="324"/>
      <c r="E460" s="325"/>
      <c r="F460" s="242">
        <f>SUBTOTAL(9,F413:F459)</f>
        <v>0</v>
      </c>
      <c r="G460" s="253"/>
    </row>
    <row r="967" spans="1:8" x14ac:dyDescent="0.2">
      <c r="A967" s="20"/>
      <c r="B967" s="20"/>
      <c r="C967" s="20"/>
      <c r="D967" s="20"/>
      <c r="E967" s="20"/>
      <c r="F967" s="29"/>
      <c r="H967" s="29"/>
    </row>
    <row r="968" spans="1:8" x14ac:dyDescent="0.2">
      <c r="A968" s="20"/>
      <c r="B968" s="20"/>
      <c r="C968" s="20"/>
      <c r="D968" s="20"/>
      <c r="E968" s="20"/>
      <c r="F968" s="29"/>
      <c r="H968" s="29"/>
    </row>
  </sheetData>
  <mergeCells count="11">
    <mergeCell ref="A448:A449"/>
    <mergeCell ref="C145:E145"/>
    <mergeCell ref="C194:E194"/>
    <mergeCell ref="C223:E223"/>
    <mergeCell ref="C269:E269"/>
    <mergeCell ref="C460:E460"/>
    <mergeCell ref="C316:E316"/>
    <mergeCell ref="C361:E361"/>
    <mergeCell ref="C410:E410"/>
    <mergeCell ref="C42:E42"/>
    <mergeCell ref="C95:E95"/>
  </mergeCells>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8A124-0A37-461A-9133-9BDE33B8DAC2}">
  <sheetPr>
    <tabColor rgb="FF92D050"/>
  </sheetPr>
  <dimension ref="A1:F289"/>
  <sheetViews>
    <sheetView showZeros="0" view="pageBreakPreview" topLeftCell="A262" zoomScale="99" zoomScaleNormal="115" zoomScaleSheetLayoutView="99" workbookViewId="0">
      <selection activeCell="L81" sqref="L81"/>
    </sheetView>
  </sheetViews>
  <sheetFormatPr defaultColWidth="9.140625" defaultRowHeight="15" x14ac:dyDescent="0.2"/>
  <cols>
    <col min="1" max="1" width="12.140625" style="25" customWidth="1"/>
    <col min="2" max="2" width="58.5703125" style="272" customWidth="1"/>
    <col min="3" max="3" width="5.42578125" style="14" bestFit="1" customWidth="1"/>
    <col min="4" max="4" width="9.42578125" style="30" bestFit="1" customWidth="1"/>
    <col min="5" max="5" width="10.5703125" style="30" bestFit="1" customWidth="1"/>
    <col min="6" max="6" width="12.85546875" style="28" customWidth="1"/>
    <col min="7" max="16384" width="9.140625" style="14"/>
  </cols>
  <sheetData>
    <row r="1" spans="1:6" x14ac:dyDescent="0.2">
      <c r="A1" s="31" t="s">
        <v>342</v>
      </c>
    </row>
    <row r="2" spans="1:6" s="274" customFormat="1" ht="30" x14ac:dyDescent="0.2">
      <c r="A2" s="1" t="s">
        <v>8</v>
      </c>
      <c r="B2" s="273" t="s">
        <v>9</v>
      </c>
      <c r="C2" s="1" t="s">
        <v>10</v>
      </c>
      <c r="D2" s="1" t="s">
        <v>11</v>
      </c>
      <c r="E2" s="1" t="s">
        <v>12</v>
      </c>
      <c r="F2" s="1" t="s">
        <v>13</v>
      </c>
    </row>
    <row r="3" spans="1:6" x14ac:dyDescent="0.2">
      <c r="A3" s="304"/>
      <c r="B3" s="237"/>
      <c r="C3" s="276"/>
      <c r="D3" s="277"/>
      <c r="E3" s="277"/>
      <c r="F3" s="278"/>
    </row>
    <row r="4" spans="1:6" s="274" customFormat="1" x14ac:dyDescent="0.2">
      <c r="A4" s="304">
        <v>1</v>
      </c>
      <c r="B4" s="237" t="s">
        <v>343</v>
      </c>
      <c r="C4" s="276"/>
      <c r="D4" s="277"/>
      <c r="E4" s="277"/>
      <c r="F4" s="278"/>
    </row>
    <row r="5" spans="1:6" s="274" customFormat="1" ht="75" x14ac:dyDescent="0.2">
      <c r="A5" s="217"/>
      <c r="B5" s="275" t="s">
        <v>344</v>
      </c>
      <c r="C5" s="58"/>
      <c r="D5" s="189"/>
      <c r="E5" s="59"/>
      <c r="F5" s="211"/>
    </row>
    <row r="6" spans="1:6" s="274" customFormat="1" ht="15.75" x14ac:dyDescent="0.2">
      <c r="A6" s="305" t="s">
        <v>58</v>
      </c>
      <c r="B6" s="291" t="s">
        <v>345</v>
      </c>
      <c r="C6" s="58" t="s">
        <v>126</v>
      </c>
      <c r="D6" s="189">
        <v>1</v>
      </c>
      <c r="E6" s="59"/>
      <c r="F6" s="211">
        <f t="shared" ref="F6:F13" si="0">D6*E6</f>
        <v>0</v>
      </c>
    </row>
    <row r="7" spans="1:6" s="274" customFormat="1" x14ac:dyDescent="0.2">
      <c r="A7" s="228" t="s">
        <v>61</v>
      </c>
      <c r="B7" s="291" t="s">
        <v>346</v>
      </c>
      <c r="C7" s="58" t="s">
        <v>126</v>
      </c>
      <c r="D7" s="189">
        <v>1</v>
      </c>
      <c r="E7" s="59"/>
      <c r="F7" s="211">
        <f t="shared" si="0"/>
        <v>0</v>
      </c>
    </row>
    <row r="8" spans="1:6" s="274" customFormat="1" x14ac:dyDescent="0.2">
      <c r="A8" s="228" t="s">
        <v>63</v>
      </c>
      <c r="B8" s="291" t="s">
        <v>347</v>
      </c>
      <c r="C8" s="58" t="s">
        <v>126</v>
      </c>
      <c r="D8" s="189">
        <v>1</v>
      </c>
      <c r="E8" s="59"/>
      <c r="F8" s="211">
        <f t="shared" si="0"/>
        <v>0</v>
      </c>
    </row>
    <row r="9" spans="1:6" s="274" customFormat="1" x14ac:dyDescent="0.2">
      <c r="A9" s="228" t="s">
        <v>65</v>
      </c>
      <c r="B9" s="291" t="s">
        <v>348</v>
      </c>
      <c r="C9" s="58" t="s">
        <v>126</v>
      </c>
      <c r="D9" s="189">
        <v>1</v>
      </c>
      <c r="E9" s="59"/>
      <c r="F9" s="211">
        <f t="shared" si="0"/>
        <v>0</v>
      </c>
    </row>
    <row r="10" spans="1:6" s="274" customFormat="1" x14ac:dyDescent="0.2">
      <c r="A10" s="217" t="s">
        <v>67</v>
      </c>
      <c r="B10" s="291" t="s">
        <v>349</v>
      </c>
      <c r="C10" s="58" t="s">
        <v>126</v>
      </c>
      <c r="D10" s="189">
        <v>1</v>
      </c>
      <c r="E10" s="59"/>
      <c r="F10" s="211">
        <f t="shared" si="0"/>
        <v>0</v>
      </c>
    </row>
    <row r="11" spans="1:6" s="274" customFormat="1" x14ac:dyDescent="0.2">
      <c r="A11" s="217" t="s">
        <v>69</v>
      </c>
      <c r="B11" s="291" t="s">
        <v>350</v>
      </c>
      <c r="C11" s="58" t="s">
        <v>126</v>
      </c>
      <c r="D11" s="189">
        <v>1</v>
      </c>
      <c r="E11" s="59"/>
      <c r="F11" s="211">
        <f t="shared" si="0"/>
        <v>0</v>
      </c>
    </row>
    <row r="12" spans="1:6" s="274" customFormat="1" x14ac:dyDescent="0.2">
      <c r="A12" s="217" t="s">
        <v>71</v>
      </c>
      <c r="B12" s="291" t="s">
        <v>351</v>
      </c>
      <c r="C12" s="58" t="s">
        <v>126</v>
      </c>
      <c r="D12" s="189">
        <v>1</v>
      </c>
      <c r="E12" s="59"/>
      <c r="F12" s="211">
        <f t="shared" si="0"/>
        <v>0</v>
      </c>
    </row>
    <row r="13" spans="1:6" s="274" customFormat="1" x14ac:dyDescent="0.2">
      <c r="A13" s="217" t="s">
        <v>73</v>
      </c>
      <c r="B13" s="291" t="s">
        <v>352</v>
      </c>
      <c r="C13" s="58" t="s">
        <v>126</v>
      </c>
      <c r="D13" s="189">
        <v>1</v>
      </c>
      <c r="E13" s="59"/>
      <c r="F13" s="211">
        <f t="shared" si="0"/>
        <v>0</v>
      </c>
    </row>
    <row r="14" spans="1:6" x14ac:dyDescent="0.2">
      <c r="A14" s="217"/>
      <c r="B14" s="275"/>
      <c r="C14" s="58"/>
      <c r="D14" s="58"/>
      <c r="E14" s="59"/>
      <c r="F14" s="211"/>
    </row>
    <row r="15" spans="1:6" x14ac:dyDescent="0.2">
      <c r="A15" s="217"/>
      <c r="B15" s="275"/>
      <c r="C15" s="58"/>
      <c r="D15" s="58"/>
      <c r="E15" s="59"/>
      <c r="F15" s="211"/>
    </row>
    <row r="16" spans="1:6" x14ac:dyDescent="0.2">
      <c r="A16" s="217"/>
      <c r="B16" s="275"/>
      <c r="C16" s="58"/>
      <c r="D16" s="58"/>
      <c r="E16" s="59"/>
      <c r="F16" s="211"/>
    </row>
    <row r="17" spans="1:6" x14ac:dyDescent="0.2">
      <c r="A17" s="217"/>
      <c r="B17" s="275"/>
      <c r="C17" s="58"/>
      <c r="D17" s="58"/>
      <c r="E17" s="59"/>
      <c r="F17" s="211"/>
    </row>
    <row r="18" spans="1:6" x14ac:dyDescent="0.2">
      <c r="A18" s="217"/>
      <c r="B18" s="275"/>
      <c r="C18" s="58"/>
      <c r="D18" s="58"/>
      <c r="E18" s="59"/>
      <c r="F18" s="211"/>
    </row>
    <row r="19" spans="1:6" x14ac:dyDescent="0.2">
      <c r="A19" s="217"/>
      <c r="B19" s="275"/>
      <c r="C19" s="58"/>
      <c r="D19" s="58"/>
      <c r="E19" s="59"/>
      <c r="F19" s="211"/>
    </row>
    <row r="20" spans="1:6" x14ac:dyDescent="0.2">
      <c r="A20" s="217"/>
      <c r="B20" s="275"/>
      <c r="C20" s="58"/>
      <c r="D20" s="58"/>
      <c r="E20" s="59"/>
      <c r="F20" s="211"/>
    </row>
    <row r="21" spans="1:6" x14ac:dyDescent="0.2">
      <c r="A21" s="217"/>
      <c r="B21" s="275"/>
      <c r="C21" s="58"/>
      <c r="D21" s="58"/>
      <c r="E21" s="59"/>
      <c r="F21" s="211"/>
    </row>
    <row r="22" spans="1:6" x14ac:dyDescent="0.2">
      <c r="A22" s="217"/>
      <c r="B22" s="275"/>
      <c r="C22" s="58"/>
      <c r="D22" s="58"/>
      <c r="E22" s="59"/>
      <c r="F22" s="211"/>
    </row>
    <row r="23" spans="1:6" x14ac:dyDescent="0.2">
      <c r="A23" s="217"/>
      <c r="B23" s="275"/>
      <c r="C23" s="58"/>
      <c r="D23" s="58"/>
      <c r="E23" s="59"/>
      <c r="F23" s="211"/>
    </row>
    <row r="24" spans="1:6" x14ac:dyDescent="0.2">
      <c r="A24" s="217"/>
      <c r="B24" s="275"/>
      <c r="C24" s="58"/>
      <c r="D24" s="58"/>
      <c r="E24" s="59"/>
      <c r="F24" s="211"/>
    </row>
    <row r="25" spans="1:6" x14ac:dyDescent="0.2">
      <c r="A25" s="217"/>
      <c r="B25" s="275"/>
      <c r="C25" s="58"/>
      <c r="D25" s="58"/>
      <c r="E25" s="59"/>
      <c r="F25" s="211"/>
    </row>
    <row r="26" spans="1:6" x14ac:dyDescent="0.2">
      <c r="A26" s="217"/>
      <c r="B26" s="275"/>
      <c r="C26" s="58"/>
      <c r="D26" s="58"/>
      <c r="E26" s="59"/>
      <c r="F26" s="211"/>
    </row>
    <row r="27" spans="1:6" x14ac:dyDescent="0.2">
      <c r="A27" s="217"/>
      <c r="B27" s="275"/>
      <c r="C27" s="58"/>
      <c r="D27" s="58"/>
      <c r="E27" s="59"/>
      <c r="F27" s="211"/>
    </row>
    <row r="28" spans="1:6" x14ac:dyDescent="0.2">
      <c r="A28" s="217"/>
      <c r="B28" s="275"/>
      <c r="C28" s="58"/>
      <c r="D28" s="58"/>
      <c r="E28" s="59"/>
      <c r="F28" s="211"/>
    </row>
    <row r="29" spans="1:6" x14ac:dyDescent="0.2">
      <c r="A29" s="217"/>
      <c r="B29" s="275"/>
      <c r="C29" s="58"/>
      <c r="D29" s="58"/>
      <c r="E29" s="59"/>
      <c r="F29" s="211"/>
    </row>
    <row r="30" spans="1:6" x14ac:dyDescent="0.2">
      <c r="A30" s="217"/>
      <c r="B30" s="275"/>
      <c r="C30" s="58"/>
      <c r="D30" s="58"/>
      <c r="E30" s="59"/>
      <c r="F30" s="211"/>
    </row>
    <row r="31" spans="1:6" x14ac:dyDescent="0.2">
      <c r="A31" s="217"/>
      <c r="B31" s="275"/>
      <c r="C31" s="58"/>
      <c r="D31" s="58"/>
      <c r="E31" s="59"/>
      <c r="F31" s="211"/>
    </row>
    <row r="32" spans="1:6" x14ac:dyDescent="0.2">
      <c r="A32" s="217"/>
      <c r="B32" s="275"/>
      <c r="C32" s="58"/>
      <c r="D32" s="58"/>
      <c r="E32" s="59"/>
      <c r="F32" s="211"/>
    </row>
    <row r="33" spans="1:6" x14ac:dyDescent="0.2">
      <c r="A33" s="217"/>
      <c r="B33" s="275"/>
      <c r="C33" s="58"/>
      <c r="D33" s="58"/>
      <c r="E33" s="59"/>
      <c r="F33" s="211"/>
    </row>
    <row r="34" spans="1:6" x14ac:dyDescent="0.2">
      <c r="A34" s="217"/>
      <c r="B34" s="275"/>
      <c r="C34" s="58"/>
      <c r="D34" s="58"/>
      <c r="E34" s="59"/>
      <c r="F34" s="211"/>
    </row>
    <row r="35" spans="1:6" x14ac:dyDescent="0.2">
      <c r="A35" s="217"/>
      <c r="B35" s="275"/>
      <c r="C35" s="58"/>
      <c r="D35" s="58"/>
      <c r="E35" s="59"/>
      <c r="F35" s="211"/>
    </row>
    <row r="36" spans="1:6" x14ac:dyDescent="0.2">
      <c r="A36" s="217"/>
      <c r="B36" s="275"/>
      <c r="C36" s="58"/>
      <c r="D36" s="58"/>
      <c r="E36" s="59"/>
      <c r="F36" s="211"/>
    </row>
    <row r="37" spans="1:6" x14ac:dyDescent="0.2">
      <c r="A37" s="217"/>
      <c r="B37" s="275"/>
      <c r="C37" s="58"/>
      <c r="D37" s="58"/>
      <c r="E37" s="59"/>
      <c r="F37" s="211"/>
    </row>
    <row r="38" spans="1:6" x14ac:dyDescent="0.2">
      <c r="A38" s="217"/>
      <c r="B38" s="275"/>
      <c r="C38" s="58"/>
      <c r="D38" s="58"/>
      <c r="E38" s="59"/>
      <c r="F38" s="211"/>
    </row>
    <row r="39" spans="1:6" x14ac:dyDescent="0.2">
      <c r="A39" s="217"/>
      <c r="B39" s="275"/>
      <c r="C39" s="58"/>
      <c r="D39" s="58"/>
      <c r="E39" s="59"/>
      <c r="F39" s="211"/>
    </row>
    <row r="40" spans="1:6" x14ac:dyDescent="0.2">
      <c r="A40" s="217"/>
      <c r="B40" s="275"/>
      <c r="C40" s="58"/>
      <c r="D40" s="58"/>
      <c r="E40" s="59"/>
      <c r="F40" s="211"/>
    </row>
    <row r="41" spans="1:6" x14ac:dyDescent="0.2">
      <c r="A41" s="217"/>
      <c r="B41" s="275"/>
      <c r="C41" s="58"/>
      <c r="D41" s="58"/>
      <c r="E41" s="59"/>
      <c r="F41" s="211"/>
    </row>
    <row r="42" spans="1:6" x14ac:dyDescent="0.2">
      <c r="A42" s="217"/>
      <c r="B42" s="275"/>
      <c r="C42" s="58"/>
      <c r="D42" s="58"/>
      <c r="E42" s="59"/>
      <c r="F42" s="211"/>
    </row>
    <row r="43" spans="1:6" x14ac:dyDescent="0.2">
      <c r="A43" s="217"/>
      <c r="B43" s="275"/>
      <c r="C43" s="58"/>
      <c r="D43" s="58"/>
      <c r="E43" s="59"/>
      <c r="F43" s="211"/>
    </row>
    <row r="44" spans="1:6" x14ac:dyDescent="0.2">
      <c r="A44" s="217"/>
      <c r="B44" s="275"/>
      <c r="C44" s="58"/>
      <c r="D44" s="58"/>
      <c r="E44" s="59"/>
      <c r="F44" s="211"/>
    </row>
    <row r="45" spans="1:6" x14ac:dyDescent="0.2">
      <c r="A45" s="217"/>
      <c r="B45" s="275"/>
      <c r="C45" s="58"/>
      <c r="D45" s="58"/>
      <c r="E45" s="59"/>
      <c r="F45" s="211"/>
    </row>
    <row r="46" spans="1:6" x14ac:dyDescent="0.2">
      <c r="A46" s="217"/>
      <c r="B46" s="275"/>
      <c r="C46" s="58"/>
      <c r="D46" s="58"/>
      <c r="E46" s="59"/>
      <c r="F46" s="211"/>
    </row>
    <row r="47" spans="1:6" x14ac:dyDescent="0.2">
      <c r="A47" s="217"/>
      <c r="B47" s="275"/>
      <c r="C47" s="58"/>
      <c r="D47" s="58"/>
      <c r="E47" s="59"/>
      <c r="F47" s="211"/>
    </row>
    <row r="48" spans="1:6" x14ac:dyDescent="0.2">
      <c r="A48" s="217"/>
      <c r="B48" s="275"/>
      <c r="C48" s="58"/>
      <c r="D48" s="58"/>
      <c r="E48" s="59"/>
      <c r="F48" s="211"/>
    </row>
    <row r="49" spans="1:6" x14ac:dyDescent="0.2">
      <c r="A49" s="217"/>
      <c r="B49" s="275"/>
      <c r="C49" s="58"/>
      <c r="D49" s="58"/>
      <c r="E49" s="59"/>
      <c r="F49" s="211"/>
    </row>
    <row r="50" spans="1:6" x14ac:dyDescent="0.2">
      <c r="A50" s="217"/>
      <c r="B50" s="275"/>
      <c r="C50" s="58"/>
      <c r="D50" s="58"/>
      <c r="E50" s="59"/>
      <c r="F50" s="211"/>
    </row>
    <row r="51" spans="1:6" x14ac:dyDescent="0.2">
      <c r="A51" s="217"/>
      <c r="B51" s="275"/>
      <c r="C51" s="58"/>
      <c r="D51" s="58"/>
      <c r="E51" s="59"/>
      <c r="F51" s="211"/>
    </row>
    <row r="52" spans="1:6" x14ac:dyDescent="0.2">
      <c r="A52" s="217"/>
      <c r="B52" s="275"/>
      <c r="C52" s="279"/>
      <c r="D52" s="189"/>
      <c r="E52" s="59"/>
      <c r="F52" s="211"/>
    </row>
    <row r="53" spans="1:6" x14ac:dyDescent="0.2">
      <c r="A53" s="36"/>
      <c r="B53" s="280"/>
      <c r="C53" s="35"/>
      <c r="D53" s="215"/>
      <c r="E53" s="215"/>
      <c r="F53" s="215"/>
    </row>
    <row r="54" spans="1:6" s="228" customFormat="1" x14ac:dyDescent="0.2">
      <c r="A54" s="21"/>
      <c r="B54" s="281"/>
      <c r="C54" s="324" t="s">
        <v>47</v>
      </c>
      <c r="D54" s="324"/>
      <c r="E54" s="325"/>
      <c r="F54" s="242">
        <f>SUM(F3:F53)</f>
        <v>0</v>
      </c>
    </row>
    <row r="55" spans="1:6" x14ac:dyDescent="0.2">
      <c r="A55" s="31" t="str">
        <f>$A$1</f>
        <v>Division 16: Electrical Works</v>
      </c>
      <c r="D55" s="14"/>
      <c r="E55" s="14"/>
      <c r="F55" s="14"/>
    </row>
    <row r="56" spans="1:6" s="274" customFormat="1" ht="30" x14ac:dyDescent="0.2">
      <c r="A56" s="1" t="s">
        <v>8</v>
      </c>
      <c r="B56" s="273" t="s">
        <v>9</v>
      </c>
      <c r="C56" s="1" t="s">
        <v>10</v>
      </c>
      <c r="D56" s="1" t="s">
        <v>11</v>
      </c>
      <c r="E56" s="1" t="s">
        <v>12</v>
      </c>
      <c r="F56" s="1" t="s">
        <v>13</v>
      </c>
    </row>
    <row r="57" spans="1:6" s="274" customFormat="1" x14ac:dyDescent="0.2">
      <c r="A57" s="8"/>
      <c r="B57" s="282" t="s">
        <v>85</v>
      </c>
      <c r="C57" s="8"/>
      <c r="D57" s="270"/>
      <c r="E57" s="10"/>
      <c r="F57" s="270">
        <f>F54</f>
        <v>0</v>
      </c>
    </row>
    <row r="58" spans="1:6" s="274" customFormat="1" x14ac:dyDescent="0.2">
      <c r="A58" s="283"/>
      <c r="B58" s="284"/>
      <c r="C58" s="283"/>
      <c r="D58" s="285"/>
      <c r="E58" s="286"/>
      <c r="F58" s="267"/>
    </row>
    <row r="59" spans="1:6" s="274" customFormat="1" x14ac:dyDescent="0.2">
      <c r="A59" s="304">
        <v>2</v>
      </c>
      <c r="B59" s="237" t="s">
        <v>353</v>
      </c>
      <c r="C59" s="276"/>
      <c r="D59" s="277"/>
      <c r="E59" s="277"/>
      <c r="F59" s="278"/>
    </row>
    <row r="60" spans="1:6" s="274" customFormat="1" ht="165" x14ac:dyDescent="0.2">
      <c r="A60" s="217"/>
      <c r="B60" s="275" t="s">
        <v>354</v>
      </c>
      <c r="C60" s="279"/>
      <c r="D60" s="189"/>
      <c r="E60" s="59"/>
      <c r="F60" s="211"/>
    </row>
    <row r="61" spans="1:6" s="287" customFormat="1" x14ac:dyDescent="0.2">
      <c r="A61" s="217" t="s">
        <v>58</v>
      </c>
      <c r="B61" s="288" t="s">
        <v>355</v>
      </c>
      <c r="C61" s="289" t="s">
        <v>204</v>
      </c>
      <c r="D61" s="290">
        <v>30</v>
      </c>
      <c r="E61" s="289"/>
      <c r="F61" s="211">
        <f t="shared" ref="F61:F63" si="1">D61*E61</f>
        <v>0</v>
      </c>
    </row>
    <row r="62" spans="1:6" s="287" customFormat="1" x14ac:dyDescent="0.2">
      <c r="A62" s="217" t="s">
        <v>61</v>
      </c>
      <c r="B62" s="288" t="s">
        <v>356</v>
      </c>
      <c r="C62" s="289" t="s">
        <v>204</v>
      </c>
      <c r="D62" s="290">
        <v>75</v>
      </c>
      <c r="E62" s="289"/>
      <c r="F62" s="211">
        <f t="shared" si="1"/>
        <v>0</v>
      </c>
    </row>
    <row r="63" spans="1:6" s="287" customFormat="1" x14ac:dyDescent="0.2">
      <c r="A63" s="217" t="s">
        <v>63</v>
      </c>
      <c r="B63" s="288" t="s">
        <v>357</v>
      </c>
      <c r="C63" s="289" t="s">
        <v>204</v>
      </c>
      <c r="D63" s="290">
        <v>70</v>
      </c>
      <c r="E63" s="289"/>
      <c r="F63" s="211">
        <f t="shared" si="1"/>
        <v>0</v>
      </c>
    </row>
    <row r="64" spans="1:6" s="287" customFormat="1" x14ac:dyDescent="0.2">
      <c r="A64" s="217" t="s">
        <v>65</v>
      </c>
      <c r="B64" s="288" t="s">
        <v>358</v>
      </c>
      <c r="C64" s="289" t="s">
        <v>204</v>
      </c>
      <c r="D64" s="290">
        <v>75</v>
      </c>
      <c r="E64" s="289"/>
      <c r="F64" s="211">
        <f t="shared" ref="F64" si="2">D64*E64</f>
        <v>0</v>
      </c>
    </row>
    <row r="65" spans="1:6" s="287" customFormat="1" x14ac:dyDescent="0.2">
      <c r="A65" s="217"/>
      <c r="B65" s="288"/>
      <c r="C65" s="289"/>
      <c r="D65" s="290"/>
      <c r="E65" s="289"/>
      <c r="F65" s="211"/>
    </row>
    <row r="66" spans="1:6" s="274" customFormat="1" x14ac:dyDescent="0.2">
      <c r="A66" s="304">
        <v>3</v>
      </c>
      <c r="B66" s="237" t="s">
        <v>359</v>
      </c>
      <c r="C66" s="276"/>
      <c r="D66" s="277"/>
      <c r="E66" s="277"/>
      <c r="F66" s="278"/>
    </row>
    <row r="67" spans="1:6" s="274" customFormat="1" x14ac:dyDescent="0.2">
      <c r="A67" s="294">
        <v>3.1</v>
      </c>
      <c r="B67" s="236" t="s">
        <v>360</v>
      </c>
      <c r="C67" s="276"/>
      <c r="D67" s="277"/>
      <c r="E67" s="277"/>
      <c r="F67" s="278"/>
    </row>
    <row r="68" spans="1:6" s="274" customFormat="1" ht="90" x14ac:dyDescent="0.2">
      <c r="A68" s="217"/>
      <c r="B68" s="275" t="s">
        <v>361</v>
      </c>
      <c r="C68" s="279"/>
      <c r="D68" s="189"/>
      <c r="E68" s="59"/>
      <c r="F68" s="211"/>
    </row>
    <row r="69" spans="1:6" s="274" customFormat="1" ht="15.75" x14ac:dyDescent="0.2">
      <c r="A69" s="305" t="s">
        <v>58</v>
      </c>
      <c r="B69" s="288" t="s">
        <v>362</v>
      </c>
      <c r="C69" s="289" t="s">
        <v>126</v>
      </c>
      <c r="D69" s="289">
        <v>124</v>
      </c>
      <c r="E69" s="289"/>
      <c r="F69" s="211">
        <f t="shared" ref="F69:F75" si="3">D69*E69</f>
        <v>0</v>
      </c>
    </row>
    <row r="70" spans="1:6" s="274" customFormat="1" ht="30" x14ac:dyDescent="0.2">
      <c r="A70" s="228" t="s">
        <v>61</v>
      </c>
      <c r="B70" s="288" t="s">
        <v>363</v>
      </c>
      <c r="C70" s="289" t="s">
        <v>126</v>
      </c>
      <c r="D70" s="289">
        <v>2</v>
      </c>
      <c r="E70" s="289"/>
      <c r="F70" s="211">
        <f t="shared" si="3"/>
        <v>0</v>
      </c>
    </row>
    <row r="71" spans="1:6" s="274" customFormat="1" x14ac:dyDescent="0.2">
      <c r="A71" s="217" t="s">
        <v>63</v>
      </c>
      <c r="B71" s="288" t="s">
        <v>364</v>
      </c>
      <c r="C71" s="289" t="s">
        <v>126</v>
      </c>
      <c r="D71" s="289">
        <v>5</v>
      </c>
      <c r="E71" s="289"/>
      <c r="F71" s="211">
        <f t="shared" si="3"/>
        <v>0</v>
      </c>
    </row>
    <row r="72" spans="1:6" s="274" customFormat="1" ht="30" x14ac:dyDescent="0.2">
      <c r="A72" s="217" t="s">
        <v>65</v>
      </c>
      <c r="B72" s="288" t="s">
        <v>365</v>
      </c>
      <c r="C72" s="289" t="s">
        <v>126</v>
      </c>
      <c r="D72" s="290">
        <v>5</v>
      </c>
      <c r="E72" s="289"/>
      <c r="F72" s="211">
        <f t="shared" si="3"/>
        <v>0</v>
      </c>
    </row>
    <row r="73" spans="1:6" s="274" customFormat="1" ht="30" x14ac:dyDescent="0.2">
      <c r="A73" s="217" t="s">
        <v>67</v>
      </c>
      <c r="B73" s="288" t="s">
        <v>366</v>
      </c>
      <c r="C73" s="290" t="s">
        <v>126</v>
      </c>
      <c r="D73" s="290">
        <v>4</v>
      </c>
      <c r="E73" s="289"/>
      <c r="F73" s="211">
        <f t="shared" si="3"/>
        <v>0</v>
      </c>
    </row>
    <row r="74" spans="1:6" s="274" customFormat="1" x14ac:dyDescent="0.2">
      <c r="A74" s="217" t="s">
        <v>69</v>
      </c>
      <c r="B74" s="288" t="s">
        <v>367</v>
      </c>
      <c r="C74" s="290" t="s">
        <v>126</v>
      </c>
      <c r="D74" s="290">
        <v>1</v>
      </c>
      <c r="E74" s="289"/>
      <c r="F74" s="211">
        <f t="shared" si="3"/>
        <v>0</v>
      </c>
    </row>
    <row r="75" spans="1:6" s="274" customFormat="1" ht="30" x14ac:dyDescent="0.2">
      <c r="A75" s="217" t="s">
        <v>71</v>
      </c>
      <c r="B75" s="288" t="s">
        <v>368</v>
      </c>
      <c r="C75" s="290" t="s">
        <v>126</v>
      </c>
      <c r="D75" s="290">
        <v>1</v>
      </c>
      <c r="E75" s="289"/>
      <c r="F75" s="211">
        <f t="shared" si="3"/>
        <v>0</v>
      </c>
    </row>
    <row r="76" spans="1:6" s="287" customFormat="1" x14ac:dyDescent="0.2">
      <c r="A76" s="217"/>
      <c r="B76" s="288"/>
      <c r="C76" s="289"/>
      <c r="D76" s="290"/>
      <c r="E76" s="289"/>
      <c r="F76" s="211"/>
    </row>
    <row r="77" spans="1:6" s="287" customFormat="1" x14ac:dyDescent="0.2">
      <c r="A77" s="217"/>
      <c r="B77" s="288"/>
      <c r="C77" s="289"/>
      <c r="D77" s="290"/>
      <c r="E77" s="289"/>
      <c r="F77" s="211"/>
    </row>
    <row r="78" spans="1:6" s="287" customFormat="1" x14ac:dyDescent="0.2">
      <c r="A78" s="217"/>
      <c r="B78" s="288"/>
      <c r="C78" s="289"/>
      <c r="D78" s="290"/>
      <c r="E78" s="289"/>
      <c r="F78" s="211"/>
    </row>
    <row r="79" spans="1:6" s="287" customFormat="1" x14ac:dyDescent="0.2">
      <c r="A79" s="217"/>
      <c r="B79" s="288"/>
      <c r="C79" s="289"/>
      <c r="D79" s="290"/>
      <c r="E79" s="289"/>
      <c r="F79" s="211"/>
    </row>
    <row r="80" spans="1:6" s="287" customFormat="1" x14ac:dyDescent="0.2">
      <c r="A80" s="217"/>
      <c r="B80" s="288"/>
      <c r="C80" s="289"/>
      <c r="D80" s="290"/>
      <c r="E80" s="289"/>
      <c r="F80" s="211"/>
    </row>
    <row r="81" spans="1:6" s="287" customFormat="1" x14ac:dyDescent="0.2">
      <c r="A81" s="217"/>
      <c r="B81" s="288"/>
      <c r="C81" s="289"/>
      <c r="D81" s="290"/>
      <c r="E81" s="289"/>
      <c r="F81" s="211"/>
    </row>
    <row r="82" spans="1:6" s="287" customFormat="1" x14ac:dyDescent="0.2">
      <c r="A82" s="217"/>
      <c r="B82" s="288"/>
      <c r="C82" s="289"/>
      <c r="D82" s="290"/>
      <c r="E82" s="289"/>
      <c r="F82" s="211"/>
    </row>
    <row r="83" spans="1:6" s="287" customFormat="1" x14ac:dyDescent="0.2">
      <c r="A83" s="217"/>
      <c r="B83" s="288"/>
      <c r="C83" s="289"/>
      <c r="D83" s="290"/>
      <c r="E83" s="289"/>
      <c r="F83" s="211"/>
    </row>
    <row r="84" spans="1:6" s="287" customFormat="1" x14ac:dyDescent="0.2">
      <c r="A84" s="217"/>
      <c r="B84" s="288"/>
      <c r="C84" s="289"/>
      <c r="D84" s="290"/>
      <c r="E84" s="289"/>
      <c r="F84" s="211"/>
    </row>
    <row r="85" spans="1:6" s="287" customFormat="1" x14ac:dyDescent="0.2">
      <c r="A85" s="217"/>
      <c r="B85" s="288"/>
      <c r="C85" s="289"/>
      <c r="D85" s="290"/>
      <c r="E85" s="289"/>
      <c r="F85" s="211"/>
    </row>
    <row r="86" spans="1:6" s="287" customFormat="1" x14ac:dyDescent="0.2">
      <c r="A86" s="217"/>
      <c r="B86" s="288"/>
      <c r="C86" s="289"/>
      <c r="D86" s="290"/>
      <c r="E86" s="289"/>
      <c r="F86" s="211"/>
    </row>
    <row r="87" spans="1:6" s="287" customFormat="1" x14ac:dyDescent="0.2">
      <c r="A87" s="217"/>
      <c r="B87" s="288"/>
      <c r="C87" s="289"/>
      <c r="D87" s="290"/>
      <c r="E87" s="289"/>
      <c r="F87" s="211"/>
    </row>
    <row r="88" spans="1:6" s="287" customFormat="1" x14ac:dyDescent="0.2">
      <c r="A88" s="217"/>
      <c r="B88" s="288"/>
      <c r="C88" s="289"/>
      <c r="D88" s="290"/>
      <c r="E88" s="289"/>
      <c r="F88" s="211"/>
    </row>
    <row r="89" spans="1:6" s="287" customFormat="1" x14ac:dyDescent="0.2">
      <c r="A89" s="217"/>
      <c r="B89" s="288"/>
      <c r="C89" s="289"/>
      <c r="D89" s="290"/>
      <c r="E89" s="289"/>
      <c r="F89" s="211"/>
    </row>
    <row r="90" spans="1:6" s="287" customFormat="1" x14ac:dyDescent="0.2">
      <c r="A90" s="217"/>
      <c r="B90" s="288"/>
      <c r="C90" s="289"/>
      <c r="D90" s="290"/>
      <c r="E90" s="289"/>
      <c r="F90" s="211"/>
    </row>
    <row r="91" spans="1:6" s="287" customFormat="1" x14ac:dyDescent="0.2">
      <c r="A91" s="217"/>
      <c r="B91" s="288"/>
      <c r="C91" s="289"/>
      <c r="D91" s="290"/>
      <c r="E91" s="289"/>
      <c r="F91" s="211"/>
    </row>
    <row r="92" spans="1:6" s="287" customFormat="1" x14ac:dyDescent="0.2">
      <c r="A92" s="290"/>
      <c r="B92" s="288"/>
      <c r="C92" s="289"/>
      <c r="D92" s="290"/>
      <c r="E92" s="289"/>
      <c r="F92" s="211"/>
    </row>
    <row r="93" spans="1:6" s="228" customFormat="1" x14ac:dyDescent="0.2">
      <c r="A93" s="21"/>
      <c r="B93" s="281"/>
      <c r="C93" s="324" t="s">
        <v>47</v>
      </c>
      <c r="D93" s="324"/>
      <c r="E93" s="325"/>
      <c r="F93" s="242">
        <f>SUM(F57:F92)</f>
        <v>0</v>
      </c>
    </row>
    <row r="94" spans="1:6" x14ac:dyDescent="0.2">
      <c r="A94" s="31" t="str">
        <f>$A$1</f>
        <v>Division 16: Electrical Works</v>
      </c>
      <c r="D94" s="14"/>
      <c r="E94" s="14"/>
      <c r="F94" s="14"/>
    </row>
    <row r="95" spans="1:6" s="274" customFormat="1" ht="30" x14ac:dyDescent="0.2">
      <c r="A95" s="1" t="s">
        <v>8</v>
      </c>
      <c r="B95" s="273" t="s">
        <v>9</v>
      </c>
      <c r="C95" s="1" t="s">
        <v>10</v>
      </c>
      <c r="D95" s="1" t="s">
        <v>11</v>
      </c>
      <c r="E95" s="1" t="s">
        <v>12</v>
      </c>
      <c r="F95" s="1" t="s">
        <v>13</v>
      </c>
    </row>
    <row r="96" spans="1:6" s="274" customFormat="1" x14ac:dyDescent="0.2">
      <c r="A96" s="8"/>
      <c r="B96" s="282" t="s">
        <v>85</v>
      </c>
      <c r="C96" s="8"/>
      <c r="D96" s="270"/>
      <c r="E96" s="10"/>
      <c r="F96" s="270">
        <f>F93</f>
        <v>0</v>
      </c>
    </row>
    <row r="97" spans="1:6" ht="10.5" customHeight="1" x14ac:dyDescent="0.2">
      <c r="A97" s="217"/>
      <c r="B97" s="237"/>
      <c r="C97" s="276"/>
      <c r="D97" s="277"/>
      <c r="E97" s="277"/>
      <c r="F97" s="278"/>
    </row>
    <row r="98" spans="1:6" s="274" customFormat="1" x14ac:dyDescent="0.2">
      <c r="A98" s="294">
        <v>3.2</v>
      </c>
      <c r="B98" s="237" t="s">
        <v>369</v>
      </c>
      <c r="C98" s="276"/>
      <c r="D98" s="277"/>
      <c r="E98" s="277"/>
      <c r="F98" s="278"/>
    </row>
    <row r="99" spans="1:6" s="274" customFormat="1" ht="105" x14ac:dyDescent="0.2">
      <c r="A99" s="217"/>
      <c r="B99" s="275" t="s">
        <v>370</v>
      </c>
      <c r="C99" s="279"/>
      <c r="D99" s="293"/>
      <c r="E99" s="59"/>
      <c r="F99" s="211"/>
    </row>
    <row r="100" spans="1:6" s="274" customFormat="1" x14ac:dyDescent="0.2">
      <c r="A100" s="306" t="s">
        <v>58</v>
      </c>
      <c r="B100" s="288" t="s">
        <v>371</v>
      </c>
      <c r="C100" s="289" t="s">
        <v>126</v>
      </c>
      <c r="D100" s="289">
        <v>34</v>
      </c>
      <c r="E100" s="289"/>
      <c r="F100" s="211">
        <f t="shared" ref="F100:F103" si="4">D100*E100</f>
        <v>0</v>
      </c>
    </row>
    <row r="101" spans="1:6" s="274" customFormat="1" x14ac:dyDescent="0.2">
      <c r="A101" s="306" t="s">
        <v>61</v>
      </c>
      <c r="B101" s="288" t="s">
        <v>372</v>
      </c>
      <c r="C101" s="289" t="s">
        <v>126</v>
      </c>
      <c r="D101" s="289">
        <v>34</v>
      </c>
      <c r="E101" s="289"/>
      <c r="F101" s="211">
        <f t="shared" si="4"/>
        <v>0</v>
      </c>
    </row>
    <row r="102" spans="1:6" s="274" customFormat="1" x14ac:dyDescent="0.2">
      <c r="A102" s="306" t="s">
        <v>63</v>
      </c>
      <c r="B102" s="288" t="s">
        <v>373</v>
      </c>
      <c r="C102" s="289" t="s">
        <v>126</v>
      </c>
      <c r="D102" s="289">
        <v>1</v>
      </c>
      <c r="E102" s="289"/>
      <c r="F102" s="211">
        <f t="shared" si="4"/>
        <v>0</v>
      </c>
    </row>
    <row r="103" spans="1:6" s="274" customFormat="1" x14ac:dyDescent="0.2">
      <c r="A103" s="306" t="s">
        <v>65</v>
      </c>
      <c r="B103" s="288" t="s">
        <v>374</v>
      </c>
      <c r="C103" s="289" t="s">
        <v>126</v>
      </c>
      <c r="D103" s="289">
        <v>1</v>
      </c>
      <c r="E103" s="289"/>
      <c r="F103" s="211">
        <f t="shared" si="4"/>
        <v>0</v>
      </c>
    </row>
    <row r="104" spans="1:6" s="274" customFormat="1" x14ac:dyDescent="0.2">
      <c r="A104" s="306"/>
      <c r="B104" s="288"/>
      <c r="C104" s="289"/>
      <c r="D104" s="289"/>
      <c r="E104" s="289"/>
      <c r="F104" s="211"/>
    </row>
    <row r="105" spans="1:6" s="274" customFormat="1" x14ac:dyDescent="0.2">
      <c r="A105" s="306"/>
      <c r="B105" s="288"/>
      <c r="C105" s="289"/>
      <c r="D105" s="289"/>
      <c r="E105" s="289"/>
      <c r="F105" s="211"/>
    </row>
    <row r="106" spans="1:6" s="274" customFormat="1" x14ac:dyDescent="0.2">
      <c r="A106" s="294">
        <v>3.3</v>
      </c>
      <c r="B106" s="237" t="s">
        <v>375</v>
      </c>
      <c r="C106" s="276"/>
      <c r="D106" s="277"/>
      <c r="E106" s="277"/>
      <c r="F106" s="278"/>
    </row>
    <row r="107" spans="1:6" s="274" customFormat="1" ht="150" x14ac:dyDescent="0.2">
      <c r="A107" s="217"/>
      <c r="B107" s="320" t="s">
        <v>376</v>
      </c>
      <c r="C107" s="279"/>
      <c r="D107" s="189"/>
      <c r="E107" s="59"/>
      <c r="F107" s="211"/>
    </row>
    <row r="108" spans="1:6" s="274" customFormat="1" x14ac:dyDescent="0.2">
      <c r="A108" s="228" t="s">
        <v>58</v>
      </c>
      <c r="B108" s="288" t="s">
        <v>377</v>
      </c>
      <c r="C108" s="289" t="s">
        <v>126</v>
      </c>
      <c r="D108" s="290">
        <v>2</v>
      </c>
      <c r="E108" s="289"/>
      <c r="F108" s="211">
        <f t="shared" ref="F108:F109" si="5">D108*E108</f>
        <v>0</v>
      </c>
    </row>
    <row r="109" spans="1:6" s="274" customFormat="1" x14ac:dyDescent="0.2">
      <c r="A109" s="228" t="s">
        <v>61</v>
      </c>
      <c r="B109" s="288" t="s">
        <v>378</v>
      </c>
      <c r="C109" s="289" t="s">
        <v>126</v>
      </c>
      <c r="D109" s="290">
        <v>1</v>
      </c>
      <c r="E109" s="289"/>
      <c r="F109" s="211">
        <f t="shared" si="5"/>
        <v>0</v>
      </c>
    </row>
    <row r="110" spans="1:6" s="274" customFormat="1" x14ac:dyDescent="0.2">
      <c r="A110" s="306"/>
      <c r="B110" s="288"/>
      <c r="C110" s="289"/>
      <c r="D110" s="289"/>
      <c r="E110" s="289"/>
      <c r="F110" s="211"/>
    </row>
    <row r="111" spans="1:6" s="274" customFormat="1" x14ac:dyDescent="0.2">
      <c r="A111" s="306"/>
      <c r="B111" s="288"/>
      <c r="C111" s="289"/>
      <c r="D111" s="289"/>
      <c r="E111" s="289"/>
      <c r="F111" s="211"/>
    </row>
    <row r="112" spans="1:6" x14ac:dyDescent="0.2">
      <c r="A112" s="304">
        <v>4</v>
      </c>
      <c r="B112" s="237" t="s">
        <v>379</v>
      </c>
      <c r="C112" s="279"/>
      <c r="D112" s="189"/>
      <c r="E112" s="59"/>
      <c r="F112" s="211"/>
    </row>
    <row r="113" spans="1:6" ht="60" x14ac:dyDescent="0.2">
      <c r="A113" s="217"/>
      <c r="B113" s="275" t="s">
        <v>380</v>
      </c>
      <c r="C113" s="279"/>
      <c r="D113" s="189"/>
      <c r="E113" s="59"/>
      <c r="F113" s="211"/>
    </row>
    <row r="114" spans="1:6" ht="15.75" x14ac:dyDescent="0.2">
      <c r="A114" s="305" t="s">
        <v>58</v>
      </c>
      <c r="B114" s="275" t="s">
        <v>381</v>
      </c>
      <c r="C114" s="279" t="s">
        <v>126</v>
      </c>
      <c r="D114" s="189">
        <v>138</v>
      </c>
      <c r="E114" s="59"/>
      <c r="F114" s="211">
        <f>D114*E114</f>
        <v>0</v>
      </c>
    </row>
    <row r="115" spans="1:6" x14ac:dyDescent="0.2">
      <c r="A115" s="228" t="s">
        <v>61</v>
      </c>
      <c r="B115" s="275" t="s">
        <v>382</v>
      </c>
      <c r="C115" s="279" t="s">
        <v>126</v>
      </c>
      <c r="D115" s="189">
        <v>8</v>
      </c>
      <c r="E115" s="59"/>
      <c r="F115" s="211">
        <f>D115*E115</f>
        <v>0</v>
      </c>
    </row>
    <row r="116" spans="1:6" ht="15.75" x14ac:dyDescent="0.2">
      <c r="A116" s="305" t="s">
        <v>63</v>
      </c>
      <c r="B116" s="275" t="s">
        <v>383</v>
      </c>
      <c r="C116" s="279" t="s">
        <v>126</v>
      </c>
      <c r="D116" s="189">
        <v>34</v>
      </c>
      <c r="E116" s="59"/>
      <c r="F116" s="211">
        <f>D116*E116</f>
        <v>0</v>
      </c>
    </row>
    <row r="117" spans="1:6" ht="15.75" x14ac:dyDescent="0.2">
      <c r="A117" s="305"/>
      <c r="B117" s="275"/>
      <c r="C117" s="279"/>
      <c r="D117" s="189"/>
      <c r="E117" s="59"/>
      <c r="F117" s="211"/>
    </row>
    <row r="118" spans="1:6" s="295" customFormat="1" x14ac:dyDescent="0.2">
      <c r="A118" s="304">
        <v>5</v>
      </c>
      <c r="B118" s="237" t="s">
        <v>384</v>
      </c>
      <c r="C118" s="276"/>
      <c r="D118" s="277"/>
      <c r="E118" s="277"/>
      <c r="F118" s="278"/>
    </row>
    <row r="119" spans="1:6" s="295" customFormat="1" x14ac:dyDescent="0.2">
      <c r="A119" s="294">
        <v>5.0999999999999996</v>
      </c>
      <c r="B119" s="237" t="s">
        <v>385</v>
      </c>
      <c r="C119" s="276"/>
      <c r="D119" s="277"/>
      <c r="E119" s="277"/>
      <c r="F119" s="278"/>
    </row>
    <row r="120" spans="1:6" ht="30" x14ac:dyDescent="0.2">
      <c r="A120" s="217"/>
      <c r="B120" s="275" t="s">
        <v>386</v>
      </c>
      <c r="C120" s="279"/>
      <c r="D120" s="189"/>
      <c r="E120" s="59"/>
      <c r="F120" s="211"/>
    </row>
    <row r="121" spans="1:6" x14ac:dyDescent="0.2">
      <c r="A121" s="228"/>
      <c r="B121" s="275"/>
      <c r="C121" s="279"/>
      <c r="D121" s="189"/>
      <c r="E121" s="296"/>
      <c r="F121" s="211"/>
    </row>
    <row r="122" spans="1:6" x14ac:dyDescent="0.2">
      <c r="A122" s="228" t="s">
        <v>58</v>
      </c>
      <c r="B122" s="275" t="s">
        <v>387</v>
      </c>
      <c r="C122" s="279" t="s">
        <v>126</v>
      </c>
      <c r="D122" s="189">
        <v>54</v>
      </c>
      <c r="E122" s="296"/>
      <c r="F122" s="211">
        <f t="shared" ref="F122:F128" si="6">D122*E122</f>
        <v>0</v>
      </c>
    </row>
    <row r="123" spans="1:6" x14ac:dyDescent="0.2">
      <c r="A123" s="228" t="s">
        <v>61</v>
      </c>
      <c r="B123" s="275" t="s">
        <v>388</v>
      </c>
      <c r="C123" s="279" t="s">
        <v>126</v>
      </c>
      <c r="D123" s="189">
        <v>27</v>
      </c>
      <c r="E123" s="296"/>
      <c r="F123" s="211">
        <f t="shared" si="6"/>
        <v>0</v>
      </c>
    </row>
    <row r="124" spans="1:6" x14ac:dyDescent="0.2">
      <c r="A124" s="217" t="s">
        <v>63</v>
      </c>
      <c r="B124" s="275" t="s">
        <v>389</v>
      </c>
      <c r="C124" s="279" t="s">
        <v>126</v>
      </c>
      <c r="D124" s="189">
        <v>6</v>
      </c>
      <c r="E124" s="296"/>
      <c r="F124" s="211">
        <f t="shared" si="6"/>
        <v>0</v>
      </c>
    </row>
    <row r="125" spans="1:6" x14ac:dyDescent="0.2">
      <c r="A125" s="217" t="s">
        <v>65</v>
      </c>
      <c r="B125" s="275" t="s">
        <v>390</v>
      </c>
      <c r="C125" s="279" t="s">
        <v>126</v>
      </c>
      <c r="D125" s="189">
        <v>4</v>
      </c>
      <c r="E125" s="296"/>
      <c r="F125" s="211">
        <f t="shared" si="6"/>
        <v>0</v>
      </c>
    </row>
    <row r="126" spans="1:6" x14ac:dyDescent="0.2">
      <c r="A126" s="217" t="s">
        <v>67</v>
      </c>
      <c r="B126" s="275" t="s">
        <v>391</v>
      </c>
      <c r="C126" s="279" t="s">
        <v>126</v>
      </c>
      <c r="D126" s="189">
        <v>2</v>
      </c>
      <c r="E126" s="296"/>
      <c r="F126" s="211">
        <f t="shared" si="6"/>
        <v>0</v>
      </c>
    </row>
    <row r="127" spans="1:6" x14ac:dyDescent="0.2">
      <c r="A127" s="217" t="s">
        <v>69</v>
      </c>
      <c r="B127" s="275" t="s">
        <v>392</v>
      </c>
      <c r="C127" s="279" t="s">
        <v>126</v>
      </c>
      <c r="D127" s="189">
        <v>1</v>
      </c>
      <c r="E127" s="296"/>
      <c r="F127" s="211">
        <f t="shared" si="6"/>
        <v>0</v>
      </c>
    </row>
    <row r="128" spans="1:6" x14ac:dyDescent="0.2">
      <c r="A128" s="217" t="s">
        <v>71</v>
      </c>
      <c r="B128" s="275" t="s">
        <v>393</v>
      </c>
      <c r="C128" s="279" t="s">
        <v>126</v>
      </c>
      <c r="D128" s="189">
        <v>3</v>
      </c>
      <c r="E128" s="296"/>
      <c r="F128" s="211">
        <f t="shared" si="6"/>
        <v>0</v>
      </c>
    </row>
    <row r="129" spans="1:6" x14ac:dyDescent="0.2">
      <c r="A129" s="217"/>
      <c r="B129" s="275"/>
      <c r="C129" s="279"/>
      <c r="D129" s="189"/>
      <c r="E129" s="296"/>
      <c r="F129" s="211"/>
    </row>
    <row r="130" spans="1:6" x14ac:dyDescent="0.2">
      <c r="A130" s="217"/>
      <c r="B130" s="275"/>
      <c r="C130" s="279"/>
      <c r="D130" s="189"/>
      <c r="E130" s="296"/>
      <c r="F130" s="211"/>
    </row>
    <row r="131" spans="1:6" x14ac:dyDescent="0.2">
      <c r="A131" s="36"/>
      <c r="B131" s="280"/>
      <c r="C131" s="35"/>
      <c r="D131" s="215"/>
      <c r="E131" s="215"/>
      <c r="F131" s="215"/>
    </row>
    <row r="132" spans="1:6" s="228" customFormat="1" x14ac:dyDescent="0.2">
      <c r="A132" s="21"/>
      <c r="B132" s="281"/>
      <c r="C132" s="324" t="s">
        <v>47</v>
      </c>
      <c r="D132" s="324"/>
      <c r="E132" s="325"/>
      <c r="F132" s="242">
        <f>SUM(F96:F131)</f>
        <v>0</v>
      </c>
    </row>
    <row r="133" spans="1:6" x14ac:dyDescent="0.2">
      <c r="A133" s="31" t="str">
        <f>$A$1</f>
        <v>Division 16: Electrical Works</v>
      </c>
      <c r="D133" s="14"/>
      <c r="E133" s="14"/>
      <c r="F133" s="14"/>
    </row>
    <row r="134" spans="1:6" s="274" customFormat="1" ht="30" x14ac:dyDescent="0.2">
      <c r="A134" s="1" t="s">
        <v>8</v>
      </c>
      <c r="B134" s="273" t="s">
        <v>9</v>
      </c>
      <c r="C134" s="1" t="s">
        <v>10</v>
      </c>
      <c r="D134" s="1" t="s">
        <v>11</v>
      </c>
      <c r="E134" s="1" t="s">
        <v>12</v>
      </c>
      <c r="F134" s="1" t="s">
        <v>13</v>
      </c>
    </row>
    <row r="135" spans="1:6" s="274" customFormat="1" x14ac:dyDescent="0.2">
      <c r="A135" s="8"/>
      <c r="B135" s="282" t="s">
        <v>85</v>
      </c>
      <c r="C135" s="8"/>
      <c r="D135" s="270"/>
      <c r="E135" s="10"/>
      <c r="F135" s="270">
        <f>F132</f>
        <v>0</v>
      </c>
    </row>
    <row r="136" spans="1:6" x14ac:dyDescent="0.2">
      <c r="A136" s="217"/>
      <c r="B136" s="237"/>
      <c r="C136" s="276"/>
      <c r="D136" s="277"/>
      <c r="E136" s="277"/>
      <c r="F136" s="278"/>
    </row>
    <row r="137" spans="1:6" x14ac:dyDescent="0.2">
      <c r="A137" s="217" t="s">
        <v>73</v>
      </c>
      <c r="B137" s="275" t="s">
        <v>394</v>
      </c>
      <c r="C137" s="279" t="s">
        <v>126</v>
      </c>
      <c r="D137" s="189">
        <v>21</v>
      </c>
      <c r="E137" s="296"/>
      <c r="F137" s="211">
        <f t="shared" ref="F137:F144" si="7">D137*E137</f>
        <v>0</v>
      </c>
    </row>
    <row r="138" spans="1:6" x14ac:dyDescent="0.2">
      <c r="A138" s="217" t="s">
        <v>75</v>
      </c>
      <c r="B138" s="275" t="s">
        <v>395</v>
      </c>
      <c r="C138" s="279" t="s">
        <v>126</v>
      </c>
      <c r="D138" s="189">
        <v>5</v>
      </c>
      <c r="E138" s="296"/>
      <c r="F138" s="211">
        <f t="shared" si="7"/>
        <v>0</v>
      </c>
    </row>
    <row r="139" spans="1:6" x14ac:dyDescent="0.2">
      <c r="A139" s="217" t="s">
        <v>110</v>
      </c>
      <c r="B139" s="275" t="s">
        <v>396</v>
      </c>
      <c r="C139" s="279" t="s">
        <v>126</v>
      </c>
      <c r="D139" s="189">
        <v>2</v>
      </c>
      <c r="E139" s="296"/>
      <c r="F139" s="211">
        <f t="shared" si="7"/>
        <v>0</v>
      </c>
    </row>
    <row r="140" spans="1:6" x14ac:dyDescent="0.2">
      <c r="A140" s="217" t="s">
        <v>111</v>
      </c>
      <c r="B140" s="275" t="s">
        <v>397</v>
      </c>
      <c r="C140" s="279" t="s">
        <v>126</v>
      </c>
      <c r="D140" s="189">
        <v>4</v>
      </c>
      <c r="E140" s="296"/>
      <c r="F140" s="211">
        <f t="shared" si="7"/>
        <v>0</v>
      </c>
    </row>
    <row r="141" spans="1:6" x14ac:dyDescent="0.2">
      <c r="A141" s="217" t="s">
        <v>398</v>
      </c>
      <c r="B141" s="275" t="s">
        <v>399</v>
      </c>
      <c r="C141" s="279" t="s">
        <v>126</v>
      </c>
      <c r="D141" s="189">
        <v>2</v>
      </c>
      <c r="E141" s="296"/>
      <c r="F141" s="211">
        <f t="shared" si="7"/>
        <v>0</v>
      </c>
    </row>
    <row r="142" spans="1:6" x14ac:dyDescent="0.2">
      <c r="A142" s="217" t="s">
        <v>400</v>
      </c>
      <c r="B142" s="275" t="s">
        <v>401</v>
      </c>
      <c r="C142" s="279" t="s">
        <v>126</v>
      </c>
      <c r="D142" s="189">
        <v>3</v>
      </c>
      <c r="E142" s="296"/>
      <c r="F142" s="211">
        <f t="shared" si="7"/>
        <v>0</v>
      </c>
    </row>
    <row r="143" spans="1:6" x14ac:dyDescent="0.2">
      <c r="A143" s="217" t="s">
        <v>402</v>
      </c>
      <c r="B143" s="275" t="s">
        <v>403</v>
      </c>
      <c r="C143" s="279" t="s">
        <v>126</v>
      </c>
      <c r="D143" s="189">
        <v>3</v>
      </c>
      <c r="E143" s="296"/>
      <c r="F143" s="211">
        <f t="shared" si="7"/>
        <v>0</v>
      </c>
    </row>
    <row r="144" spans="1:6" x14ac:dyDescent="0.2">
      <c r="A144" s="217" t="s">
        <v>404</v>
      </c>
      <c r="B144" s="275" t="s">
        <v>405</v>
      </c>
      <c r="C144" s="279" t="s">
        <v>126</v>
      </c>
      <c r="D144" s="189">
        <v>1</v>
      </c>
      <c r="E144" s="296"/>
      <c r="F144" s="211">
        <f t="shared" si="7"/>
        <v>0</v>
      </c>
    </row>
    <row r="145" spans="1:6" x14ac:dyDescent="0.2">
      <c r="A145" s="217"/>
      <c r="B145" s="275"/>
      <c r="C145" s="279"/>
      <c r="D145" s="189"/>
      <c r="E145" s="296"/>
      <c r="F145" s="211"/>
    </row>
    <row r="146" spans="1:6" x14ac:dyDescent="0.2">
      <c r="A146" s="217"/>
      <c r="B146" s="237"/>
      <c r="C146" s="276"/>
      <c r="D146" s="277"/>
      <c r="E146" s="277"/>
      <c r="F146" s="278"/>
    </row>
    <row r="147" spans="1:6" s="274" customFormat="1" x14ac:dyDescent="0.2">
      <c r="A147" s="283">
        <v>5.2</v>
      </c>
      <c r="B147" s="237" t="s">
        <v>406</v>
      </c>
      <c r="C147" s="279"/>
      <c r="D147" s="189"/>
      <c r="E147" s="59"/>
      <c r="F147" s="211"/>
    </row>
    <row r="148" spans="1:6" s="274" customFormat="1" ht="45" x14ac:dyDescent="0.2">
      <c r="A148" s="217"/>
      <c r="B148" s="297" t="s">
        <v>407</v>
      </c>
      <c r="C148" s="279"/>
      <c r="D148" s="189"/>
      <c r="E148" s="59"/>
      <c r="F148" s="211"/>
    </row>
    <row r="149" spans="1:6" s="274" customFormat="1" ht="15.75" x14ac:dyDescent="0.2">
      <c r="A149" s="305" t="s">
        <v>58</v>
      </c>
      <c r="B149" s="275" t="s">
        <v>408</v>
      </c>
      <c r="C149" s="279" t="s">
        <v>126</v>
      </c>
      <c r="D149" s="189">
        <v>4</v>
      </c>
      <c r="E149" s="59"/>
      <c r="F149" s="211">
        <f>D149*E149</f>
        <v>0</v>
      </c>
    </row>
    <row r="150" spans="1:6" s="274" customFormat="1" x14ac:dyDescent="0.2">
      <c r="A150" s="228" t="s">
        <v>61</v>
      </c>
      <c r="B150" s="275" t="s">
        <v>409</v>
      </c>
      <c r="C150" s="279" t="s">
        <v>126</v>
      </c>
      <c r="D150" s="189">
        <v>4</v>
      </c>
      <c r="E150" s="59"/>
      <c r="F150" s="211">
        <f>D150*E150</f>
        <v>0</v>
      </c>
    </row>
    <row r="151" spans="1:6" x14ac:dyDescent="0.2">
      <c r="A151" s="217"/>
      <c r="B151" s="237"/>
      <c r="C151" s="276"/>
      <c r="D151" s="277"/>
      <c r="E151" s="277"/>
      <c r="F151" s="278"/>
    </row>
    <row r="152" spans="1:6" x14ac:dyDescent="0.2">
      <c r="A152" s="283">
        <v>6</v>
      </c>
      <c r="B152" s="237" t="s">
        <v>410</v>
      </c>
      <c r="C152" s="279"/>
      <c r="D152" s="189"/>
      <c r="E152" s="59"/>
      <c r="F152" s="211"/>
    </row>
    <row r="153" spans="1:6" ht="210" x14ac:dyDescent="0.2">
      <c r="A153" s="217"/>
      <c r="B153" s="291" t="s">
        <v>411</v>
      </c>
      <c r="C153" s="279"/>
      <c r="D153" s="189"/>
      <c r="E153" s="59"/>
      <c r="F153" s="211"/>
    </row>
    <row r="154" spans="1:6" x14ac:dyDescent="0.2">
      <c r="A154" s="217"/>
      <c r="B154" s="291"/>
      <c r="C154" s="279"/>
      <c r="D154" s="189"/>
      <c r="E154" s="59"/>
      <c r="F154" s="211"/>
    </row>
    <row r="155" spans="1:6" s="228" customFormat="1" ht="15.75" x14ac:dyDescent="0.2">
      <c r="A155" s="305"/>
      <c r="B155" s="275"/>
      <c r="C155" s="279"/>
      <c r="D155" s="189"/>
      <c r="E155" s="59"/>
      <c r="F155" s="211"/>
    </row>
    <row r="156" spans="1:6" s="228" customFormat="1" x14ac:dyDescent="0.2">
      <c r="A156" s="228" t="s">
        <v>58</v>
      </c>
      <c r="B156" s="275" t="s">
        <v>412</v>
      </c>
      <c r="C156" s="279" t="s">
        <v>126</v>
      </c>
      <c r="D156" s="189">
        <v>42</v>
      </c>
      <c r="E156" s="59"/>
      <c r="F156" s="211">
        <f t="shared" ref="F156:F162" si="8">D156*E156</f>
        <v>0</v>
      </c>
    </row>
    <row r="157" spans="1:6" s="228" customFormat="1" x14ac:dyDescent="0.2">
      <c r="A157" s="228" t="s">
        <v>61</v>
      </c>
      <c r="B157" s="275" t="s">
        <v>413</v>
      </c>
      <c r="C157" s="279" t="s">
        <v>126</v>
      </c>
      <c r="D157" s="189">
        <v>1</v>
      </c>
      <c r="E157" s="59"/>
      <c r="F157" s="211">
        <f t="shared" si="8"/>
        <v>0</v>
      </c>
    </row>
    <row r="158" spans="1:6" ht="30" x14ac:dyDescent="0.2">
      <c r="A158" s="228" t="s">
        <v>63</v>
      </c>
      <c r="B158" s="275" t="s">
        <v>414</v>
      </c>
      <c r="C158" s="279" t="s">
        <v>126</v>
      </c>
      <c r="D158" s="189">
        <v>60</v>
      </c>
      <c r="E158" s="59"/>
      <c r="F158" s="211">
        <f t="shared" si="8"/>
        <v>0</v>
      </c>
    </row>
    <row r="159" spans="1:6" x14ac:dyDescent="0.2">
      <c r="A159" s="217" t="s">
        <v>65</v>
      </c>
      <c r="B159" s="275" t="s">
        <v>415</v>
      </c>
      <c r="C159" s="279" t="s">
        <v>126</v>
      </c>
      <c r="D159" s="189">
        <v>6</v>
      </c>
      <c r="E159" s="59"/>
      <c r="F159" s="211">
        <f t="shared" si="8"/>
        <v>0</v>
      </c>
    </row>
    <row r="160" spans="1:6" s="228" customFormat="1" x14ac:dyDescent="0.2">
      <c r="A160" s="217" t="s">
        <v>67</v>
      </c>
      <c r="B160" s="275" t="s">
        <v>416</v>
      </c>
      <c r="C160" s="279" t="s">
        <v>126</v>
      </c>
      <c r="D160" s="189">
        <v>4</v>
      </c>
      <c r="E160" s="59"/>
      <c r="F160" s="211">
        <f t="shared" si="8"/>
        <v>0</v>
      </c>
    </row>
    <row r="161" spans="1:6" s="274" customFormat="1" x14ac:dyDescent="0.2">
      <c r="A161" s="217" t="s">
        <v>69</v>
      </c>
      <c r="B161" s="275" t="s">
        <v>417</v>
      </c>
      <c r="C161" s="279" t="s">
        <v>126</v>
      </c>
      <c r="D161" s="58">
        <v>5</v>
      </c>
      <c r="E161" s="59"/>
      <c r="F161" s="211">
        <f t="shared" si="8"/>
        <v>0</v>
      </c>
    </row>
    <row r="162" spans="1:6" s="228" customFormat="1" x14ac:dyDescent="0.2">
      <c r="A162" s="217" t="s">
        <v>71</v>
      </c>
      <c r="B162" s="275" t="s">
        <v>418</v>
      </c>
      <c r="C162" s="279" t="s">
        <v>126</v>
      </c>
      <c r="D162" s="189">
        <v>8</v>
      </c>
      <c r="E162" s="189"/>
      <c r="F162" s="211">
        <f t="shared" si="8"/>
        <v>0</v>
      </c>
    </row>
    <row r="163" spans="1:6" x14ac:dyDescent="0.2">
      <c r="A163" s="217"/>
      <c r="B163" s="275"/>
      <c r="C163" s="279"/>
      <c r="D163" s="189"/>
      <c r="E163" s="59"/>
      <c r="F163" s="211"/>
    </row>
    <row r="164" spans="1:6" x14ac:dyDescent="0.2">
      <c r="A164" s="217"/>
      <c r="B164" s="275"/>
      <c r="C164" s="279"/>
      <c r="D164" s="189"/>
      <c r="E164" s="59"/>
      <c r="F164" s="211"/>
    </row>
    <row r="165" spans="1:6" x14ac:dyDescent="0.2">
      <c r="A165" s="217"/>
      <c r="B165" s="275"/>
      <c r="C165" s="279"/>
      <c r="D165" s="189"/>
      <c r="E165" s="59"/>
      <c r="F165" s="211"/>
    </row>
    <row r="166" spans="1:6" x14ac:dyDescent="0.2">
      <c r="A166" s="217"/>
      <c r="B166" s="275"/>
      <c r="C166" s="279"/>
      <c r="D166" s="189"/>
      <c r="E166" s="59"/>
      <c r="F166" s="211"/>
    </row>
    <row r="167" spans="1:6" x14ac:dyDescent="0.2">
      <c r="A167" s="217"/>
      <c r="B167" s="275"/>
      <c r="C167" s="279"/>
      <c r="D167" s="189"/>
      <c r="E167" s="59"/>
      <c r="F167" s="211"/>
    </row>
    <row r="168" spans="1:6" x14ac:dyDescent="0.2">
      <c r="A168" s="217"/>
      <c r="B168" s="275"/>
      <c r="C168" s="279"/>
      <c r="D168" s="189"/>
      <c r="E168" s="59"/>
      <c r="F168" s="211"/>
    </row>
    <row r="169" spans="1:6" x14ac:dyDescent="0.2">
      <c r="A169" s="217"/>
      <c r="B169" s="275"/>
      <c r="C169" s="279"/>
      <c r="D169" s="189"/>
      <c r="E169" s="59"/>
      <c r="F169" s="211"/>
    </row>
    <row r="170" spans="1:6" x14ac:dyDescent="0.2">
      <c r="A170" s="217"/>
      <c r="B170" s="275"/>
      <c r="C170" s="279"/>
      <c r="D170" s="189"/>
      <c r="E170" s="59"/>
      <c r="F170" s="211"/>
    </row>
    <row r="171" spans="1:6" x14ac:dyDescent="0.2">
      <c r="A171" s="217"/>
      <c r="B171" s="275"/>
      <c r="C171" s="279"/>
      <c r="D171" s="189"/>
      <c r="E171" s="59"/>
      <c r="F171" s="211"/>
    </row>
    <row r="172" spans="1:6" x14ac:dyDescent="0.2">
      <c r="A172" s="217"/>
      <c r="B172" s="275"/>
      <c r="C172" s="279"/>
      <c r="D172" s="189"/>
      <c r="E172" s="59"/>
      <c r="F172" s="211"/>
    </row>
    <row r="173" spans="1:6" x14ac:dyDescent="0.2">
      <c r="A173" s="217"/>
      <c r="B173" s="275"/>
      <c r="C173" s="279"/>
      <c r="D173" s="189"/>
      <c r="E173" s="59"/>
      <c r="F173" s="211"/>
    </row>
    <row r="174" spans="1:6" s="228" customFormat="1" x14ac:dyDescent="0.2">
      <c r="A174" s="21"/>
      <c r="B174" s="281"/>
      <c r="C174" s="324" t="s">
        <v>47</v>
      </c>
      <c r="D174" s="324"/>
      <c r="E174" s="325"/>
      <c r="F174" s="242">
        <f>SUM(F135:F173)</f>
        <v>0</v>
      </c>
    </row>
    <row r="175" spans="1:6" x14ac:dyDescent="0.2">
      <c r="A175" s="31" t="str">
        <f>$A$1</f>
        <v>Division 16: Electrical Works</v>
      </c>
      <c r="D175" s="14"/>
      <c r="E175" s="14"/>
      <c r="F175" s="14"/>
    </row>
    <row r="176" spans="1:6" s="274" customFormat="1" ht="30" x14ac:dyDescent="0.2">
      <c r="A176" s="1" t="s">
        <v>8</v>
      </c>
      <c r="B176" s="273" t="s">
        <v>9</v>
      </c>
      <c r="C176" s="1" t="s">
        <v>10</v>
      </c>
      <c r="D176" s="1" t="s">
        <v>11</v>
      </c>
      <c r="E176" s="1" t="s">
        <v>12</v>
      </c>
      <c r="F176" s="1" t="s">
        <v>13</v>
      </c>
    </row>
    <row r="177" spans="1:6" s="274" customFormat="1" x14ac:dyDescent="0.2">
      <c r="A177" s="8"/>
      <c r="B177" s="282" t="s">
        <v>85</v>
      </c>
      <c r="C177" s="8"/>
      <c r="D177" s="270"/>
      <c r="E177" s="10"/>
      <c r="F177" s="270">
        <f>F174</f>
        <v>0</v>
      </c>
    </row>
    <row r="178" spans="1:6" x14ac:dyDescent="0.2">
      <c r="A178" s="217"/>
      <c r="B178" s="237"/>
      <c r="C178" s="276"/>
      <c r="D178" s="277"/>
      <c r="E178" s="277"/>
      <c r="F178" s="278"/>
    </row>
    <row r="179" spans="1:6" s="295" customFormat="1" x14ac:dyDescent="0.2">
      <c r="A179" s="294">
        <v>7</v>
      </c>
      <c r="B179" s="237" t="s">
        <v>419</v>
      </c>
      <c r="C179" s="276"/>
      <c r="D179" s="277"/>
      <c r="E179" s="277"/>
      <c r="F179" s="278"/>
    </row>
    <row r="180" spans="1:6" s="228" customFormat="1" ht="195" x14ac:dyDescent="0.2">
      <c r="A180" s="217"/>
      <c r="B180" s="275" t="s">
        <v>420</v>
      </c>
      <c r="C180" s="279"/>
      <c r="D180" s="189"/>
      <c r="E180" s="59"/>
      <c r="F180" s="211"/>
    </row>
    <row r="181" spans="1:6" s="253" customFormat="1" ht="75" x14ac:dyDescent="0.2">
      <c r="A181" s="217"/>
      <c r="B181" s="275" t="s">
        <v>421</v>
      </c>
      <c r="C181" s="279"/>
      <c r="D181" s="189"/>
      <c r="E181" s="59"/>
      <c r="F181" s="211"/>
    </row>
    <row r="182" spans="1:6" s="228" customFormat="1" ht="30" x14ac:dyDescent="0.2">
      <c r="A182" s="217"/>
      <c r="B182" s="275" t="s">
        <v>422</v>
      </c>
      <c r="C182" s="279"/>
      <c r="D182" s="189"/>
      <c r="E182" s="59"/>
      <c r="F182" s="211"/>
    </row>
    <row r="183" spans="1:6" s="228" customFormat="1" ht="75" x14ac:dyDescent="0.2">
      <c r="A183" s="217"/>
      <c r="B183" s="275" t="s">
        <v>423</v>
      </c>
      <c r="C183" s="279"/>
      <c r="D183" s="189"/>
      <c r="E183" s="59"/>
      <c r="F183" s="211"/>
    </row>
    <row r="184" spans="1:6" x14ac:dyDescent="0.2">
      <c r="A184" s="217"/>
      <c r="B184" s="291"/>
      <c r="C184" s="279"/>
      <c r="D184" s="189"/>
      <c r="E184" s="59"/>
      <c r="F184" s="211"/>
    </row>
    <row r="185" spans="1:6" s="253" customFormat="1" ht="30" x14ac:dyDescent="0.2">
      <c r="A185" s="217"/>
      <c r="B185" s="275" t="s">
        <v>424</v>
      </c>
      <c r="C185" s="279"/>
      <c r="D185" s="189"/>
      <c r="E185" s="59"/>
      <c r="F185" s="211"/>
    </row>
    <row r="186" spans="1:6" s="228" customFormat="1" ht="45" x14ac:dyDescent="0.2">
      <c r="A186" s="217" t="s">
        <v>58</v>
      </c>
      <c r="B186" s="275" t="s">
        <v>425</v>
      </c>
      <c r="C186" s="279" t="s">
        <v>126</v>
      </c>
      <c r="D186" s="189">
        <v>56</v>
      </c>
      <c r="E186" s="59"/>
      <c r="F186" s="211">
        <f>D186*E186</f>
        <v>0</v>
      </c>
    </row>
    <row r="187" spans="1:6" s="253" customFormat="1" x14ac:dyDescent="0.2">
      <c r="A187" s="217" t="s">
        <v>61</v>
      </c>
      <c r="B187" s="275" t="s">
        <v>426</v>
      </c>
      <c r="C187" s="279" t="s">
        <v>126</v>
      </c>
      <c r="D187" s="189">
        <v>4</v>
      </c>
      <c r="E187" s="59"/>
      <c r="F187" s="211">
        <f>D187*E187</f>
        <v>0</v>
      </c>
    </row>
    <row r="188" spans="1:6" s="228" customFormat="1" ht="45" x14ac:dyDescent="0.2">
      <c r="A188" s="217" t="s">
        <v>63</v>
      </c>
      <c r="B188" s="275" t="s">
        <v>427</v>
      </c>
      <c r="C188" s="279" t="s">
        <v>126</v>
      </c>
      <c r="D188" s="189">
        <v>7</v>
      </c>
      <c r="E188" s="59"/>
      <c r="F188" s="211">
        <f>D188*E188</f>
        <v>0</v>
      </c>
    </row>
    <row r="189" spans="1:6" s="228" customFormat="1" ht="30" x14ac:dyDescent="0.2">
      <c r="A189" s="217" t="s">
        <v>65</v>
      </c>
      <c r="B189" s="275" t="s">
        <v>428</v>
      </c>
      <c r="C189" s="279" t="s">
        <v>126</v>
      </c>
      <c r="D189" s="189">
        <v>70</v>
      </c>
      <c r="E189" s="59"/>
      <c r="F189" s="211">
        <f>D189*E189</f>
        <v>0</v>
      </c>
    </row>
    <row r="190" spans="1:6" x14ac:dyDescent="0.2">
      <c r="A190" s="217" t="s">
        <v>67</v>
      </c>
      <c r="B190" s="275" t="s">
        <v>429</v>
      </c>
      <c r="C190" s="279" t="s">
        <v>126</v>
      </c>
      <c r="D190" s="189">
        <v>137</v>
      </c>
      <c r="E190" s="59"/>
      <c r="F190" s="211">
        <f t="shared" ref="F190:F196" si="9">D190*E190</f>
        <v>0</v>
      </c>
    </row>
    <row r="191" spans="1:6" x14ac:dyDescent="0.2">
      <c r="A191" s="217" t="s">
        <v>69</v>
      </c>
      <c r="B191" s="275" t="s">
        <v>430</v>
      </c>
      <c r="C191" s="217" t="s">
        <v>431</v>
      </c>
      <c r="D191" s="217">
        <v>60</v>
      </c>
      <c r="E191" s="59"/>
      <c r="F191" s="211">
        <f t="shared" si="9"/>
        <v>0</v>
      </c>
    </row>
    <row r="192" spans="1:6" x14ac:dyDescent="0.2">
      <c r="A192" s="217" t="s">
        <v>71</v>
      </c>
      <c r="B192" s="275" t="s">
        <v>432</v>
      </c>
      <c r="C192" s="279" t="s">
        <v>126</v>
      </c>
      <c r="D192" s="189">
        <v>2</v>
      </c>
      <c r="E192" s="59"/>
      <c r="F192" s="211">
        <f t="shared" si="9"/>
        <v>0</v>
      </c>
    </row>
    <row r="193" spans="1:6" x14ac:dyDescent="0.2">
      <c r="A193" s="217" t="s">
        <v>73</v>
      </c>
      <c r="B193" s="275" t="s">
        <v>433</v>
      </c>
      <c r="C193" s="279" t="s">
        <v>126</v>
      </c>
      <c r="D193" s="189">
        <v>1</v>
      </c>
      <c r="E193" s="59"/>
      <c r="F193" s="211">
        <f t="shared" si="9"/>
        <v>0</v>
      </c>
    </row>
    <row r="194" spans="1:6" x14ac:dyDescent="0.2">
      <c r="A194" s="217" t="s">
        <v>75</v>
      </c>
      <c r="B194" s="275" t="s">
        <v>434</v>
      </c>
      <c r="C194" s="279" t="s">
        <v>126</v>
      </c>
      <c r="D194" s="189">
        <v>1</v>
      </c>
      <c r="E194" s="59"/>
      <c r="F194" s="211">
        <f t="shared" si="9"/>
        <v>0</v>
      </c>
    </row>
    <row r="195" spans="1:6" x14ac:dyDescent="0.2">
      <c r="A195" s="217" t="s">
        <v>110</v>
      </c>
      <c r="B195" s="275" t="s">
        <v>435</v>
      </c>
      <c r="C195" s="279" t="s">
        <v>126</v>
      </c>
      <c r="D195" s="189">
        <v>2</v>
      </c>
      <c r="E195" s="59"/>
      <c r="F195" s="211">
        <f t="shared" si="9"/>
        <v>0</v>
      </c>
    </row>
    <row r="196" spans="1:6" s="228" customFormat="1" x14ac:dyDescent="0.2">
      <c r="A196" s="217" t="s">
        <v>111</v>
      </c>
      <c r="B196" s="275" t="s">
        <v>436</v>
      </c>
      <c r="C196" s="279" t="s">
        <v>126</v>
      </c>
      <c r="D196" s="189">
        <v>1</v>
      </c>
      <c r="E196" s="59"/>
      <c r="F196" s="211">
        <f t="shared" si="9"/>
        <v>0</v>
      </c>
    </row>
    <row r="197" spans="1:6" s="228" customFormat="1" x14ac:dyDescent="0.2">
      <c r="A197" s="217"/>
      <c r="B197" s="275"/>
      <c r="C197" s="279"/>
      <c r="D197" s="189"/>
      <c r="E197" s="59"/>
      <c r="F197" s="211"/>
    </row>
    <row r="198" spans="1:6" s="228" customFormat="1" x14ac:dyDescent="0.2">
      <c r="A198" s="283"/>
      <c r="B198" s="237"/>
      <c r="C198" s="279"/>
      <c r="D198" s="189"/>
      <c r="E198" s="59"/>
      <c r="F198" s="211"/>
    </row>
    <row r="199" spans="1:6" s="228" customFormat="1" x14ac:dyDescent="0.2">
      <c r="A199" s="217"/>
      <c r="B199" s="275"/>
      <c r="C199" s="279"/>
      <c r="D199" s="189"/>
      <c r="E199" s="59"/>
      <c r="F199" s="211"/>
    </row>
    <row r="200" spans="1:6" s="228" customFormat="1" x14ac:dyDescent="0.2">
      <c r="A200" s="217"/>
      <c r="B200" s="275"/>
      <c r="C200" s="279"/>
      <c r="D200" s="189"/>
      <c r="E200" s="59"/>
      <c r="F200" s="211"/>
    </row>
    <row r="201" spans="1:6" s="228" customFormat="1" x14ac:dyDescent="0.2">
      <c r="A201" s="217"/>
      <c r="B201" s="275"/>
      <c r="C201" s="279"/>
      <c r="D201" s="189"/>
      <c r="E201" s="59"/>
      <c r="F201" s="211"/>
    </row>
    <row r="202" spans="1:6" s="228" customFormat="1" x14ac:dyDescent="0.2">
      <c r="A202" s="217"/>
      <c r="B202" s="275"/>
      <c r="C202" s="279"/>
      <c r="D202" s="189"/>
      <c r="E202" s="59"/>
      <c r="F202" s="211"/>
    </row>
    <row r="203" spans="1:6" x14ac:dyDescent="0.2">
      <c r="A203" s="217"/>
      <c r="B203" s="275"/>
      <c r="C203" s="279"/>
      <c r="D203" s="189"/>
      <c r="E203" s="59"/>
      <c r="F203" s="211"/>
    </row>
    <row r="204" spans="1:6" x14ac:dyDescent="0.2">
      <c r="A204" s="36"/>
      <c r="B204" s="280"/>
      <c r="C204" s="35"/>
      <c r="D204" s="215"/>
      <c r="E204" s="215"/>
      <c r="F204" s="215"/>
    </row>
    <row r="205" spans="1:6" s="228" customFormat="1" x14ac:dyDescent="0.2">
      <c r="A205" s="21"/>
      <c r="B205" s="281"/>
      <c r="C205" s="324" t="s">
        <v>84</v>
      </c>
      <c r="D205" s="324"/>
      <c r="E205" s="325"/>
      <c r="F205" s="242">
        <f>SUM(F177:F204)</f>
        <v>0</v>
      </c>
    </row>
    <row r="206" spans="1:6" x14ac:dyDescent="0.2">
      <c r="A206" s="31" t="str">
        <f>$A$1</f>
        <v>Division 16: Electrical Works</v>
      </c>
      <c r="D206" s="14"/>
      <c r="E206" s="14"/>
      <c r="F206" s="14"/>
    </row>
    <row r="207" spans="1:6" s="274" customFormat="1" ht="30" x14ac:dyDescent="0.2">
      <c r="A207" s="1" t="s">
        <v>8</v>
      </c>
      <c r="B207" s="273" t="s">
        <v>9</v>
      </c>
      <c r="C207" s="1" t="s">
        <v>10</v>
      </c>
      <c r="D207" s="1" t="s">
        <v>11</v>
      </c>
      <c r="E207" s="1" t="s">
        <v>12</v>
      </c>
      <c r="F207" s="1" t="s">
        <v>13</v>
      </c>
    </row>
    <row r="208" spans="1:6" s="274" customFormat="1" x14ac:dyDescent="0.2">
      <c r="A208" s="8"/>
      <c r="B208" s="282" t="s">
        <v>85</v>
      </c>
      <c r="C208" s="8"/>
      <c r="D208" s="270"/>
      <c r="E208" s="10"/>
      <c r="F208" s="270">
        <f>F205</f>
        <v>0</v>
      </c>
    </row>
    <row r="209" spans="1:6" s="228" customFormat="1" x14ac:dyDescent="0.2">
      <c r="A209" s="283">
        <v>8</v>
      </c>
      <c r="B209" s="237" t="s">
        <v>437</v>
      </c>
      <c r="C209" s="279"/>
      <c r="D209" s="189"/>
      <c r="E209" s="59"/>
      <c r="F209" s="211"/>
    </row>
    <row r="210" spans="1:6" s="228" customFormat="1" ht="120" x14ac:dyDescent="0.2">
      <c r="A210" s="217"/>
      <c r="B210" s="275" t="s">
        <v>438</v>
      </c>
      <c r="C210" s="279"/>
      <c r="D210" s="189"/>
      <c r="E210" s="59"/>
      <c r="F210" s="211"/>
    </row>
    <row r="211" spans="1:6" s="228" customFormat="1" x14ac:dyDescent="0.2">
      <c r="A211" s="217"/>
      <c r="B211" s="275"/>
      <c r="C211" s="279"/>
      <c r="D211" s="189"/>
      <c r="E211" s="59"/>
      <c r="F211" s="211"/>
    </row>
    <row r="212" spans="1:6" ht="45" x14ac:dyDescent="0.2">
      <c r="A212" s="217" t="s">
        <v>58</v>
      </c>
      <c r="B212" s="275" t="s">
        <v>439</v>
      </c>
      <c r="C212" s="279" t="s">
        <v>126</v>
      </c>
      <c r="D212" s="189">
        <v>7</v>
      </c>
      <c r="E212" s="59"/>
      <c r="F212" s="211">
        <f>D212*E212</f>
        <v>0</v>
      </c>
    </row>
    <row r="213" spans="1:6" x14ac:dyDescent="0.2">
      <c r="A213" s="217"/>
      <c r="B213" s="237"/>
      <c r="C213" s="276"/>
      <c r="D213" s="277"/>
      <c r="E213" s="277"/>
      <c r="F213" s="278"/>
    </row>
    <row r="214" spans="1:6" x14ac:dyDescent="0.2">
      <c r="A214" s="283">
        <v>9</v>
      </c>
      <c r="B214" s="237" t="s">
        <v>440</v>
      </c>
      <c r="C214" s="298"/>
      <c r="D214" s="286"/>
      <c r="E214" s="299"/>
      <c r="F214" s="300"/>
    </row>
    <row r="215" spans="1:6" ht="105" x14ac:dyDescent="0.2">
      <c r="A215" s="217"/>
      <c r="B215" s="275" t="s">
        <v>441</v>
      </c>
      <c r="C215" s="279"/>
      <c r="D215" s="189"/>
      <c r="E215" s="59"/>
      <c r="F215" s="211"/>
    </row>
    <row r="216" spans="1:6" s="228" customFormat="1" x14ac:dyDescent="0.2">
      <c r="A216" s="217"/>
      <c r="B216" s="275"/>
      <c r="C216" s="279"/>
      <c r="D216" s="189"/>
      <c r="E216" s="59"/>
      <c r="F216" s="211"/>
    </row>
    <row r="217" spans="1:6" ht="30" x14ac:dyDescent="0.2">
      <c r="A217" s="217" t="s">
        <v>58</v>
      </c>
      <c r="B217" s="275" t="s">
        <v>442</v>
      </c>
      <c r="C217" s="279" t="s">
        <v>126</v>
      </c>
      <c r="D217" s="189">
        <v>13</v>
      </c>
      <c r="E217" s="59"/>
      <c r="F217" s="211">
        <f>D217*E217</f>
        <v>0</v>
      </c>
    </row>
    <row r="218" spans="1:6" ht="30" x14ac:dyDescent="0.2">
      <c r="A218" s="217" t="s">
        <v>61</v>
      </c>
      <c r="B218" s="275" t="s">
        <v>443</v>
      </c>
      <c r="C218" s="279" t="s">
        <v>126</v>
      </c>
      <c r="D218" s="279">
        <v>2</v>
      </c>
      <c r="E218" s="59"/>
      <c r="F218" s="211">
        <f>D218*E218</f>
        <v>0</v>
      </c>
    </row>
    <row r="219" spans="1:6" ht="30" x14ac:dyDescent="0.2">
      <c r="A219" s="217" t="s">
        <v>63</v>
      </c>
      <c r="B219" s="275" t="s">
        <v>444</v>
      </c>
      <c r="C219" s="279" t="s">
        <v>126</v>
      </c>
      <c r="D219" s="279">
        <v>2</v>
      </c>
      <c r="E219" s="59"/>
      <c r="F219" s="211">
        <f>D219*E219</f>
        <v>0</v>
      </c>
    </row>
    <row r="220" spans="1:6" s="253" customFormat="1" x14ac:dyDescent="0.2">
      <c r="A220" s="217"/>
      <c r="B220" s="275"/>
      <c r="C220" s="279"/>
      <c r="D220" s="189"/>
      <c r="E220" s="59"/>
      <c r="F220" s="211"/>
    </row>
    <row r="221" spans="1:6" s="274" customFormat="1" x14ac:dyDescent="0.2">
      <c r="A221" s="292">
        <v>10</v>
      </c>
      <c r="B221" s="237" t="s">
        <v>445</v>
      </c>
      <c r="C221" s="298"/>
      <c r="D221" s="286"/>
      <c r="E221" s="59"/>
      <c r="F221" s="211"/>
    </row>
    <row r="222" spans="1:6" ht="135" x14ac:dyDescent="0.2">
      <c r="A222" s="217"/>
      <c r="B222" s="275" t="s">
        <v>446</v>
      </c>
      <c r="C222" s="279"/>
      <c r="D222" s="189"/>
      <c r="E222" s="59"/>
      <c r="F222" s="211"/>
    </row>
    <row r="223" spans="1:6" s="228" customFormat="1" x14ac:dyDescent="0.2">
      <c r="A223" s="217"/>
      <c r="B223" s="275"/>
      <c r="C223" s="279"/>
      <c r="D223" s="189"/>
      <c r="E223" s="59"/>
      <c r="F223" s="211"/>
    </row>
    <row r="224" spans="1:6" s="274" customFormat="1" x14ac:dyDescent="0.2">
      <c r="A224" s="217" t="s">
        <v>58</v>
      </c>
      <c r="B224" s="275" t="s">
        <v>447</v>
      </c>
      <c r="C224" s="279" t="s">
        <v>126</v>
      </c>
      <c r="D224" s="189">
        <v>36</v>
      </c>
      <c r="E224" s="211"/>
      <c r="F224" s="211">
        <f t="shared" ref="F224:F231" si="10">D224*E224</f>
        <v>0</v>
      </c>
    </row>
    <row r="225" spans="1:6" s="274" customFormat="1" ht="45" x14ac:dyDescent="0.2">
      <c r="A225" s="217" t="s">
        <v>61</v>
      </c>
      <c r="B225" s="275" t="s">
        <v>448</v>
      </c>
      <c r="C225" s="279" t="s">
        <v>126</v>
      </c>
      <c r="D225" s="189">
        <v>18</v>
      </c>
      <c r="E225" s="211"/>
      <c r="F225" s="211">
        <f t="shared" si="10"/>
        <v>0</v>
      </c>
    </row>
    <row r="226" spans="1:6" s="274" customFormat="1" x14ac:dyDescent="0.2">
      <c r="A226" s="180" t="s">
        <v>63</v>
      </c>
      <c r="B226" s="307" t="s">
        <v>449</v>
      </c>
      <c r="C226" s="279" t="s">
        <v>126</v>
      </c>
      <c r="D226" s="188">
        <v>1</v>
      </c>
      <c r="E226" s="211"/>
      <c r="F226" s="211">
        <f t="shared" si="10"/>
        <v>0</v>
      </c>
    </row>
    <row r="227" spans="1:6" s="274" customFormat="1" ht="45" x14ac:dyDescent="0.2">
      <c r="A227" s="217" t="s">
        <v>65</v>
      </c>
      <c r="B227" s="275" t="s">
        <v>450</v>
      </c>
      <c r="C227" s="279" t="s">
        <v>126</v>
      </c>
      <c r="D227" s="279">
        <v>35</v>
      </c>
      <c r="E227" s="211"/>
      <c r="F227" s="211">
        <f t="shared" si="10"/>
        <v>0</v>
      </c>
    </row>
    <row r="228" spans="1:6" s="274" customFormat="1" x14ac:dyDescent="0.2">
      <c r="A228" s="217" t="s">
        <v>67</v>
      </c>
      <c r="B228" s="275" t="s">
        <v>451</v>
      </c>
      <c r="C228" s="279" t="s">
        <v>126</v>
      </c>
      <c r="D228" s="279">
        <v>34</v>
      </c>
      <c r="E228" s="211"/>
      <c r="F228" s="211">
        <f>D228*E228</f>
        <v>0</v>
      </c>
    </row>
    <row r="229" spans="1:6" s="274" customFormat="1" x14ac:dyDescent="0.2">
      <c r="A229" s="217" t="s">
        <v>69</v>
      </c>
      <c r="B229" s="275" t="s">
        <v>452</v>
      </c>
      <c r="C229" s="279" t="s">
        <v>126</v>
      </c>
      <c r="D229" s="279">
        <v>18</v>
      </c>
      <c r="E229" s="211"/>
      <c r="F229" s="211">
        <f t="shared" si="10"/>
        <v>0</v>
      </c>
    </row>
    <row r="230" spans="1:6" s="274" customFormat="1" x14ac:dyDescent="0.2">
      <c r="A230" s="217" t="s">
        <v>71</v>
      </c>
      <c r="B230" s="275" t="s">
        <v>453</v>
      </c>
      <c r="C230" s="279" t="s">
        <v>126</v>
      </c>
      <c r="D230" s="189">
        <v>1</v>
      </c>
      <c r="E230" s="211"/>
      <c r="F230" s="211">
        <f t="shared" si="10"/>
        <v>0</v>
      </c>
    </row>
    <row r="231" spans="1:6" s="274" customFormat="1" x14ac:dyDescent="0.2">
      <c r="A231" s="217" t="s">
        <v>73</v>
      </c>
      <c r="B231" s="275" t="s">
        <v>454</v>
      </c>
      <c r="C231" s="279" t="s">
        <v>126</v>
      </c>
      <c r="D231" s="189">
        <v>1</v>
      </c>
      <c r="E231" s="211"/>
      <c r="F231" s="211">
        <f t="shared" si="10"/>
        <v>0</v>
      </c>
    </row>
    <row r="232" spans="1:6" x14ac:dyDescent="0.2">
      <c r="A232" s="217"/>
      <c r="B232" s="275"/>
      <c r="C232" s="279"/>
      <c r="D232" s="189"/>
      <c r="E232" s="59"/>
      <c r="F232" s="211"/>
    </row>
    <row r="233" spans="1:6" s="228" customFormat="1" x14ac:dyDescent="0.2">
      <c r="A233" s="21"/>
      <c r="B233" s="281"/>
      <c r="C233" s="324" t="s">
        <v>84</v>
      </c>
      <c r="D233" s="324"/>
      <c r="E233" s="325"/>
      <c r="F233" s="242">
        <f>SUM(F208:F232)</f>
        <v>0</v>
      </c>
    </row>
    <row r="234" spans="1:6" x14ac:dyDescent="0.2">
      <c r="A234" s="31" t="str">
        <f>$A$1</f>
        <v>Division 16: Electrical Works</v>
      </c>
      <c r="D234" s="14"/>
      <c r="E234" s="14"/>
      <c r="F234" s="14"/>
    </row>
    <row r="235" spans="1:6" ht="30" x14ac:dyDescent="0.2">
      <c r="A235" s="1" t="s">
        <v>8</v>
      </c>
      <c r="B235" s="273" t="s">
        <v>9</v>
      </c>
      <c r="C235" s="1" t="s">
        <v>10</v>
      </c>
      <c r="D235" s="1" t="s">
        <v>11</v>
      </c>
      <c r="E235" s="1" t="s">
        <v>12</v>
      </c>
      <c r="F235" s="1" t="s">
        <v>13</v>
      </c>
    </row>
    <row r="236" spans="1:6" x14ac:dyDescent="0.2">
      <c r="A236" s="8"/>
      <c r="B236" s="282" t="s">
        <v>85</v>
      </c>
      <c r="C236" s="8"/>
      <c r="D236" s="270"/>
      <c r="E236" s="10"/>
      <c r="F236" s="270">
        <f>F233</f>
        <v>0</v>
      </c>
    </row>
    <row r="237" spans="1:6" x14ac:dyDescent="0.2">
      <c r="A237" s="237"/>
      <c r="B237" s="59"/>
      <c r="C237" s="59"/>
      <c r="D237" s="59"/>
      <c r="E237" s="211"/>
      <c r="F237" s="237"/>
    </row>
    <row r="238" spans="1:6" s="5" customFormat="1" x14ac:dyDescent="0.2">
      <c r="A238" s="283">
        <v>11</v>
      </c>
      <c r="B238" s="237" t="s">
        <v>455</v>
      </c>
      <c r="C238" s="59"/>
      <c r="D238" s="59"/>
      <c r="E238" s="59"/>
      <c r="F238" s="211"/>
    </row>
    <row r="239" spans="1:6" s="5" customFormat="1" ht="15.75" x14ac:dyDescent="0.2">
      <c r="A239" s="305"/>
      <c r="B239" s="216"/>
      <c r="C239" s="59"/>
      <c r="D239" s="59"/>
      <c r="E239" s="59"/>
      <c r="F239" s="211"/>
    </row>
    <row r="240" spans="1:6" s="5" customFormat="1" x14ac:dyDescent="0.2">
      <c r="A240" s="228" t="s">
        <v>58</v>
      </c>
      <c r="B240" s="216" t="s">
        <v>456</v>
      </c>
      <c r="C240" s="59" t="s">
        <v>126</v>
      </c>
      <c r="D240" s="59">
        <v>1</v>
      </c>
      <c r="E240" s="59"/>
      <c r="F240" s="211">
        <f t="shared" ref="F240:F242" si="11">D240*E240</f>
        <v>0</v>
      </c>
    </row>
    <row r="241" spans="1:6" s="5" customFormat="1" ht="45" x14ac:dyDescent="0.2">
      <c r="A241" s="228" t="s">
        <v>61</v>
      </c>
      <c r="B241" s="216" t="s">
        <v>457</v>
      </c>
      <c r="C241" s="59" t="s">
        <v>126</v>
      </c>
      <c r="D241" s="59">
        <v>41</v>
      </c>
      <c r="E241" s="59"/>
      <c r="F241" s="211">
        <f>D241*E241</f>
        <v>0</v>
      </c>
    </row>
    <row r="242" spans="1:6" s="5" customFormat="1" x14ac:dyDescent="0.2">
      <c r="A242" s="228" t="s">
        <v>63</v>
      </c>
      <c r="B242" s="216" t="s">
        <v>458</v>
      </c>
      <c r="C242" s="59" t="s">
        <v>126</v>
      </c>
      <c r="D242" s="59">
        <v>2</v>
      </c>
      <c r="E242" s="59"/>
      <c r="F242" s="211">
        <f t="shared" si="11"/>
        <v>0</v>
      </c>
    </row>
    <row r="243" spans="1:6" x14ac:dyDescent="0.2">
      <c r="A243" s="217"/>
      <c r="B243" s="275"/>
      <c r="C243" s="279"/>
      <c r="D243" s="279"/>
      <c r="E243" s="211"/>
      <c r="F243" s="211"/>
    </row>
    <row r="244" spans="1:6" x14ac:dyDescent="0.2">
      <c r="A244" s="217"/>
      <c r="B244" s="275"/>
      <c r="C244" s="279"/>
      <c r="D244" s="279"/>
      <c r="E244" s="211"/>
      <c r="F244" s="211"/>
    </row>
    <row r="245" spans="1:6" x14ac:dyDescent="0.2">
      <c r="A245" s="217"/>
      <c r="B245" s="275"/>
      <c r="C245" s="279"/>
      <c r="D245" s="189"/>
      <c r="E245" s="211"/>
      <c r="F245" s="211"/>
    </row>
    <row r="246" spans="1:6" x14ac:dyDescent="0.2">
      <c r="A246" s="217"/>
      <c r="B246" s="275"/>
      <c r="C246" s="279"/>
      <c r="D246" s="279"/>
      <c r="E246" s="211"/>
      <c r="F246" s="211"/>
    </row>
    <row r="247" spans="1:6" x14ac:dyDescent="0.2">
      <c r="A247" s="217"/>
      <c r="B247" s="275"/>
      <c r="C247" s="279"/>
      <c r="D247" s="279"/>
      <c r="E247" s="211"/>
      <c r="F247" s="211"/>
    </row>
    <row r="248" spans="1:6" x14ac:dyDescent="0.2">
      <c r="A248" s="217"/>
      <c r="B248" s="275"/>
      <c r="C248" s="279"/>
      <c r="D248" s="189"/>
      <c r="E248" s="211"/>
      <c r="F248" s="211"/>
    </row>
    <row r="249" spans="1:6" x14ac:dyDescent="0.2">
      <c r="A249" s="217"/>
      <c r="B249" s="275"/>
      <c r="C249" s="279"/>
      <c r="D249" s="279"/>
      <c r="E249" s="211"/>
      <c r="F249" s="211"/>
    </row>
    <row r="250" spans="1:6" x14ac:dyDescent="0.2">
      <c r="A250" s="217"/>
      <c r="B250" s="275"/>
      <c r="C250" s="279"/>
      <c r="D250" s="279"/>
      <c r="E250" s="211"/>
      <c r="F250" s="211"/>
    </row>
    <row r="251" spans="1:6" x14ac:dyDescent="0.2">
      <c r="A251" s="217"/>
      <c r="B251" s="275"/>
      <c r="C251" s="279"/>
      <c r="D251" s="189"/>
      <c r="E251" s="211"/>
      <c r="F251" s="211"/>
    </row>
    <row r="252" spans="1:6" x14ac:dyDescent="0.2">
      <c r="A252" s="217"/>
      <c r="B252" s="275"/>
      <c r="C252" s="279"/>
      <c r="D252" s="279"/>
      <c r="E252" s="211"/>
      <c r="F252" s="211"/>
    </row>
    <row r="253" spans="1:6" x14ac:dyDescent="0.2">
      <c r="A253" s="217"/>
      <c r="B253" s="275"/>
      <c r="C253" s="279"/>
      <c r="D253" s="279"/>
      <c r="E253" s="211"/>
      <c r="F253" s="211"/>
    </row>
    <row r="254" spans="1:6" x14ac:dyDescent="0.2">
      <c r="A254" s="217"/>
      <c r="B254" s="275"/>
      <c r="C254" s="279"/>
      <c r="D254" s="189"/>
      <c r="E254" s="211"/>
      <c r="F254" s="211"/>
    </row>
    <row r="255" spans="1:6" x14ac:dyDescent="0.2">
      <c r="A255" s="217"/>
      <c r="B255" s="275"/>
      <c r="C255" s="279"/>
      <c r="D255" s="279"/>
      <c r="E255" s="211"/>
      <c r="F255" s="211"/>
    </row>
    <row r="256" spans="1:6" x14ac:dyDescent="0.2">
      <c r="A256" s="217"/>
      <c r="B256" s="275"/>
      <c r="C256" s="279"/>
      <c r="D256" s="279"/>
      <c r="E256" s="211"/>
      <c r="F256" s="211"/>
    </row>
    <row r="257" spans="1:6" x14ac:dyDescent="0.2">
      <c r="A257" s="217"/>
      <c r="B257" s="275"/>
      <c r="C257" s="279"/>
      <c r="D257" s="189"/>
      <c r="E257" s="211"/>
      <c r="F257" s="211"/>
    </row>
    <row r="258" spans="1:6" x14ac:dyDescent="0.2">
      <c r="A258" s="217"/>
      <c r="B258" s="275"/>
      <c r="C258" s="279"/>
      <c r="D258" s="279"/>
      <c r="E258" s="211"/>
      <c r="F258" s="211"/>
    </row>
    <row r="259" spans="1:6" x14ac:dyDescent="0.2">
      <c r="A259" s="217"/>
      <c r="B259" s="275"/>
      <c r="C259" s="279"/>
      <c r="D259" s="279"/>
      <c r="E259" s="211"/>
      <c r="F259" s="211"/>
    </row>
    <row r="260" spans="1:6" x14ac:dyDescent="0.2">
      <c r="A260" s="217"/>
      <c r="B260" s="275"/>
      <c r="C260" s="279"/>
      <c r="D260" s="189"/>
      <c r="E260" s="211"/>
      <c r="F260" s="211"/>
    </row>
    <row r="261" spans="1:6" x14ac:dyDescent="0.2">
      <c r="A261" s="217"/>
      <c r="B261" s="275"/>
      <c r="C261" s="279"/>
      <c r="D261" s="279"/>
      <c r="E261" s="211"/>
      <c r="F261" s="211"/>
    </row>
    <row r="262" spans="1:6" x14ac:dyDescent="0.2">
      <c r="A262" s="217"/>
      <c r="B262" s="275"/>
      <c r="C262" s="279"/>
      <c r="D262" s="279"/>
      <c r="E262" s="211"/>
      <c r="F262" s="211"/>
    </row>
    <row r="263" spans="1:6" x14ac:dyDescent="0.2">
      <c r="A263" s="217"/>
      <c r="B263" s="275"/>
      <c r="C263" s="279"/>
      <c r="D263" s="189"/>
      <c r="E263" s="211"/>
      <c r="F263" s="211"/>
    </row>
    <row r="264" spans="1:6" x14ac:dyDescent="0.2">
      <c r="A264" s="217"/>
      <c r="B264" s="275"/>
      <c r="C264" s="279"/>
      <c r="D264" s="279"/>
      <c r="E264" s="211"/>
      <c r="F264" s="211"/>
    </row>
    <row r="265" spans="1:6" x14ac:dyDescent="0.2">
      <c r="A265" s="217"/>
      <c r="B265" s="275"/>
      <c r="C265" s="279"/>
      <c r="D265" s="279"/>
      <c r="E265" s="211"/>
      <c r="F265" s="211"/>
    </row>
    <row r="266" spans="1:6" x14ac:dyDescent="0.2">
      <c r="A266" s="217"/>
      <c r="B266" s="275"/>
      <c r="C266" s="279"/>
      <c r="D266" s="189"/>
      <c r="E266" s="211"/>
      <c r="F266" s="211"/>
    </row>
    <row r="267" spans="1:6" x14ac:dyDescent="0.2">
      <c r="A267" s="217"/>
      <c r="B267" s="275"/>
      <c r="C267" s="279"/>
      <c r="D267" s="279"/>
      <c r="E267" s="211"/>
      <c r="F267" s="211"/>
    </row>
    <row r="268" spans="1:6" x14ac:dyDescent="0.2">
      <c r="A268" s="217"/>
      <c r="B268" s="275"/>
      <c r="C268" s="279"/>
      <c r="D268" s="279"/>
      <c r="E268" s="211"/>
      <c r="F268" s="211"/>
    </row>
    <row r="269" spans="1:6" x14ac:dyDescent="0.2">
      <c r="A269" s="217"/>
      <c r="B269" s="275"/>
      <c r="C269" s="279"/>
      <c r="D269" s="189"/>
      <c r="E269" s="211"/>
      <c r="F269" s="211"/>
    </row>
    <row r="270" spans="1:6" x14ac:dyDescent="0.2">
      <c r="A270" s="217"/>
      <c r="B270" s="275"/>
      <c r="C270" s="279"/>
      <c r="D270" s="279"/>
      <c r="E270" s="211"/>
      <c r="F270" s="211"/>
    </row>
    <row r="271" spans="1:6" x14ac:dyDescent="0.2">
      <c r="A271" s="217"/>
      <c r="B271" s="275"/>
      <c r="C271" s="279"/>
      <c r="D271" s="279"/>
      <c r="E271" s="211"/>
      <c r="F271" s="211"/>
    </row>
    <row r="272" spans="1:6" x14ac:dyDescent="0.2">
      <c r="A272" s="217"/>
      <c r="B272" s="275"/>
      <c r="C272" s="279"/>
      <c r="D272" s="189"/>
      <c r="E272" s="211"/>
      <c r="F272" s="211"/>
    </row>
    <row r="273" spans="1:6" x14ac:dyDescent="0.2">
      <c r="A273" s="217"/>
      <c r="B273" s="275"/>
      <c r="C273" s="279"/>
      <c r="D273" s="279"/>
      <c r="E273" s="211"/>
      <c r="F273" s="211"/>
    </row>
    <row r="274" spans="1:6" x14ac:dyDescent="0.2">
      <c r="A274" s="217"/>
      <c r="B274" s="275"/>
      <c r="C274" s="279"/>
      <c r="D274" s="279"/>
      <c r="E274" s="211"/>
      <c r="F274" s="211"/>
    </row>
    <row r="275" spans="1:6" x14ac:dyDescent="0.2">
      <c r="A275" s="217"/>
      <c r="B275" s="275"/>
      <c r="C275" s="279"/>
      <c r="D275" s="189"/>
      <c r="E275" s="211"/>
      <c r="F275" s="211"/>
    </row>
    <row r="276" spans="1:6" x14ac:dyDescent="0.2">
      <c r="A276" s="217"/>
      <c r="B276" s="275"/>
      <c r="C276" s="279"/>
      <c r="D276" s="279"/>
      <c r="E276" s="211"/>
      <c r="F276" s="211"/>
    </row>
    <row r="277" spans="1:6" x14ac:dyDescent="0.2">
      <c r="A277" s="217"/>
      <c r="B277" s="275"/>
      <c r="C277" s="279"/>
      <c r="D277" s="279"/>
      <c r="E277" s="211"/>
      <c r="F277" s="211"/>
    </row>
    <row r="278" spans="1:6" x14ac:dyDescent="0.2">
      <c r="A278" s="217"/>
      <c r="B278" s="275"/>
      <c r="C278" s="279"/>
      <c r="D278" s="189"/>
      <c r="E278" s="211"/>
      <c r="F278" s="211"/>
    </row>
    <row r="279" spans="1:6" x14ac:dyDescent="0.2">
      <c r="A279" s="217"/>
      <c r="B279" s="275"/>
      <c r="C279" s="279"/>
      <c r="D279" s="279"/>
      <c r="E279" s="211"/>
      <c r="F279" s="211"/>
    </row>
    <row r="280" spans="1:6" x14ac:dyDescent="0.2">
      <c r="A280" s="217"/>
      <c r="B280" s="275"/>
      <c r="C280" s="279"/>
      <c r="D280" s="279"/>
      <c r="E280" s="211"/>
      <c r="F280" s="211"/>
    </row>
    <row r="281" spans="1:6" x14ac:dyDescent="0.2">
      <c r="A281" s="217"/>
      <c r="B281" s="275"/>
      <c r="C281" s="279"/>
      <c r="D281" s="189"/>
      <c r="E281" s="211"/>
      <c r="F281" s="211"/>
    </row>
    <row r="282" spans="1:6" x14ac:dyDescent="0.2">
      <c r="A282" s="217"/>
      <c r="B282" s="275"/>
      <c r="C282" s="279"/>
      <c r="D282" s="279"/>
      <c r="E282" s="211"/>
      <c r="F282" s="211"/>
    </row>
    <row r="283" spans="1:6" x14ac:dyDescent="0.2">
      <c r="A283" s="217"/>
      <c r="B283" s="275"/>
      <c r="C283" s="279"/>
      <c r="D283" s="279"/>
      <c r="E283" s="211"/>
      <c r="F283" s="211"/>
    </row>
    <row r="284" spans="1:6" x14ac:dyDescent="0.2">
      <c r="A284" s="217"/>
      <c r="B284" s="275"/>
      <c r="C284" s="279"/>
      <c r="D284" s="189"/>
      <c r="E284" s="211"/>
      <c r="F284" s="211"/>
    </row>
    <row r="285" spans="1:6" x14ac:dyDescent="0.2">
      <c r="A285" s="217"/>
      <c r="B285" s="275"/>
      <c r="C285" s="279"/>
      <c r="D285" s="279"/>
      <c r="E285" s="211"/>
      <c r="F285" s="211"/>
    </row>
    <row r="286" spans="1:6" x14ac:dyDescent="0.2">
      <c r="A286" s="217"/>
      <c r="B286" s="275"/>
      <c r="C286" s="279"/>
      <c r="D286" s="279"/>
      <c r="E286" s="211"/>
      <c r="F286" s="211"/>
    </row>
    <row r="287" spans="1:6" x14ac:dyDescent="0.2">
      <c r="A287" s="217"/>
      <c r="B287" s="275"/>
      <c r="C287" s="279"/>
      <c r="D287" s="189"/>
      <c r="E287" s="211"/>
      <c r="F287" s="211"/>
    </row>
    <row r="288" spans="1:6" x14ac:dyDescent="0.2">
      <c r="A288" s="217"/>
      <c r="B288" s="275"/>
      <c r="C288" s="279"/>
      <c r="D288" s="279"/>
      <c r="E288" s="211"/>
      <c r="F288" s="211"/>
    </row>
    <row r="289" spans="1:6" x14ac:dyDescent="0.2">
      <c r="A289" s="21"/>
      <c r="B289" s="22"/>
      <c r="C289" s="324" t="s">
        <v>24</v>
      </c>
      <c r="D289" s="324"/>
      <c r="E289" s="325"/>
      <c r="F289" s="242">
        <f>SUBTOTAL(9,F236:F288)</f>
        <v>0</v>
      </c>
    </row>
  </sheetData>
  <mergeCells count="7">
    <mergeCell ref="C289:E289"/>
    <mergeCell ref="C174:E174"/>
    <mergeCell ref="C205:E205"/>
    <mergeCell ref="C233:E233"/>
    <mergeCell ref="C54:E54"/>
    <mergeCell ref="C93:E93"/>
    <mergeCell ref="C132:E132"/>
  </mergeCells>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tabColor rgb="FF92D050"/>
  </sheetPr>
  <dimension ref="A1:E577"/>
  <sheetViews>
    <sheetView showZeros="0" tabSelected="1" view="pageBreakPreview" topLeftCell="A29" zoomScaleNormal="100" zoomScaleSheetLayoutView="100" workbookViewId="0">
      <selection activeCell="G34" sqref="G34"/>
    </sheetView>
  </sheetViews>
  <sheetFormatPr defaultColWidth="9.140625" defaultRowHeight="21" customHeight="1" x14ac:dyDescent="0.2"/>
  <cols>
    <col min="1" max="1" width="9.140625" style="25" customWidth="1"/>
    <col min="2" max="2" width="62.5703125" style="14" customWidth="1"/>
    <col min="3" max="3" width="9.140625" style="14" customWidth="1"/>
    <col min="4" max="4" width="27.140625" style="30" customWidth="1"/>
    <col min="5" max="5" width="6.5703125" style="20" bestFit="1" customWidth="1"/>
    <col min="6" max="16384" width="9.140625" style="20"/>
  </cols>
  <sheetData>
    <row r="1" spans="1:5" ht="21" customHeight="1" x14ac:dyDescent="0.2">
      <c r="A1" s="331" t="s">
        <v>459</v>
      </c>
      <c r="B1" s="331"/>
      <c r="C1" s="331"/>
      <c r="D1" s="331"/>
    </row>
    <row r="2" spans="1:5" ht="12" customHeight="1" x14ac:dyDescent="0.2">
      <c r="A2" s="31"/>
    </row>
    <row r="3" spans="1:5" s="5" customFormat="1" ht="21" customHeight="1" x14ac:dyDescent="0.2">
      <c r="A3" s="38" t="s">
        <v>460</v>
      </c>
      <c r="B3" s="38" t="s">
        <v>461</v>
      </c>
      <c r="C3" s="39" t="s">
        <v>462</v>
      </c>
      <c r="D3" s="200" t="s">
        <v>463</v>
      </c>
      <c r="E3" s="3" t="s">
        <v>464</v>
      </c>
    </row>
    <row r="4" spans="1:5" s="5" customFormat="1" ht="21" customHeight="1" x14ac:dyDescent="0.2">
      <c r="A4" s="6"/>
      <c r="B4" s="7"/>
      <c r="C4" s="8"/>
      <c r="D4" s="190"/>
      <c r="E4" s="3"/>
    </row>
    <row r="5" spans="1:5" s="16" customFormat="1" ht="21" customHeight="1" x14ac:dyDescent="0.25">
      <c r="A5" s="11">
        <v>1</v>
      </c>
      <c r="B5" s="40" t="str">
        <f>'Div01'!A1</f>
        <v>Division 01: General Requirements</v>
      </c>
      <c r="C5" s="13">
        <v>1</v>
      </c>
      <c r="D5" s="211"/>
    </row>
    <row r="6" spans="1:5" s="16" customFormat="1" ht="21" customHeight="1" x14ac:dyDescent="0.25">
      <c r="A6" s="11"/>
      <c r="B6" s="17"/>
      <c r="C6" s="13"/>
      <c r="D6" s="190"/>
    </row>
    <row r="7" spans="1:5" s="16" customFormat="1" ht="21" customHeight="1" x14ac:dyDescent="0.25">
      <c r="A7" s="11">
        <v>2</v>
      </c>
      <c r="B7" s="40" t="str">
        <f>'Div02'!A1</f>
        <v>Division 02: Site Construction</v>
      </c>
      <c r="C7" s="13">
        <v>3</v>
      </c>
      <c r="D7" s="211">
        <f>'Div02'!F55</f>
        <v>0</v>
      </c>
      <c r="E7" s="30"/>
    </row>
    <row r="8" spans="1:5" s="16" customFormat="1" ht="21" customHeight="1" x14ac:dyDescent="0.25">
      <c r="A8" s="11"/>
      <c r="B8" s="12"/>
      <c r="C8" s="13"/>
      <c r="D8" s="190"/>
    </row>
    <row r="9" spans="1:5" s="16" customFormat="1" ht="21" customHeight="1" x14ac:dyDescent="0.25">
      <c r="A9" s="11">
        <v>3</v>
      </c>
      <c r="B9" s="40" t="str">
        <f>'Div04'!A1</f>
        <v>Division 04: Masonry Works</v>
      </c>
      <c r="C9" s="13">
        <v>5</v>
      </c>
      <c r="D9" s="211">
        <f>'Div04'!$F$68</f>
        <v>0</v>
      </c>
      <c r="E9" s="30"/>
    </row>
    <row r="10" spans="1:5" s="16" customFormat="1" ht="21" customHeight="1" x14ac:dyDescent="0.25">
      <c r="A10" s="11"/>
      <c r="B10" s="12"/>
      <c r="C10" s="13"/>
      <c r="D10" s="190"/>
      <c r="E10" s="30"/>
    </row>
    <row r="11" spans="1:5" s="16" customFormat="1" ht="21" customHeight="1" x14ac:dyDescent="0.25">
      <c r="A11" s="11">
        <v>4</v>
      </c>
      <c r="B11" s="12" t="s">
        <v>95</v>
      </c>
      <c r="C11" s="13">
        <v>6</v>
      </c>
      <c r="D11" s="211">
        <f>'Div05'!F51</f>
        <v>0</v>
      </c>
      <c r="E11" s="30"/>
    </row>
    <row r="12" spans="1:5" s="16" customFormat="1" ht="21" customHeight="1" x14ac:dyDescent="0.25">
      <c r="A12" s="11"/>
      <c r="B12" s="12"/>
      <c r="C12" s="13"/>
      <c r="D12" s="190"/>
      <c r="E12" s="30"/>
    </row>
    <row r="13" spans="1:5" s="16" customFormat="1" ht="21" customHeight="1" x14ac:dyDescent="0.25">
      <c r="A13" s="11">
        <v>5</v>
      </c>
      <c r="B13" s="40" t="str">
        <f>'Div06'!A1</f>
        <v>Division 06: Wood and Plastic</v>
      </c>
      <c r="C13" s="13">
        <v>7</v>
      </c>
      <c r="D13" s="211">
        <f>'Div06'!F38</f>
        <v>0</v>
      </c>
    </row>
    <row r="14" spans="1:5" s="16" customFormat="1" ht="21" customHeight="1" x14ac:dyDescent="0.25">
      <c r="A14" s="11"/>
      <c r="B14" s="12"/>
      <c r="C14" s="13"/>
      <c r="D14" s="190"/>
    </row>
    <row r="15" spans="1:5" s="16" customFormat="1" ht="21" customHeight="1" x14ac:dyDescent="0.25">
      <c r="A15" s="11">
        <v>6</v>
      </c>
      <c r="B15" s="40" t="str">
        <f>'Div07'!A1</f>
        <v>Division 07: Thermal and Moisture Protection</v>
      </c>
      <c r="C15" s="13">
        <v>8</v>
      </c>
      <c r="D15" s="211">
        <f>'Div07'!$F$53</f>
        <v>0</v>
      </c>
    </row>
    <row r="16" spans="1:5" s="16" customFormat="1" ht="21" customHeight="1" x14ac:dyDescent="0.25">
      <c r="A16" s="11"/>
      <c r="B16" s="12"/>
      <c r="C16" s="13"/>
      <c r="D16" s="190"/>
    </row>
    <row r="17" spans="1:4" s="16" customFormat="1" ht="21" customHeight="1" x14ac:dyDescent="0.25">
      <c r="A17" s="11">
        <v>7</v>
      </c>
      <c r="B17" s="40" t="str">
        <f>'Div08'!A1</f>
        <v>Division 08: Openings</v>
      </c>
      <c r="C17" s="13">
        <v>12</v>
      </c>
      <c r="D17" s="211">
        <f>'Div08'!$F$189</f>
        <v>0</v>
      </c>
    </row>
    <row r="18" spans="1:4" s="16" customFormat="1" ht="21" customHeight="1" x14ac:dyDescent="0.25">
      <c r="A18" s="11"/>
      <c r="B18" s="12"/>
      <c r="C18" s="13"/>
      <c r="D18" s="190"/>
    </row>
    <row r="19" spans="1:4" s="16" customFormat="1" ht="21" customHeight="1" x14ac:dyDescent="0.25">
      <c r="A19" s="11">
        <v>8</v>
      </c>
      <c r="B19" s="40" t="str">
        <f>'Div09'!A1</f>
        <v>Division 9: Finishing</v>
      </c>
      <c r="C19" s="13">
        <v>18</v>
      </c>
      <c r="D19" s="211">
        <f>'Div09'!$F$205</f>
        <v>0</v>
      </c>
    </row>
    <row r="20" spans="1:4" s="16" customFormat="1" ht="21" customHeight="1" x14ac:dyDescent="0.25">
      <c r="A20" s="11"/>
      <c r="B20" s="12"/>
      <c r="C20" s="13"/>
      <c r="D20" s="190"/>
    </row>
    <row r="21" spans="1:4" s="16" customFormat="1" ht="21" customHeight="1" x14ac:dyDescent="0.25">
      <c r="A21" s="11">
        <v>9</v>
      </c>
      <c r="B21" s="40" t="str">
        <f>'Div10'!A1</f>
        <v>Division 10: Specialties</v>
      </c>
      <c r="C21" s="13">
        <v>20</v>
      </c>
      <c r="D21" s="211">
        <f>'Div10'!$F$97</f>
        <v>0</v>
      </c>
    </row>
    <row r="22" spans="1:4" s="16" customFormat="1" ht="21" customHeight="1" x14ac:dyDescent="0.25">
      <c r="B22" s="12"/>
      <c r="C22" s="13"/>
      <c r="D22" s="190"/>
    </row>
    <row r="23" spans="1:4" s="16" customFormat="1" ht="21" customHeight="1" x14ac:dyDescent="0.25">
      <c r="A23" s="11">
        <v>10</v>
      </c>
      <c r="B23" s="40" t="s">
        <v>229</v>
      </c>
      <c r="C23" s="13">
        <v>30</v>
      </c>
      <c r="D23" s="211">
        <f>'Div15'!F460</f>
        <v>0</v>
      </c>
    </row>
    <row r="24" spans="1:4" s="16" customFormat="1" ht="21" customHeight="1" x14ac:dyDescent="0.25">
      <c r="A24" s="11"/>
      <c r="B24" s="12"/>
      <c r="C24" s="13"/>
      <c r="D24" s="190"/>
    </row>
    <row r="25" spans="1:4" s="16" customFormat="1" ht="21" customHeight="1" x14ac:dyDescent="0.25">
      <c r="A25" s="11">
        <v>11</v>
      </c>
      <c r="B25" s="40" t="s">
        <v>342</v>
      </c>
      <c r="C25" s="13">
        <v>37</v>
      </c>
      <c r="D25" s="211">
        <f>'Div16 '!F289</f>
        <v>0</v>
      </c>
    </row>
    <row r="26" spans="1:4" s="16" customFormat="1" ht="21" customHeight="1" x14ac:dyDescent="0.25">
      <c r="A26" s="11"/>
      <c r="B26" s="12"/>
      <c r="C26" s="13"/>
      <c r="D26" s="190"/>
    </row>
    <row r="27" spans="1:4" s="16" customFormat="1" ht="21" customHeight="1" x14ac:dyDescent="0.25">
      <c r="A27" s="11"/>
      <c r="B27" s="12"/>
      <c r="C27" s="13"/>
      <c r="D27" s="190"/>
    </row>
    <row r="28" spans="1:4" s="16" customFormat="1" ht="21" customHeight="1" x14ac:dyDescent="0.25">
      <c r="A28" s="11"/>
      <c r="B28" s="12"/>
      <c r="C28" s="13"/>
      <c r="D28" s="190"/>
    </row>
    <row r="29" spans="1:4" s="16" customFormat="1" ht="28.5" customHeight="1" x14ac:dyDescent="0.25">
      <c r="A29" s="41" t="s">
        <v>58</v>
      </c>
      <c r="B29" s="329" t="s">
        <v>465</v>
      </c>
      <c r="C29" s="330"/>
      <c r="D29" s="230">
        <f>SUM(D4:D28)</f>
        <v>0</v>
      </c>
    </row>
    <row r="30" spans="1:4" s="16" customFormat="1" ht="28.5" customHeight="1" x14ac:dyDescent="0.25">
      <c r="A30" s="42" t="s">
        <v>61</v>
      </c>
      <c r="B30" s="335" t="s">
        <v>466</v>
      </c>
      <c r="C30" s="336"/>
      <c r="D30" s="231">
        <v>0</v>
      </c>
    </row>
    <row r="31" spans="1:4" s="16" customFormat="1" ht="28.5" customHeight="1" x14ac:dyDescent="0.25">
      <c r="A31" s="42" t="s">
        <v>63</v>
      </c>
      <c r="B31" s="335" t="s">
        <v>467</v>
      </c>
      <c r="C31" s="336"/>
      <c r="D31" s="232">
        <f>D30*D29</f>
        <v>0</v>
      </c>
    </row>
    <row r="32" spans="1:4" s="16" customFormat="1" ht="28.5" customHeight="1" x14ac:dyDescent="0.25">
      <c r="A32" s="42" t="s">
        <v>65</v>
      </c>
      <c r="B32" s="335" t="s">
        <v>468</v>
      </c>
      <c r="C32" s="336"/>
      <c r="D32" s="232">
        <f>D31+D29</f>
        <v>0</v>
      </c>
    </row>
    <row r="33" spans="1:5" s="16" customFormat="1" ht="28.5" customHeight="1" x14ac:dyDescent="0.25">
      <c r="A33" s="41" t="s">
        <v>274</v>
      </c>
      <c r="B33" s="329" t="s">
        <v>469</v>
      </c>
      <c r="C33" s="330"/>
      <c r="D33" s="230">
        <f>D32</f>
        <v>0</v>
      </c>
      <c r="E33" s="24"/>
    </row>
    <row r="34" spans="1:5" s="28" customFormat="1" ht="28.5" customHeight="1" x14ac:dyDescent="0.2">
      <c r="A34" s="332"/>
      <c r="B34" s="333"/>
      <c r="C34" s="333"/>
      <c r="D34" s="334"/>
    </row>
    <row r="35" spans="1:5" s="28" customFormat="1" ht="21" customHeight="1" x14ac:dyDescent="0.2">
      <c r="A35" s="25"/>
      <c r="B35" s="26"/>
      <c r="C35" s="14"/>
      <c r="D35" s="14"/>
      <c r="E35" s="20"/>
    </row>
    <row r="36" spans="1:5" s="28" customFormat="1" ht="21" customHeight="1" x14ac:dyDescent="0.2">
      <c r="A36" s="25"/>
      <c r="B36" s="26"/>
      <c r="C36" s="14"/>
      <c r="D36" s="14"/>
      <c r="E36" s="20"/>
    </row>
    <row r="576" s="20" customFormat="1" ht="21" customHeight="1" x14ac:dyDescent="0.2"/>
    <row r="577" s="20" customFormat="1" ht="21" customHeight="1" x14ac:dyDescent="0.2"/>
  </sheetData>
  <mergeCells count="7">
    <mergeCell ref="B29:C29"/>
    <mergeCell ref="A1:D1"/>
    <mergeCell ref="A34:D34"/>
    <mergeCell ref="B33:C33"/>
    <mergeCell ref="B32:C32"/>
    <mergeCell ref="B31:C31"/>
    <mergeCell ref="B30:C30"/>
  </mergeCells>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4" id="{66D4961A-A859-4DC7-93DB-A33299F017B9}">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E33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sheetPr>
  <dimension ref="A1:L581"/>
  <sheetViews>
    <sheetView showZeros="0" view="pageBreakPreview" zoomScaleNormal="100" zoomScaleSheetLayoutView="100" workbookViewId="0">
      <selection activeCell="E4" sqref="E1:E1048576"/>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9.7109375" style="27" customWidth="1"/>
    <col min="7" max="16384" width="9.140625" style="20"/>
  </cols>
  <sheetData>
    <row r="1" spans="1:12" x14ac:dyDescent="0.2">
      <c r="A1" s="63" t="s">
        <v>7</v>
      </c>
    </row>
    <row r="2" spans="1:12" s="5" customFormat="1" ht="30" x14ac:dyDescent="0.2">
      <c r="A2" s="1" t="s">
        <v>8</v>
      </c>
      <c r="B2" s="1" t="s">
        <v>9</v>
      </c>
      <c r="C2" s="1" t="s">
        <v>10</v>
      </c>
      <c r="D2" s="1" t="s">
        <v>11</v>
      </c>
      <c r="E2" s="1" t="s">
        <v>12</v>
      </c>
      <c r="F2" s="2" t="s">
        <v>13</v>
      </c>
      <c r="G2" s="3"/>
      <c r="H2" s="4"/>
      <c r="I2" s="4"/>
      <c r="J2" s="4"/>
      <c r="K2" s="4"/>
      <c r="L2" s="4"/>
    </row>
    <row r="3" spans="1:12" s="5" customFormat="1" x14ac:dyDescent="0.2">
      <c r="A3" s="6"/>
      <c r="B3" s="7"/>
      <c r="C3" s="8"/>
      <c r="D3" s="9"/>
      <c r="E3" s="10"/>
      <c r="F3" s="19">
        <f t="shared" ref="F3:F36" si="0">E3*D3</f>
        <v>0</v>
      </c>
      <c r="G3" s="3"/>
      <c r="H3" s="4"/>
      <c r="I3" s="4"/>
      <c r="J3" s="4"/>
      <c r="K3" s="4"/>
      <c r="L3" s="4"/>
    </row>
    <row r="4" spans="1:12" s="5" customFormat="1" x14ac:dyDescent="0.2">
      <c r="A4" s="11"/>
      <c r="B4" s="60" t="s">
        <v>14</v>
      </c>
      <c r="C4" s="43"/>
      <c r="D4" s="44"/>
      <c r="E4" s="45"/>
      <c r="F4" s="19"/>
      <c r="G4" s="3"/>
      <c r="H4" s="4"/>
      <c r="I4" s="4"/>
      <c r="J4" s="4"/>
      <c r="K4" s="4"/>
      <c r="L4" s="4"/>
    </row>
    <row r="5" spans="1:12" s="5" customFormat="1" ht="30" x14ac:dyDescent="0.2">
      <c r="A5" s="11"/>
      <c r="B5" s="61" t="s">
        <v>15</v>
      </c>
      <c r="C5" s="43"/>
      <c r="D5" s="44"/>
      <c r="E5" s="45"/>
      <c r="F5" s="19"/>
      <c r="G5" s="3"/>
      <c r="H5" s="4"/>
      <c r="I5" s="4"/>
      <c r="J5" s="4"/>
      <c r="K5" s="4"/>
      <c r="L5" s="4"/>
    </row>
    <row r="6" spans="1:12" s="16" customFormat="1" ht="30" x14ac:dyDescent="0.25">
      <c r="A6" s="11"/>
      <c r="B6" s="61" t="s">
        <v>16</v>
      </c>
      <c r="C6" s="13"/>
      <c r="D6" s="14"/>
      <c r="E6" s="15"/>
      <c r="F6" s="19">
        <f>E6*D6</f>
        <v>0</v>
      </c>
    </row>
    <row r="7" spans="1:12" s="16" customFormat="1" ht="75" x14ac:dyDescent="0.25">
      <c r="A7" s="18"/>
      <c r="B7" s="62" t="s">
        <v>17</v>
      </c>
      <c r="C7" s="13"/>
      <c r="D7" s="14"/>
      <c r="E7" s="15"/>
      <c r="F7" s="19">
        <f>E7*D7</f>
        <v>0</v>
      </c>
    </row>
    <row r="8" spans="1:12" s="16" customFormat="1" ht="75" x14ac:dyDescent="0.25">
      <c r="A8" s="18"/>
      <c r="B8" s="61" t="s">
        <v>18</v>
      </c>
      <c r="C8" s="13"/>
      <c r="D8" s="14"/>
      <c r="E8" s="15"/>
      <c r="F8" s="19">
        <f t="shared" ref="F8:F10" si="1">E8*D8</f>
        <v>0</v>
      </c>
    </row>
    <row r="9" spans="1:12" s="16" customFormat="1" ht="60" x14ac:dyDescent="0.25">
      <c r="A9" s="18"/>
      <c r="B9" s="61" t="s">
        <v>19</v>
      </c>
      <c r="C9" s="13"/>
      <c r="D9" s="14"/>
      <c r="E9" s="15"/>
      <c r="F9" s="19">
        <f t="shared" si="1"/>
        <v>0</v>
      </c>
    </row>
    <row r="10" spans="1:12" s="16" customFormat="1" x14ac:dyDescent="0.25">
      <c r="A10" s="18"/>
      <c r="B10" s="61"/>
      <c r="C10" s="13"/>
      <c r="D10" s="14"/>
      <c r="E10" s="15"/>
      <c r="F10" s="19">
        <f t="shared" si="1"/>
        <v>0</v>
      </c>
    </row>
    <row r="11" spans="1:12" s="16" customFormat="1" x14ac:dyDescent="0.25">
      <c r="A11" s="18"/>
      <c r="B11" s="60" t="s">
        <v>20</v>
      </c>
      <c r="C11" s="13"/>
      <c r="D11" s="14"/>
      <c r="E11" s="15"/>
      <c r="F11" s="19"/>
    </row>
    <row r="12" spans="1:12" s="16" customFormat="1" x14ac:dyDescent="0.25">
      <c r="A12" s="11"/>
      <c r="B12" s="12"/>
      <c r="C12" s="13"/>
      <c r="D12" s="14"/>
      <c r="E12" s="15"/>
      <c r="F12" s="19">
        <f t="shared" si="0"/>
        <v>0</v>
      </c>
    </row>
    <row r="13" spans="1:12" s="16" customFormat="1" ht="30" x14ac:dyDescent="0.25">
      <c r="A13" s="18" t="s">
        <v>21</v>
      </c>
      <c r="B13" s="17" t="s">
        <v>22</v>
      </c>
      <c r="C13" s="13"/>
      <c r="D13" s="14"/>
      <c r="E13" s="15"/>
      <c r="F13" s="19">
        <f t="shared" si="0"/>
        <v>0</v>
      </c>
    </row>
    <row r="14" spans="1:12" s="16" customFormat="1" ht="60" x14ac:dyDescent="0.25">
      <c r="A14" s="18" t="s">
        <v>21</v>
      </c>
      <c r="B14" s="17" t="s">
        <v>23</v>
      </c>
      <c r="C14" s="13"/>
      <c r="D14" s="14"/>
      <c r="E14" s="15"/>
      <c r="F14" s="19">
        <f t="shared" si="0"/>
        <v>0</v>
      </c>
    </row>
    <row r="15" spans="1:12" s="16" customFormat="1" x14ac:dyDescent="0.25">
      <c r="A15" s="18"/>
      <c r="B15" s="17"/>
      <c r="C15" s="13"/>
      <c r="D15" s="14"/>
      <c r="E15" s="15"/>
      <c r="F15" s="19">
        <f t="shared" si="0"/>
        <v>0</v>
      </c>
    </row>
    <row r="16" spans="1:12" s="16" customFormat="1" x14ac:dyDescent="0.25">
      <c r="A16" s="18"/>
      <c r="B16" s="17"/>
      <c r="C16" s="13"/>
      <c r="D16" s="14"/>
      <c r="E16" s="15"/>
      <c r="F16" s="19">
        <f t="shared" si="0"/>
        <v>0</v>
      </c>
    </row>
    <row r="17" spans="1:6" s="16" customFormat="1" x14ac:dyDescent="0.25">
      <c r="A17" s="18"/>
      <c r="B17" s="17"/>
      <c r="C17" s="13"/>
      <c r="D17" s="14"/>
      <c r="E17" s="15"/>
      <c r="F17" s="19">
        <f t="shared" si="0"/>
        <v>0</v>
      </c>
    </row>
    <row r="18" spans="1:6" s="16" customFormat="1" x14ac:dyDescent="0.25">
      <c r="A18" s="18"/>
      <c r="B18" s="17"/>
      <c r="C18" s="13"/>
      <c r="D18" s="14"/>
      <c r="E18" s="15"/>
      <c r="F18" s="19">
        <f t="shared" si="0"/>
        <v>0</v>
      </c>
    </row>
    <row r="19" spans="1:6" s="16" customFormat="1" x14ac:dyDescent="0.25">
      <c r="A19" s="18"/>
      <c r="B19" s="17"/>
      <c r="C19" s="13"/>
      <c r="D19" s="14"/>
      <c r="E19" s="15"/>
      <c r="F19" s="19"/>
    </row>
    <row r="20" spans="1:6" s="16" customFormat="1" x14ac:dyDescent="0.25">
      <c r="A20" s="11"/>
      <c r="B20" s="12"/>
      <c r="C20" s="13"/>
      <c r="D20" s="14"/>
      <c r="E20" s="15"/>
      <c r="F20" s="19">
        <f t="shared" si="0"/>
        <v>0</v>
      </c>
    </row>
    <row r="21" spans="1:6" s="16" customFormat="1" x14ac:dyDescent="0.25">
      <c r="A21" s="18"/>
      <c r="B21" s="17"/>
      <c r="C21" s="13"/>
      <c r="D21" s="14"/>
      <c r="E21" s="15"/>
      <c r="F21" s="19">
        <f>E21*D21</f>
        <v>0</v>
      </c>
    </row>
    <row r="22" spans="1:6" s="16" customFormat="1" x14ac:dyDescent="0.25">
      <c r="A22" s="18"/>
      <c r="B22" s="17"/>
      <c r="C22" s="13"/>
      <c r="D22" s="14"/>
      <c r="E22" s="15"/>
      <c r="F22" s="19"/>
    </row>
    <row r="23" spans="1:6" s="16" customFormat="1" x14ac:dyDescent="0.25">
      <c r="A23" s="18"/>
      <c r="B23" s="17"/>
      <c r="C23" s="13"/>
      <c r="D23" s="14"/>
      <c r="E23" s="15"/>
      <c r="F23" s="19"/>
    </row>
    <row r="24" spans="1:6" s="16" customFormat="1" x14ac:dyDescent="0.25">
      <c r="A24" s="18"/>
      <c r="B24" s="17"/>
      <c r="C24" s="13"/>
      <c r="D24" s="14"/>
      <c r="E24" s="15"/>
      <c r="F24" s="19"/>
    </row>
    <row r="25" spans="1:6" s="16" customFormat="1" x14ac:dyDescent="0.25">
      <c r="A25" s="18"/>
      <c r="B25" s="17"/>
      <c r="C25" s="13"/>
      <c r="D25" s="14"/>
      <c r="E25" s="15"/>
      <c r="F25" s="19"/>
    </row>
    <row r="26" spans="1:6" s="16" customFormat="1" x14ac:dyDescent="0.25">
      <c r="A26" s="18"/>
      <c r="B26" s="17"/>
      <c r="C26" s="13"/>
      <c r="D26" s="14"/>
      <c r="E26" s="15"/>
      <c r="F26" s="19"/>
    </row>
    <row r="27" spans="1:6" s="16" customFormat="1" x14ac:dyDescent="0.25">
      <c r="A27" s="18"/>
      <c r="B27" s="17"/>
      <c r="C27" s="13"/>
      <c r="D27" s="14"/>
      <c r="E27" s="15"/>
      <c r="F27" s="19"/>
    </row>
    <row r="28" spans="1:6" s="16" customFormat="1" x14ac:dyDescent="0.25">
      <c r="A28" s="18"/>
      <c r="B28" s="17"/>
      <c r="C28" s="13"/>
      <c r="D28" s="14"/>
      <c r="E28" s="15"/>
      <c r="F28" s="19"/>
    </row>
    <row r="29" spans="1:6" s="16" customFormat="1" x14ac:dyDescent="0.25">
      <c r="A29" s="18"/>
      <c r="B29" s="17"/>
      <c r="C29" s="13"/>
      <c r="D29" s="14"/>
      <c r="E29" s="15"/>
      <c r="F29" s="19"/>
    </row>
    <row r="30" spans="1:6" s="16" customFormat="1" x14ac:dyDescent="0.25">
      <c r="A30" s="18"/>
      <c r="B30" s="17"/>
      <c r="C30" s="13"/>
      <c r="D30" s="14"/>
      <c r="E30" s="15"/>
      <c r="F30" s="19"/>
    </row>
    <row r="31" spans="1:6" s="16" customFormat="1" x14ac:dyDescent="0.25">
      <c r="A31" s="18"/>
      <c r="B31" s="17"/>
      <c r="C31" s="13"/>
      <c r="D31" s="14"/>
      <c r="E31" s="15"/>
      <c r="F31" s="19"/>
    </row>
    <row r="32" spans="1:6" s="16" customFormat="1" x14ac:dyDescent="0.25">
      <c r="A32" s="18"/>
      <c r="B32" s="17"/>
      <c r="C32" s="13"/>
      <c r="D32" s="14"/>
      <c r="E32" s="15"/>
      <c r="F32" s="19"/>
    </row>
    <row r="33" spans="1:12" s="16" customFormat="1" x14ac:dyDescent="0.25">
      <c r="A33" s="18"/>
      <c r="B33" s="17"/>
      <c r="C33" s="13"/>
      <c r="D33" s="14"/>
      <c r="E33" s="15"/>
      <c r="F33" s="19"/>
    </row>
    <row r="34" spans="1:12" s="16" customFormat="1" x14ac:dyDescent="0.25">
      <c r="A34" s="18"/>
      <c r="B34" s="17"/>
      <c r="C34" s="13"/>
      <c r="D34" s="14"/>
      <c r="E34" s="15"/>
      <c r="F34" s="19"/>
    </row>
    <row r="35" spans="1:12" s="16" customFormat="1" x14ac:dyDescent="0.25">
      <c r="A35" s="18"/>
      <c r="B35" s="17"/>
      <c r="C35" s="13"/>
      <c r="D35" s="14"/>
      <c r="E35" s="15"/>
      <c r="F35" s="19"/>
    </row>
    <row r="36" spans="1:12" s="16" customFormat="1" x14ac:dyDescent="0.25">
      <c r="A36" s="32"/>
      <c r="B36" s="33"/>
      <c r="C36" s="34"/>
      <c r="D36" s="35"/>
      <c r="E36" s="36"/>
      <c r="F36" s="37">
        <f t="shared" si="0"/>
        <v>0</v>
      </c>
    </row>
    <row r="37" spans="1:12" s="3" customFormat="1" ht="15" customHeight="1" x14ac:dyDescent="0.2">
      <c r="A37" s="21"/>
      <c r="B37" s="22"/>
      <c r="C37" s="324" t="s">
        <v>24</v>
      </c>
      <c r="D37" s="324"/>
      <c r="E37" s="325"/>
      <c r="F37" s="23">
        <f>SUM(F3:F36)</f>
        <v>0</v>
      </c>
      <c r="G37" s="24">
        <f>SUMPRODUCT($D:$D,$E:$E)-F37</f>
        <v>0</v>
      </c>
    </row>
    <row r="38" spans="1:12" s="28" customFormat="1" x14ac:dyDescent="0.2">
      <c r="A38" s="25"/>
      <c r="B38" s="26"/>
      <c r="C38" s="14"/>
      <c r="D38" s="14"/>
      <c r="E38" s="14"/>
      <c r="F38" s="27"/>
      <c r="G38" s="20"/>
      <c r="H38" s="20"/>
      <c r="I38" s="20"/>
      <c r="J38" s="20"/>
      <c r="K38" s="20"/>
      <c r="L38" s="20"/>
    </row>
    <row r="39" spans="1:12" s="28" customFormat="1" x14ac:dyDescent="0.2">
      <c r="A39" s="25"/>
      <c r="B39" s="26"/>
      <c r="C39" s="14"/>
      <c r="D39" s="14"/>
      <c r="E39" s="14"/>
      <c r="F39" s="27"/>
      <c r="G39" s="20"/>
      <c r="H39" s="20"/>
      <c r="I39" s="20"/>
      <c r="J39" s="20"/>
      <c r="K39" s="20"/>
      <c r="L39" s="20"/>
    </row>
    <row r="40" spans="1:12" s="28" customFormat="1" x14ac:dyDescent="0.2">
      <c r="A40" s="25"/>
      <c r="B40" s="26"/>
      <c r="C40" s="14"/>
      <c r="D40" s="14"/>
      <c r="E40" s="14"/>
      <c r="F40" s="27"/>
      <c r="G40" s="20"/>
      <c r="H40" s="20"/>
      <c r="I40" s="20"/>
      <c r="J40" s="20"/>
      <c r="K40" s="20"/>
      <c r="L40" s="20"/>
    </row>
    <row r="580" spans="1:8" x14ac:dyDescent="0.2">
      <c r="A580" s="20"/>
      <c r="B580" s="20"/>
      <c r="C580" s="20"/>
      <c r="D580" s="20"/>
      <c r="E580" s="20"/>
      <c r="F580" s="29"/>
      <c r="H580" s="29"/>
    </row>
    <row r="581" spans="1:8" x14ac:dyDescent="0.2">
      <c r="A581" s="20"/>
      <c r="B581" s="20"/>
      <c r="C581" s="20"/>
      <c r="D581" s="20"/>
      <c r="E581" s="20"/>
      <c r="F581" s="29"/>
      <c r="H581" s="29"/>
    </row>
  </sheetData>
  <mergeCells count="1">
    <mergeCell ref="C37:E37"/>
  </mergeCells>
  <pageMargins left="0.7" right="0.7" top="1" bottom="0.85" header="0.55000000000000004" footer="0.4"/>
  <pageSetup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6F3B6475-5798-4462-BF2E-B9F08F29D2E5}">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G37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sheetPr>
  <dimension ref="A1:L567"/>
  <sheetViews>
    <sheetView showZeros="0" view="pageBreakPreview" topLeftCell="A45" zoomScaleNormal="100" zoomScaleSheetLayoutView="100" workbookViewId="0">
      <selection activeCell="E42" sqref="E42:E50 E53"/>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12.7109375" style="27" customWidth="1"/>
    <col min="7" max="7" width="9.140625" style="253"/>
    <col min="8" max="9" width="9.140625" style="20"/>
    <col min="10" max="10" width="10.85546875" style="20" bestFit="1" customWidth="1"/>
    <col min="11" max="16384" width="9.140625" style="20"/>
  </cols>
  <sheetData>
    <row r="1" spans="1:12" x14ac:dyDescent="0.2">
      <c r="A1" s="63" t="s">
        <v>25</v>
      </c>
      <c r="H1" s="258" t="s">
        <v>26</v>
      </c>
      <c r="I1" s="259" t="s">
        <v>27</v>
      </c>
      <c r="J1" s="259">
        <f t="shared" ref="J1:J7" si="0">SUMIF(G:G,H1,F:F)</f>
        <v>0</v>
      </c>
    </row>
    <row r="2" spans="1:12" s="5" customFormat="1" ht="30" x14ac:dyDescent="0.2">
      <c r="A2" s="1" t="s">
        <v>8</v>
      </c>
      <c r="B2" s="1" t="s">
        <v>9</v>
      </c>
      <c r="C2" s="1" t="s">
        <v>10</v>
      </c>
      <c r="D2" s="1" t="s">
        <v>11</v>
      </c>
      <c r="E2" s="1" t="s">
        <v>12</v>
      </c>
      <c r="F2" s="2" t="s">
        <v>13</v>
      </c>
      <c r="G2" s="256"/>
      <c r="H2" s="258" t="s">
        <v>28</v>
      </c>
      <c r="I2" s="259" t="s">
        <v>29</v>
      </c>
      <c r="J2" s="259">
        <f t="shared" si="0"/>
        <v>0</v>
      </c>
      <c r="K2" s="4"/>
      <c r="L2" s="4"/>
    </row>
    <row r="3" spans="1:12" s="69" customFormat="1" ht="15.75" x14ac:dyDescent="0.25">
      <c r="A3" s="64"/>
      <c r="B3" s="62" t="s">
        <v>30</v>
      </c>
      <c r="C3" s="65"/>
      <c r="D3" s="66"/>
      <c r="E3" s="67"/>
      <c r="F3" s="68"/>
      <c r="G3" s="202"/>
      <c r="H3" s="258" t="s">
        <v>31</v>
      </c>
      <c r="I3" s="259" t="s">
        <v>32</v>
      </c>
      <c r="J3" s="259">
        <f t="shared" si="0"/>
        <v>0</v>
      </c>
    </row>
    <row r="4" spans="1:12" s="69" customFormat="1" ht="15.75" x14ac:dyDescent="0.25">
      <c r="A4" s="64"/>
      <c r="B4" s="70" t="s">
        <v>33</v>
      </c>
      <c r="C4" s="65"/>
      <c r="D4" s="66"/>
      <c r="E4" s="71"/>
      <c r="F4" s="68"/>
      <c r="G4" s="202"/>
      <c r="H4" s="258" t="s">
        <v>34</v>
      </c>
      <c r="I4" s="259" t="s">
        <v>35</v>
      </c>
      <c r="J4" s="259">
        <f t="shared" si="0"/>
        <v>0</v>
      </c>
    </row>
    <row r="5" spans="1:12" s="69" customFormat="1" ht="60" x14ac:dyDescent="0.25">
      <c r="A5" s="64" t="s">
        <v>21</v>
      </c>
      <c r="B5" s="72" t="s">
        <v>36</v>
      </c>
      <c r="C5" s="65"/>
      <c r="D5" s="66"/>
      <c r="E5" s="71"/>
      <c r="F5" s="68"/>
      <c r="G5" s="202"/>
      <c r="H5" s="258" t="s">
        <v>37</v>
      </c>
      <c r="I5" s="259" t="s">
        <v>38</v>
      </c>
      <c r="J5" s="259">
        <f t="shared" si="0"/>
        <v>0</v>
      </c>
    </row>
    <row r="6" spans="1:12" s="69" customFormat="1" ht="15.75" x14ac:dyDescent="0.25">
      <c r="A6" s="64"/>
      <c r="B6" s="73"/>
      <c r="C6" s="65"/>
      <c r="D6" s="66"/>
      <c r="E6" s="71"/>
      <c r="F6" s="68"/>
      <c r="G6" s="202"/>
      <c r="H6" s="258" t="s">
        <v>39</v>
      </c>
      <c r="I6" s="259" t="s">
        <v>40</v>
      </c>
      <c r="J6" s="259">
        <f t="shared" si="0"/>
        <v>0</v>
      </c>
    </row>
    <row r="7" spans="1:12" s="69" customFormat="1" ht="225" x14ac:dyDescent="0.25">
      <c r="A7" s="64" t="s">
        <v>21</v>
      </c>
      <c r="B7" s="17" t="s">
        <v>41</v>
      </c>
      <c r="C7" s="65"/>
      <c r="D7" s="66"/>
      <c r="E7" s="71"/>
      <c r="F7" s="68"/>
      <c r="G7" s="202"/>
      <c r="H7" s="258" t="s">
        <v>42</v>
      </c>
      <c r="I7" s="259" t="s">
        <v>43</v>
      </c>
      <c r="J7" s="259">
        <f t="shared" si="0"/>
        <v>0</v>
      </c>
    </row>
    <row r="8" spans="1:12" s="69" customFormat="1" ht="15.75" x14ac:dyDescent="0.25">
      <c r="A8" s="64"/>
      <c r="B8" s="73"/>
      <c r="C8" s="65"/>
      <c r="D8" s="66"/>
      <c r="E8" s="71"/>
      <c r="F8" s="68"/>
      <c r="G8" s="202"/>
      <c r="H8" s="260"/>
      <c r="I8" s="260"/>
      <c r="J8" s="260"/>
    </row>
    <row r="9" spans="1:12" s="69" customFormat="1" ht="120" x14ac:dyDescent="0.25">
      <c r="A9" s="64" t="s">
        <v>21</v>
      </c>
      <c r="B9" s="17" t="s">
        <v>44</v>
      </c>
      <c r="C9" s="65"/>
      <c r="D9" s="66"/>
      <c r="E9" s="71"/>
      <c r="F9" s="68"/>
      <c r="G9" s="202"/>
      <c r="H9" s="260"/>
      <c r="I9" s="260"/>
      <c r="J9" s="260"/>
    </row>
    <row r="10" spans="1:12" s="69" customFormat="1" ht="90" x14ac:dyDescent="0.25">
      <c r="A10" s="64" t="s">
        <v>21</v>
      </c>
      <c r="B10" s="17" t="s">
        <v>45</v>
      </c>
      <c r="C10" s="65"/>
      <c r="D10" s="66"/>
      <c r="E10" s="71"/>
      <c r="F10" s="68"/>
      <c r="G10" s="202"/>
      <c r="H10" s="260"/>
      <c r="I10" s="260"/>
      <c r="J10" s="260"/>
    </row>
    <row r="11" spans="1:12" s="69" customFormat="1" ht="15.75" x14ac:dyDescent="0.25">
      <c r="A11" s="64"/>
      <c r="B11" s="73"/>
      <c r="C11" s="65"/>
      <c r="D11" s="66"/>
      <c r="E11" s="71"/>
      <c r="F11" s="68"/>
      <c r="G11" s="202"/>
      <c r="H11" s="260"/>
      <c r="I11" s="260"/>
      <c r="J11" s="260"/>
    </row>
    <row r="12" spans="1:12" s="69" customFormat="1" ht="75" x14ac:dyDescent="0.25">
      <c r="A12" s="64" t="s">
        <v>21</v>
      </c>
      <c r="B12" s="17" t="s">
        <v>46</v>
      </c>
      <c r="C12" s="65"/>
      <c r="D12" s="66"/>
      <c r="E12" s="71"/>
      <c r="F12" s="68"/>
      <c r="G12" s="202"/>
      <c r="H12" s="260"/>
      <c r="I12" s="260"/>
      <c r="J12" s="260"/>
    </row>
    <row r="13" spans="1:12" s="69" customFormat="1" ht="15.75" x14ac:dyDescent="0.25">
      <c r="A13" s="64"/>
      <c r="B13" s="73"/>
      <c r="C13" s="65"/>
      <c r="D13" s="66"/>
      <c r="E13" s="71"/>
      <c r="F13" s="68"/>
      <c r="G13" s="202"/>
      <c r="H13" s="260"/>
      <c r="I13" s="260"/>
      <c r="J13" s="260"/>
    </row>
    <row r="14" spans="1:12" s="69" customFormat="1" ht="15.75" x14ac:dyDescent="0.25">
      <c r="A14" s="64"/>
      <c r="B14" s="73"/>
      <c r="C14" s="65"/>
      <c r="D14" s="66"/>
      <c r="E14" s="71"/>
      <c r="F14" s="68"/>
      <c r="G14" s="202"/>
      <c r="H14" s="260"/>
      <c r="I14" s="260"/>
      <c r="J14" s="260"/>
    </row>
    <row r="15" spans="1:12" s="69" customFormat="1" ht="15.75" x14ac:dyDescent="0.25">
      <c r="A15" s="64"/>
      <c r="B15" s="73"/>
      <c r="C15" s="65"/>
      <c r="D15" s="66"/>
      <c r="E15" s="71"/>
      <c r="F15" s="68"/>
      <c r="G15" s="202"/>
      <c r="H15" s="260"/>
      <c r="I15" s="260"/>
      <c r="J15" s="260"/>
    </row>
    <row r="16" spans="1:12" s="69" customFormat="1" ht="15.75" x14ac:dyDescent="0.25">
      <c r="A16" s="64"/>
      <c r="B16" s="73"/>
      <c r="C16" s="65"/>
      <c r="D16" s="66"/>
      <c r="E16" s="71"/>
      <c r="F16" s="68"/>
      <c r="G16" s="202"/>
      <c r="H16" s="260"/>
      <c r="I16" s="260"/>
      <c r="J16" s="260"/>
    </row>
    <row r="17" spans="1:10" s="69" customFormat="1" ht="15.75" x14ac:dyDescent="0.25">
      <c r="A17" s="64"/>
      <c r="B17" s="73"/>
      <c r="C17" s="65"/>
      <c r="D17" s="66"/>
      <c r="E17" s="71"/>
      <c r="F17" s="68"/>
      <c r="G17" s="202"/>
      <c r="H17" s="260"/>
      <c r="I17" s="260"/>
      <c r="J17" s="260"/>
    </row>
    <row r="18" spans="1:10" s="69" customFormat="1" ht="15.75" x14ac:dyDescent="0.25">
      <c r="A18" s="64"/>
      <c r="B18" s="73"/>
      <c r="C18" s="65"/>
      <c r="D18" s="66"/>
      <c r="E18" s="71"/>
      <c r="F18" s="68"/>
      <c r="G18" s="202"/>
      <c r="H18" s="260"/>
      <c r="I18" s="260"/>
      <c r="J18" s="260"/>
    </row>
    <row r="19" spans="1:10" s="69" customFormat="1" ht="15.75" x14ac:dyDescent="0.25">
      <c r="A19" s="64"/>
      <c r="B19" s="73"/>
      <c r="C19" s="65"/>
      <c r="D19" s="66"/>
      <c r="E19" s="71"/>
      <c r="F19" s="68"/>
      <c r="G19" s="202"/>
      <c r="H19" s="260"/>
      <c r="I19" s="260"/>
      <c r="J19" s="260"/>
    </row>
    <row r="20" spans="1:10" s="69" customFormat="1" ht="15.75" x14ac:dyDescent="0.25">
      <c r="A20" s="64"/>
      <c r="B20" s="73"/>
      <c r="C20" s="65"/>
      <c r="D20" s="66"/>
      <c r="E20" s="71"/>
      <c r="F20" s="68"/>
      <c r="G20" s="202"/>
      <c r="H20" s="260"/>
      <c r="I20" s="260"/>
      <c r="J20" s="260"/>
    </row>
    <row r="21" spans="1:10" s="69" customFormat="1" ht="15.75" x14ac:dyDescent="0.25">
      <c r="A21" s="64"/>
      <c r="B21" s="73"/>
      <c r="C21" s="65"/>
      <c r="D21" s="66"/>
      <c r="E21" s="71"/>
      <c r="F21" s="68"/>
      <c r="G21" s="202"/>
      <c r="H21" s="260"/>
      <c r="I21" s="260"/>
      <c r="J21" s="260"/>
    </row>
    <row r="22" spans="1:10" s="69" customFormat="1" ht="15.75" x14ac:dyDescent="0.25">
      <c r="A22" s="64"/>
      <c r="B22" s="73"/>
      <c r="C22" s="65"/>
      <c r="D22" s="66"/>
      <c r="E22" s="71"/>
      <c r="F22" s="68"/>
      <c r="G22" s="202"/>
      <c r="H22" s="260"/>
      <c r="I22" s="260"/>
      <c r="J22" s="260"/>
    </row>
    <row r="23" spans="1:10" s="69" customFormat="1" ht="15.75" x14ac:dyDescent="0.25">
      <c r="A23" s="74"/>
      <c r="B23" s="73"/>
      <c r="C23" s="65"/>
      <c r="D23" s="75"/>
      <c r="E23" s="65"/>
      <c r="F23" s="68"/>
      <c r="G23" s="202"/>
      <c r="H23" s="260"/>
      <c r="I23" s="260"/>
      <c r="J23" s="260"/>
    </row>
    <row r="24" spans="1:10" s="80" customFormat="1" x14ac:dyDescent="0.2">
      <c r="A24" s="76"/>
      <c r="B24" s="77"/>
      <c r="C24" s="78"/>
      <c r="D24" s="79"/>
      <c r="E24" s="79"/>
      <c r="F24" s="79"/>
      <c r="G24" s="257"/>
    </row>
    <row r="25" spans="1:10" s="84" customFormat="1" x14ac:dyDescent="0.2">
      <c r="A25" s="81"/>
      <c r="B25" s="82"/>
      <c r="C25" s="326" t="s">
        <v>47</v>
      </c>
      <c r="D25" s="326"/>
      <c r="E25" s="327"/>
      <c r="F25" s="83"/>
      <c r="G25" s="96"/>
    </row>
    <row r="26" spans="1:10" customFormat="1" ht="12.75" x14ac:dyDescent="0.2">
      <c r="A26" s="85" t="str">
        <f>$A$1</f>
        <v>Division 02: Site Construction</v>
      </c>
      <c r="B26" s="86"/>
      <c r="F26" s="87"/>
      <c r="G26" s="261"/>
      <c r="H26" s="262"/>
      <c r="I26" s="262"/>
      <c r="J26" s="262"/>
    </row>
    <row r="27" spans="1:10" s="90" customFormat="1" ht="30" x14ac:dyDescent="0.2">
      <c r="A27" s="88" t="s">
        <v>8</v>
      </c>
      <c r="B27" s="88" t="s">
        <v>9</v>
      </c>
      <c r="C27" s="88" t="s">
        <v>10</v>
      </c>
      <c r="D27" s="88" t="s">
        <v>11</v>
      </c>
      <c r="E27" s="88" t="s">
        <v>12</v>
      </c>
      <c r="F27" s="89" t="s">
        <v>13</v>
      </c>
      <c r="G27" s="96"/>
    </row>
    <row r="28" spans="1:10" s="90" customFormat="1" x14ac:dyDescent="0.2">
      <c r="A28" s="91"/>
      <c r="B28" s="92"/>
      <c r="C28" s="93"/>
      <c r="D28" s="9"/>
      <c r="E28" s="94"/>
      <c r="F28" s="9"/>
      <c r="G28" s="96"/>
    </row>
    <row r="29" spans="1:10" s="69" customFormat="1" ht="15.75" x14ac:dyDescent="0.25">
      <c r="A29" s="64">
        <v>1</v>
      </c>
      <c r="B29" s="95" t="s">
        <v>48</v>
      </c>
      <c r="C29" s="65"/>
      <c r="D29" s="75"/>
      <c r="E29" s="65"/>
      <c r="F29" s="68"/>
      <c r="G29" s="202"/>
      <c r="H29" s="260"/>
      <c r="I29" s="260"/>
      <c r="J29" s="260"/>
    </row>
    <row r="30" spans="1:10" s="99" customFormat="1" ht="60" x14ac:dyDescent="0.25">
      <c r="A30" s="74"/>
      <c r="B30" s="61" t="s">
        <v>49</v>
      </c>
      <c r="C30" s="96"/>
      <c r="D30" s="97"/>
      <c r="E30" s="96"/>
      <c r="F30" s="98"/>
      <c r="G30" s="202"/>
      <c r="H30" s="263"/>
      <c r="I30" s="263"/>
      <c r="J30" s="263"/>
    </row>
    <row r="31" spans="1:10" s="99" customFormat="1" ht="60" x14ac:dyDescent="0.25">
      <c r="A31" s="74"/>
      <c r="B31" s="61" t="s">
        <v>50</v>
      </c>
      <c r="C31" s="96"/>
      <c r="D31" s="97"/>
      <c r="E31" s="96"/>
      <c r="F31" s="98"/>
      <c r="G31" s="202"/>
      <c r="H31" s="263"/>
      <c r="I31" s="263"/>
      <c r="J31" s="263"/>
    </row>
    <row r="32" spans="1:10" s="99" customFormat="1" ht="30" x14ac:dyDescent="0.25">
      <c r="A32" s="74"/>
      <c r="B32" s="61" t="s">
        <v>51</v>
      </c>
      <c r="C32" s="96"/>
      <c r="D32" s="97"/>
      <c r="E32" s="96"/>
      <c r="F32" s="98"/>
      <c r="G32" s="202"/>
      <c r="H32" s="263"/>
      <c r="I32" s="263"/>
      <c r="J32" s="263"/>
    </row>
    <row r="33" spans="1:10" s="99" customFormat="1" ht="30" x14ac:dyDescent="0.25">
      <c r="A33" s="74"/>
      <c r="B33" s="61" t="s">
        <v>52</v>
      </c>
      <c r="C33" s="96"/>
      <c r="D33" s="97"/>
      <c r="E33" s="96"/>
      <c r="F33" s="98"/>
      <c r="G33" s="202"/>
      <c r="H33" s="263"/>
      <c r="I33" s="263"/>
      <c r="J33" s="263"/>
    </row>
    <row r="34" spans="1:10" s="99" customFormat="1" ht="45" x14ac:dyDescent="0.25">
      <c r="A34" s="74"/>
      <c r="B34" s="61" t="s">
        <v>53</v>
      </c>
      <c r="C34" s="96"/>
      <c r="D34" s="97"/>
      <c r="E34" s="96"/>
      <c r="F34" s="98"/>
      <c r="G34" s="202"/>
      <c r="H34" s="263"/>
      <c r="I34" s="263"/>
      <c r="J34" s="263"/>
    </row>
    <row r="35" spans="1:10" s="99" customFormat="1" ht="30" x14ac:dyDescent="0.25">
      <c r="A35" s="74"/>
      <c r="B35" s="61" t="s">
        <v>54</v>
      </c>
      <c r="C35" s="96"/>
      <c r="D35" s="97"/>
      <c r="E35" s="96"/>
      <c r="F35" s="98"/>
      <c r="G35" s="202"/>
      <c r="H35" s="263"/>
      <c r="I35" s="263"/>
      <c r="J35" s="263"/>
    </row>
    <row r="36" spans="1:10" s="99" customFormat="1" ht="15.75" x14ac:dyDescent="0.25">
      <c r="A36" s="74"/>
      <c r="B36" s="61"/>
      <c r="C36" s="96"/>
      <c r="D36" s="97"/>
      <c r="E36" s="96"/>
      <c r="F36" s="98"/>
      <c r="G36" s="202"/>
      <c r="H36" s="263"/>
      <c r="I36" s="263"/>
      <c r="J36" s="263"/>
    </row>
    <row r="37" spans="1:10" s="99" customFormat="1" ht="105" x14ac:dyDescent="0.25">
      <c r="A37" s="64" t="s">
        <v>21</v>
      </c>
      <c r="B37" s="73" t="s">
        <v>55</v>
      </c>
      <c r="C37" s="96"/>
      <c r="D37" s="97"/>
      <c r="E37" s="96"/>
      <c r="F37" s="98"/>
      <c r="G37" s="202"/>
      <c r="H37" s="263"/>
      <c r="I37" s="263"/>
      <c r="J37" s="263"/>
    </row>
    <row r="38" spans="1:10" s="99" customFormat="1" ht="15.75" x14ac:dyDescent="0.25">
      <c r="A38" s="74"/>
      <c r="B38" s="61"/>
      <c r="C38" s="96"/>
      <c r="D38" s="97"/>
      <c r="E38" s="96"/>
      <c r="F38" s="98"/>
      <c r="G38" s="202"/>
      <c r="H38" s="263"/>
      <c r="I38" s="263"/>
      <c r="J38" s="263"/>
    </row>
    <row r="39" spans="1:10" s="99" customFormat="1" ht="75" x14ac:dyDescent="0.25">
      <c r="A39" s="64" t="s">
        <v>21</v>
      </c>
      <c r="B39" s="73" t="s">
        <v>56</v>
      </c>
      <c r="C39" s="96"/>
      <c r="D39" s="97"/>
      <c r="E39" s="96"/>
      <c r="F39" s="98"/>
      <c r="G39" s="202"/>
      <c r="H39" s="263"/>
      <c r="I39" s="263"/>
      <c r="J39" s="263"/>
    </row>
    <row r="40" spans="1:10" s="99" customFormat="1" ht="15.75" x14ac:dyDescent="0.25">
      <c r="A40" s="74"/>
      <c r="B40" s="61"/>
      <c r="C40" s="96"/>
      <c r="D40" s="97"/>
      <c r="E40" s="96"/>
      <c r="F40" s="98"/>
      <c r="G40" s="202"/>
      <c r="H40" s="263"/>
      <c r="I40" s="263"/>
      <c r="J40" s="263"/>
    </row>
    <row r="41" spans="1:10" s="99" customFormat="1" ht="45" x14ac:dyDescent="0.25">
      <c r="A41" s="74">
        <v>1.1000000000000001</v>
      </c>
      <c r="B41" s="62" t="s">
        <v>57</v>
      </c>
      <c r="C41" s="65"/>
      <c r="D41" s="75"/>
      <c r="E41" s="65"/>
      <c r="F41" s="68">
        <f>D41*E41</f>
        <v>0</v>
      </c>
      <c r="G41" s="202"/>
      <c r="H41" s="263"/>
      <c r="I41" s="263"/>
      <c r="J41" s="263"/>
    </row>
    <row r="42" spans="1:10" s="226" customFormat="1" ht="15.75" x14ac:dyDescent="0.25">
      <c r="A42" s="74" t="s">
        <v>58</v>
      </c>
      <c r="B42" s="61" t="s">
        <v>59</v>
      </c>
      <c r="C42" s="65" t="s">
        <v>60</v>
      </c>
      <c r="D42" s="75">
        <v>1</v>
      </c>
      <c r="E42" s="65"/>
      <c r="F42" s="68">
        <f>E42*D42</f>
        <v>0</v>
      </c>
      <c r="G42" s="202" t="s">
        <v>26</v>
      </c>
      <c r="H42" s="263"/>
      <c r="I42" s="263"/>
      <c r="J42" s="263"/>
    </row>
    <row r="43" spans="1:10" s="226" customFormat="1" ht="30" x14ac:dyDescent="0.25">
      <c r="A43" s="74" t="s">
        <v>61</v>
      </c>
      <c r="B43" s="61" t="s">
        <v>62</v>
      </c>
      <c r="C43" s="65" t="s">
        <v>60</v>
      </c>
      <c r="D43" s="75">
        <v>1</v>
      </c>
      <c r="E43" s="65"/>
      <c r="F43" s="68">
        <f t="shared" ref="F43:F48" si="1">E43*D43</f>
        <v>0</v>
      </c>
      <c r="G43" s="202" t="s">
        <v>26</v>
      </c>
      <c r="H43" s="263"/>
      <c r="I43" s="263"/>
      <c r="J43" s="263"/>
    </row>
    <row r="44" spans="1:10" s="226" customFormat="1" ht="15.75" x14ac:dyDescent="0.25">
      <c r="A44" s="74" t="s">
        <v>63</v>
      </c>
      <c r="B44" s="61" t="s">
        <v>64</v>
      </c>
      <c r="C44" s="65" t="s">
        <v>60</v>
      </c>
      <c r="D44" s="75">
        <v>1</v>
      </c>
      <c r="E44" s="65"/>
      <c r="F44" s="68">
        <f t="shared" si="1"/>
        <v>0</v>
      </c>
      <c r="G44" s="202" t="s">
        <v>26</v>
      </c>
      <c r="H44" s="263"/>
      <c r="I44" s="263"/>
      <c r="J44" s="263"/>
    </row>
    <row r="45" spans="1:10" s="226" customFormat="1" ht="30" x14ac:dyDescent="0.25">
      <c r="A45" s="74" t="s">
        <v>65</v>
      </c>
      <c r="B45" s="61" t="s">
        <v>66</v>
      </c>
      <c r="C45" s="65" t="s">
        <v>60</v>
      </c>
      <c r="D45" s="75">
        <v>1</v>
      </c>
      <c r="E45" s="65"/>
      <c r="F45" s="68">
        <f t="shared" si="1"/>
        <v>0</v>
      </c>
      <c r="G45" s="202" t="s">
        <v>26</v>
      </c>
      <c r="H45" s="263"/>
      <c r="I45" s="263"/>
      <c r="J45" s="263"/>
    </row>
    <row r="46" spans="1:10" s="226" customFormat="1" ht="15.75" x14ac:dyDescent="0.25">
      <c r="A46" s="74" t="s">
        <v>67</v>
      </c>
      <c r="B46" s="61" t="s">
        <v>68</v>
      </c>
      <c r="C46" s="65" t="s">
        <v>60</v>
      </c>
      <c r="D46" s="75">
        <v>1</v>
      </c>
      <c r="E46" s="65"/>
      <c r="F46" s="68">
        <f t="shared" si="1"/>
        <v>0</v>
      </c>
      <c r="G46" s="202" t="s">
        <v>26</v>
      </c>
      <c r="H46" s="263"/>
      <c r="I46" s="263"/>
      <c r="J46" s="263"/>
    </row>
    <row r="47" spans="1:10" s="226" customFormat="1" ht="30" x14ac:dyDescent="0.25">
      <c r="A47" s="74" t="s">
        <v>69</v>
      </c>
      <c r="B47" s="61" t="s">
        <v>70</v>
      </c>
      <c r="C47" s="65" t="s">
        <v>60</v>
      </c>
      <c r="D47" s="75">
        <v>1</v>
      </c>
      <c r="E47" s="65"/>
      <c r="F47" s="68">
        <f t="shared" si="1"/>
        <v>0</v>
      </c>
      <c r="G47" s="202" t="s">
        <v>26</v>
      </c>
      <c r="H47" s="263"/>
      <c r="I47" s="263"/>
      <c r="J47" s="263"/>
    </row>
    <row r="48" spans="1:10" s="226" customFormat="1" ht="15.75" x14ac:dyDescent="0.25">
      <c r="A48" s="74" t="s">
        <v>71</v>
      </c>
      <c r="B48" s="61" t="s">
        <v>72</v>
      </c>
      <c r="C48" s="65" t="s">
        <v>60</v>
      </c>
      <c r="D48" s="75">
        <v>1</v>
      </c>
      <c r="E48" s="65"/>
      <c r="F48" s="68">
        <f t="shared" si="1"/>
        <v>0</v>
      </c>
      <c r="G48" s="202" t="s">
        <v>26</v>
      </c>
      <c r="H48" s="263"/>
      <c r="I48" s="263"/>
      <c r="J48" s="263"/>
    </row>
    <row r="49" spans="1:10" s="226" customFormat="1" ht="15.75" x14ac:dyDescent="0.25">
      <c r="A49" s="74" t="s">
        <v>73</v>
      </c>
      <c r="B49" s="61" t="s">
        <v>74</v>
      </c>
      <c r="C49" s="65" t="s">
        <v>60</v>
      </c>
      <c r="D49" s="75">
        <v>1</v>
      </c>
      <c r="E49" s="65"/>
      <c r="F49" s="68">
        <f t="shared" ref="F49" si="2">E49*D49</f>
        <v>0</v>
      </c>
      <c r="G49" s="202" t="s">
        <v>26</v>
      </c>
      <c r="H49" s="263"/>
      <c r="I49" s="263"/>
      <c r="J49" s="263"/>
    </row>
    <row r="50" spans="1:10" s="226" customFormat="1" ht="15.75" x14ac:dyDescent="0.25">
      <c r="A50" s="74" t="s">
        <v>75</v>
      </c>
      <c r="B50" s="61" t="s">
        <v>76</v>
      </c>
      <c r="C50" s="65" t="s">
        <v>60</v>
      </c>
      <c r="D50" s="75">
        <v>1</v>
      </c>
      <c r="E50" s="65"/>
      <c r="F50" s="68">
        <f>E50*D50</f>
        <v>0</v>
      </c>
      <c r="G50" s="202" t="s">
        <v>26</v>
      </c>
      <c r="H50" s="263"/>
      <c r="I50" s="263"/>
      <c r="J50" s="263"/>
    </row>
    <row r="51" spans="1:10" s="99" customFormat="1" ht="15.75" x14ac:dyDescent="0.25">
      <c r="A51" s="74"/>
      <c r="B51" s="61"/>
      <c r="C51" s="65"/>
      <c r="D51" s="75"/>
      <c r="E51" s="65"/>
      <c r="F51" s="68"/>
      <c r="G51" s="202"/>
      <c r="H51" s="263"/>
      <c r="I51" s="263"/>
      <c r="J51" s="263"/>
    </row>
    <row r="52" spans="1:10" s="99" customFormat="1" ht="30" x14ac:dyDescent="0.25">
      <c r="A52" s="74">
        <v>1.2</v>
      </c>
      <c r="B52" s="61" t="s">
        <v>77</v>
      </c>
      <c r="C52" s="65"/>
      <c r="D52" s="75"/>
      <c r="E52" s="65"/>
      <c r="F52" s="68"/>
      <c r="G52" s="202"/>
      <c r="H52" s="263"/>
      <c r="I52" s="263"/>
      <c r="J52" s="263"/>
    </row>
    <row r="53" spans="1:10" s="226" customFormat="1" ht="30" x14ac:dyDescent="0.25">
      <c r="A53" s="74" t="s">
        <v>58</v>
      </c>
      <c r="B53" s="61" t="s">
        <v>78</v>
      </c>
      <c r="C53" s="65" t="s">
        <v>60</v>
      </c>
      <c r="D53" s="75">
        <v>1</v>
      </c>
      <c r="E53" s="65"/>
      <c r="F53" s="68">
        <f t="shared" ref="F53" si="3">E53*D53</f>
        <v>0</v>
      </c>
      <c r="G53" s="202" t="s">
        <v>26</v>
      </c>
      <c r="H53" s="263"/>
      <c r="I53" s="263"/>
      <c r="J53" s="263"/>
    </row>
    <row r="54" spans="1:10" s="90" customFormat="1" x14ac:dyDescent="0.2">
      <c r="A54" s="74"/>
      <c r="B54" s="61"/>
      <c r="C54" s="65"/>
      <c r="D54" s="75"/>
      <c r="E54" s="65"/>
      <c r="F54" s="68"/>
      <c r="G54" s="96"/>
    </row>
    <row r="55" spans="1:10" s="99" customFormat="1" ht="15.75" x14ac:dyDescent="0.25">
      <c r="A55" s="81"/>
      <c r="B55" s="82"/>
      <c r="C55" s="326" t="s">
        <v>79</v>
      </c>
      <c r="D55" s="326"/>
      <c r="E55" s="327"/>
      <c r="F55" s="83">
        <f>SUM(F28:F54)</f>
        <v>0</v>
      </c>
      <c r="G55" s="266">
        <f>SUMPRODUCT($D:$D,$E:$E)-F55</f>
        <v>0</v>
      </c>
      <c r="H55" s="263"/>
      <c r="I55" s="263"/>
      <c r="J55" s="263"/>
    </row>
    <row r="56" spans="1:10" s="84" customFormat="1" x14ac:dyDescent="0.2"/>
    <row r="557" spans="8:8" x14ac:dyDescent="0.2">
      <c r="H557" s="29"/>
    </row>
    <row r="558" spans="8:8" x14ac:dyDescent="0.2">
      <c r="H558" s="29"/>
    </row>
    <row r="566" spans="1:6" x14ac:dyDescent="0.2">
      <c r="A566" s="20"/>
      <c r="B566" s="20"/>
      <c r="C566" s="20"/>
      <c r="D566" s="20"/>
      <c r="E566" s="20"/>
      <c r="F566" s="29"/>
    </row>
    <row r="567" spans="1:6" x14ac:dyDescent="0.2">
      <c r="A567" s="20"/>
      <c r="B567" s="20"/>
      <c r="C567" s="20"/>
      <c r="D567" s="20"/>
      <c r="E567" s="20"/>
      <c r="F567" s="29"/>
    </row>
  </sheetData>
  <mergeCells count="2">
    <mergeCell ref="C25:E25"/>
    <mergeCell ref="C55:E55"/>
  </mergeCells>
  <pageMargins left="0.7" right="0.7" top="1" bottom="0.85" header="0.55000000000000004" footer="0.4"/>
  <pageSetup paperSize="9" scale="81"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955D89B6-A4F4-4194-90D2-15F6EA4E0A1F}">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G55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L612"/>
  <sheetViews>
    <sheetView showZeros="0" view="pageBreakPreview" topLeftCell="A16" zoomScaleNormal="100" zoomScaleSheetLayoutView="100" workbookViewId="0">
      <selection activeCell="G70" sqref="G70"/>
    </sheetView>
  </sheetViews>
  <sheetFormatPr defaultColWidth="9.140625" defaultRowHeight="15" x14ac:dyDescent="0.2"/>
  <cols>
    <col min="1" max="1" width="8.85546875" style="25" bestFit="1" customWidth="1"/>
    <col min="2" max="2" width="65.42578125" style="14" customWidth="1"/>
    <col min="3" max="3" width="9.7109375" style="14" customWidth="1"/>
    <col min="4" max="5" width="9.7109375" style="30" customWidth="1"/>
    <col min="6" max="6" width="9.7109375" style="27" customWidth="1"/>
    <col min="7" max="16384" width="9.140625" style="20"/>
  </cols>
  <sheetData>
    <row r="1" spans="1:12" x14ac:dyDescent="0.25">
      <c r="A1" s="63" t="s">
        <v>80</v>
      </c>
      <c r="H1" s="254" t="s">
        <v>26</v>
      </c>
      <c r="I1" s="255" t="s">
        <v>27</v>
      </c>
      <c r="J1" s="255">
        <f t="shared" ref="J1:J7" si="0">SUMIF(G:G,H1,F:F)</f>
        <v>0</v>
      </c>
    </row>
    <row r="2" spans="1:12" s="5" customFormat="1" ht="30" x14ac:dyDescent="0.25">
      <c r="A2" s="1" t="s">
        <v>8</v>
      </c>
      <c r="B2" s="1" t="s">
        <v>9</v>
      </c>
      <c r="C2" s="1" t="s">
        <v>10</v>
      </c>
      <c r="D2" s="1" t="s">
        <v>11</v>
      </c>
      <c r="E2" s="1" t="s">
        <v>12</v>
      </c>
      <c r="F2" s="2" t="s">
        <v>13</v>
      </c>
      <c r="G2" s="3"/>
      <c r="H2" s="254" t="s">
        <v>28</v>
      </c>
      <c r="I2" s="255" t="s">
        <v>29</v>
      </c>
      <c r="J2" s="255">
        <f t="shared" si="0"/>
        <v>0</v>
      </c>
      <c r="K2" s="4"/>
      <c r="L2" s="4"/>
    </row>
    <row r="3" spans="1:12" s="5" customFormat="1" x14ac:dyDescent="0.25">
      <c r="A3" s="6"/>
      <c r="B3" s="7"/>
      <c r="C3" s="8"/>
      <c r="D3" s="9"/>
      <c r="E3" s="10"/>
      <c r="F3" s="19">
        <f t="shared" ref="F3:F12" si="1">E3*D3</f>
        <v>0</v>
      </c>
      <c r="G3" s="3"/>
      <c r="H3" s="254" t="s">
        <v>31</v>
      </c>
      <c r="I3" s="255" t="s">
        <v>32</v>
      </c>
      <c r="J3" s="255">
        <f t="shared" si="0"/>
        <v>0</v>
      </c>
      <c r="K3" s="4"/>
      <c r="L3" s="4"/>
    </row>
    <row r="4" spans="1:12" s="69" customFormat="1" ht="15.75" x14ac:dyDescent="0.25">
      <c r="A4" s="64">
        <v>1</v>
      </c>
      <c r="B4" s="117" t="s">
        <v>81</v>
      </c>
      <c r="C4" s="75"/>
      <c r="D4" s="105"/>
      <c r="E4" s="106"/>
      <c r="F4" s="107"/>
      <c r="H4" s="254" t="s">
        <v>34</v>
      </c>
      <c r="I4" s="255" t="s">
        <v>35</v>
      </c>
      <c r="J4" s="255">
        <f t="shared" si="0"/>
        <v>0</v>
      </c>
    </row>
    <row r="5" spans="1:12" s="69" customFormat="1" ht="345" x14ac:dyDescent="0.25">
      <c r="A5" s="74"/>
      <c r="B5" s="119" t="s">
        <v>82</v>
      </c>
      <c r="C5" s="321"/>
      <c r="D5" s="322"/>
      <c r="E5" s="106"/>
      <c r="F5" s="107"/>
      <c r="H5" s="254" t="s">
        <v>37</v>
      </c>
      <c r="I5" s="255" t="s">
        <v>38</v>
      </c>
      <c r="J5" s="255">
        <f t="shared" si="0"/>
        <v>0</v>
      </c>
    </row>
    <row r="6" spans="1:12" s="69" customFormat="1" ht="409.5" x14ac:dyDescent="0.25">
      <c r="A6" s="74"/>
      <c r="B6" s="119" t="s">
        <v>83</v>
      </c>
      <c r="C6" s="323"/>
      <c r="D6" s="75"/>
      <c r="E6" s="75"/>
      <c r="F6" s="107"/>
      <c r="H6" s="254" t="s">
        <v>39</v>
      </c>
      <c r="I6" s="255" t="s">
        <v>40</v>
      </c>
      <c r="J6" s="255">
        <f t="shared" si="0"/>
        <v>0</v>
      </c>
    </row>
    <row r="7" spans="1:12" s="16" customFormat="1" x14ac:dyDescent="0.25">
      <c r="A7" s="11"/>
      <c r="B7" s="12"/>
      <c r="C7" s="13"/>
      <c r="D7" s="14"/>
      <c r="E7" s="15"/>
      <c r="F7" s="19">
        <f t="shared" si="1"/>
        <v>0</v>
      </c>
      <c r="H7" s="254" t="s">
        <v>42</v>
      </c>
      <c r="I7" s="255" t="s">
        <v>43</v>
      </c>
      <c r="J7" s="255">
        <f t="shared" si="0"/>
        <v>0</v>
      </c>
    </row>
    <row r="8" spans="1:12" s="16" customFormat="1" x14ac:dyDescent="0.25">
      <c r="A8" s="18"/>
      <c r="B8" s="17"/>
      <c r="C8" s="13"/>
      <c r="D8" s="14"/>
      <c r="E8" s="15"/>
      <c r="F8" s="19">
        <f>E8*D8</f>
        <v>0</v>
      </c>
    </row>
    <row r="9" spans="1:12" s="16" customFormat="1" x14ac:dyDescent="0.25">
      <c r="A9" s="18"/>
      <c r="B9" s="17"/>
      <c r="C9" s="13"/>
      <c r="D9" s="14"/>
      <c r="E9" s="15"/>
      <c r="F9" s="19"/>
    </row>
    <row r="10" spans="1:12" s="16" customFormat="1" x14ac:dyDescent="0.25">
      <c r="A10" s="18"/>
      <c r="B10" s="17"/>
      <c r="C10" s="13"/>
      <c r="D10" s="14"/>
      <c r="E10" s="15"/>
      <c r="F10" s="19"/>
    </row>
    <row r="11" spans="1:12" s="16" customFormat="1" x14ac:dyDescent="0.25">
      <c r="A11" s="18"/>
      <c r="B11" s="17"/>
      <c r="C11" s="13"/>
      <c r="D11" s="14"/>
      <c r="E11" s="15"/>
      <c r="F11" s="19"/>
    </row>
    <row r="12" spans="1:12" s="16" customFormat="1" x14ac:dyDescent="0.25">
      <c r="A12" s="32"/>
      <c r="B12" s="33"/>
      <c r="C12" s="34"/>
      <c r="D12" s="35"/>
      <c r="E12" s="36"/>
      <c r="F12" s="37">
        <f t="shared" si="1"/>
        <v>0</v>
      </c>
    </row>
    <row r="13" spans="1:12" s="3" customFormat="1" ht="15" customHeight="1" x14ac:dyDescent="0.2">
      <c r="A13" s="21"/>
      <c r="B13" s="22"/>
      <c r="C13" s="324" t="s">
        <v>84</v>
      </c>
      <c r="D13" s="324"/>
      <c r="E13" s="325"/>
      <c r="F13" s="23">
        <f>SUM(F3:F12)</f>
        <v>0</v>
      </c>
      <c r="G13" s="24"/>
    </row>
    <row r="14" spans="1:12" x14ac:dyDescent="0.2">
      <c r="A14" s="63" t="s">
        <v>80</v>
      </c>
    </row>
    <row r="15" spans="1:12" s="5" customFormat="1" ht="30" x14ac:dyDescent="0.2">
      <c r="A15" s="1" t="s">
        <v>8</v>
      </c>
      <c r="B15" s="1" t="s">
        <v>9</v>
      </c>
      <c r="C15" s="1" t="s">
        <v>10</v>
      </c>
      <c r="D15" s="1" t="s">
        <v>11</v>
      </c>
      <c r="E15" s="1" t="s">
        <v>12</v>
      </c>
      <c r="F15" s="2" t="s">
        <v>13</v>
      </c>
      <c r="G15" s="3"/>
      <c r="H15" s="4"/>
      <c r="I15" s="4"/>
      <c r="J15" s="4"/>
      <c r="K15" s="4"/>
      <c r="L15" s="4"/>
    </row>
    <row r="16" spans="1:12" s="5" customFormat="1" x14ac:dyDescent="0.2">
      <c r="A16" s="6"/>
      <c r="B16" s="92" t="s">
        <v>85</v>
      </c>
      <c r="C16" s="93"/>
      <c r="D16" s="9"/>
      <c r="E16" s="94"/>
      <c r="F16" s="9">
        <f>F13</f>
        <v>0</v>
      </c>
      <c r="G16" s="3"/>
      <c r="H16" s="4"/>
      <c r="I16" s="4"/>
      <c r="J16" s="4"/>
      <c r="K16" s="4"/>
      <c r="L16" s="4"/>
    </row>
    <row r="17" spans="1:7" s="69" customFormat="1" ht="15.75" x14ac:dyDescent="0.25">
      <c r="A17" s="74"/>
      <c r="B17" s="167"/>
      <c r="C17" s="227"/>
      <c r="D17" s="75"/>
      <c r="E17" s="65"/>
      <c r="F17" s="68"/>
    </row>
    <row r="18" spans="1:7" s="90" customFormat="1" x14ac:dyDescent="0.2">
      <c r="A18" s="111">
        <v>1.1000000000000001</v>
      </c>
      <c r="B18" s="167" t="s">
        <v>86</v>
      </c>
      <c r="C18" s="65"/>
      <c r="D18" s="75"/>
      <c r="E18" s="65"/>
      <c r="F18" s="68"/>
    </row>
    <row r="19" spans="1:7" s="90" customFormat="1" ht="18" x14ac:dyDescent="0.2">
      <c r="A19" s="112" t="s">
        <v>28</v>
      </c>
      <c r="B19" s="120" t="s">
        <v>87</v>
      </c>
      <c r="C19" s="65" t="s">
        <v>88</v>
      </c>
      <c r="D19" s="75">
        <v>350</v>
      </c>
      <c r="E19" s="65"/>
      <c r="F19" s="68">
        <f>E19*D19</f>
        <v>0</v>
      </c>
      <c r="G19" s="90" t="s">
        <v>28</v>
      </c>
    </row>
    <row r="20" spans="1:7" s="90" customFormat="1" x14ac:dyDescent="0.2">
      <c r="A20" s="112"/>
      <c r="B20" s="127"/>
      <c r="C20" s="65"/>
      <c r="D20" s="66"/>
      <c r="E20" s="118"/>
      <c r="F20" s="103"/>
    </row>
    <row r="21" spans="1:7" s="90" customFormat="1" x14ac:dyDescent="0.2">
      <c r="A21" s="111">
        <v>1.2</v>
      </c>
      <c r="B21" s="167" t="s">
        <v>89</v>
      </c>
      <c r="C21" s="65"/>
      <c r="D21" s="75"/>
      <c r="E21" s="65"/>
      <c r="F21" s="68"/>
    </row>
    <row r="22" spans="1:7" s="90" customFormat="1" ht="18" x14ac:dyDescent="0.2">
      <c r="A22" s="112" t="s">
        <v>28</v>
      </c>
      <c r="B22" s="120" t="s">
        <v>90</v>
      </c>
      <c r="C22" s="65" t="s">
        <v>88</v>
      </c>
      <c r="D22" s="75">
        <v>80</v>
      </c>
      <c r="E22" s="65"/>
      <c r="F22" s="68">
        <f>E22*D22</f>
        <v>0</v>
      </c>
      <c r="G22" s="90" t="s">
        <v>28</v>
      </c>
    </row>
    <row r="23" spans="1:7" s="90" customFormat="1" x14ac:dyDescent="0.2">
      <c r="A23" s="112"/>
      <c r="B23" s="95"/>
      <c r="C23" s="65"/>
      <c r="D23" s="66"/>
      <c r="E23" s="118"/>
      <c r="F23" s="103"/>
    </row>
    <row r="24" spans="1:7" s="90" customFormat="1" x14ac:dyDescent="0.2">
      <c r="A24" s="111">
        <v>1.3</v>
      </c>
      <c r="B24" s="167" t="s">
        <v>91</v>
      </c>
      <c r="C24" s="65"/>
      <c r="D24" s="75"/>
      <c r="E24" s="65"/>
      <c r="F24" s="68"/>
    </row>
    <row r="25" spans="1:7" s="90" customFormat="1" ht="18" x14ac:dyDescent="0.2">
      <c r="A25" s="112" t="s">
        <v>28</v>
      </c>
      <c r="B25" s="120" t="s">
        <v>87</v>
      </c>
      <c r="C25" s="65" t="s">
        <v>88</v>
      </c>
      <c r="D25" s="75">
        <v>35</v>
      </c>
      <c r="E25" s="65"/>
      <c r="F25" s="68">
        <f>E25*D25</f>
        <v>0</v>
      </c>
      <c r="G25" s="90" t="s">
        <v>28</v>
      </c>
    </row>
    <row r="26" spans="1:7" s="90" customFormat="1" x14ac:dyDescent="0.2">
      <c r="A26" s="112"/>
      <c r="B26" s="167"/>
      <c r="C26" s="65"/>
      <c r="D26" s="66"/>
      <c r="E26" s="75"/>
      <c r="F26" s="103"/>
    </row>
    <row r="27" spans="1:7" s="16" customFormat="1" x14ac:dyDescent="0.25">
      <c r="A27" s="18"/>
      <c r="B27" s="62"/>
      <c r="C27" s="13"/>
      <c r="D27" s="14"/>
      <c r="E27" s="15"/>
      <c r="F27" s="19">
        <f>E27*D27</f>
        <v>0</v>
      </c>
    </row>
    <row r="28" spans="1:7" s="16" customFormat="1" x14ac:dyDescent="0.25">
      <c r="A28" s="18"/>
      <c r="B28" s="17"/>
      <c r="C28" s="13"/>
      <c r="D28" s="14"/>
      <c r="E28" s="15"/>
      <c r="F28" s="19"/>
    </row>
    <row r="29" spans="1:7" s="90" customFormat="1" x14ac:dyDescent="0.2">
      <c r="A29" s="64">
        <v>2</v>
      </c>
      <c r="B29" s="337" t="s">
        <v>470</v>
      </c>
      <c r="C29" s="65"/>
      <c r="D29" s="66"/>
      <c r="E29" s="113"/>
      <c r="F29" s="103"/>
    </row>
    <row r="30" spans="1:7" s="90" customFormat="1" ht="90" x14ac:dyDescent="0.2">
      <c r="A30" s="131">
        <v>2.1</v>
      </c>
      <c r="B30" s="120" t="s">
        <v>92</v>
      </c>
      <c r="C30" s="140"/>
      <c r="D30" s="224"/>
      <c r="E30" s="124"/>
      <c r="F30" s="68"/>
    </row>
    <row r="31" spans="1:7" s="90" customFormat="1" x14ac:dyDescent="0.2">
      <c r="A31" s="74"/>
      <c r="B31" s="120" t="s">
        <v>93</v>
      </c>
      <c r="C31" s="140"/>
      <c r="D31" s="224"/>
      <c r="E31" s="124"/>
      <c r="F31" s="68"/>
    </row>
    <row r="32" spans="1:7" s="90" customFormat="1" ht="18" x14ac:dyDescent="0.2">
      <c r="A32" s="112" t="s">
        <v>58</v>
      </c>
      <c r="B32" s="119" t="s">
        <v>94</v>
      </c>
      <c r="C32" s="140" t="s">
        <v>88</v>
      </c>
      <c r="D32" s="194">
        <v>35</v>
      </c>
      <c r="E32" s="124"/>
      <c r="F32" s="68">
        <f>E32*D32</f>
        <v>0</v>
      </c>
      <c r="G32" s="90" t="s">
        <v>28</v>
      </c>
    </row>
    <row r="33" spans="1:6" s="16" customFormat="1" x14ac:dyDescent="0.25">
      <c r="A33" s="18"/>
      <c r="B33" s="17"/>
      <c r="C33" s="13"/>
      <c r="D33" s="14"/>
      <c r="E33" s="15"/>
      <c r="F33" s="19"/>
    </row>
    <row r="34" spans="1:6" s="16" customFormat="1" x14ac:dyDescent="0.25">
      <c r="A34" s="18"/>
      <c r="B34" s="17"/>
      <c r="C34" s="13"/>
      <c r="D34" s="14"/>
      <c r="E34" s="15"/>
      <c r="F34" s="19"/>
    </row>
    <row r="35" spans="1:6" s="16" customFormat="1" x14ac:dyDescent="0.25">
      <c r="A35" s="18"/>
      <c r="B35" s="17"/>
      <c r="C35" s="13"/>
      <c r="D35" s="14"/>
      <c r="E35" s="15"/>
      <c r="F35" s="19"/>
    </row>
    <row r="36" spans="1:6" s="16" customFormat="1" x14ac:dyDescent="0.25">
      <c r="A36" s="18"/>
      <c r="B36" s="17"/>
      <c r="C36" s="13"/>
      <c r="D36" s="14"/>
      <c r="E36" s="15"/>
      <c r="F36" s="19"/>
    </row>
    <row r="37" spans="1:6" s="16" customFormat="1" x14ac:dyDescent="0.25">
      <c r="A37" s="18"/>
      <c r="B37" s="17"/>
      <c r="C37" s="13"/>
      <c r="D37" s="14"/>
      <c r="E37" s="15"/>
      <c r="F37" s="19"/>
    </row>
    <row r="38" spans="1:6" s="16" customFormat="1" x14ac:dyDescent="0.25">
      <c r="A38" s="18"/>
      <c r="B38" s="17"/>
      <c r="C38" s="13"/>
      <c r="D38" s="14"/>
      <c r="E38" s="15"/>
      <c r="F38" s="19"/>
    </row>
    <row r="39" spans="1:6" s="16" customFormat="1" x14ac:dyDescent="0.25">
      <c r="A39" s="18"/>
      <c r="B39" s="17"/>
      <c r="C39" s="13"/>
      <c r="D39" s="14"/>
      <c r="E39" s="15"/>
      <c r="F39" s="19"/>
    </row>
    <row r="40" spans="1:6" s="16" customFormat="1" x14ac:dyDescent="0.25">
      <c r="A40" s="18"/>
      <c r="B40" s="17"/>
      <c r="C40" s="13"/>
      <c r="D40" s="14"/>
      <c r="E40" s="15"/>
      <c r="F40" s="19"/>
    </row>
    <row r="41" spans="1:6" s="16" customFormat="1" x14ac:dyDescent="0.25">
      <c r="A41" s="18"/>
      <c r="B41" s="17"/>
      <c r="C41" s="13"/>
      <c r="D41" s="14"/>
      <c r="E41" s="15"/>
      <c r="F41" s="19"/>
    </row>
    <row r="42" spans="1:6" s="16" customFormat="1" x14ac:dyDescent="0.25">
      <c r="A42" s="18"/>
      <c r="B42" s="17"/>
      <c r="C42" s="13"/>
      <c r="D42" s="14"/>
      <c r="E42" s="15"/>
      <c r="F42" s="19"/>
    </row>
    <row r="43" spans="1:6" s="16" customFormat="1" x14ac:dyDescent="0.25">
      <c r="A43" s="18"/>
      <c r="B43" s="17"/>
      <c r="C43" s="13"/>
      <c r="D43" s="14"/>
      <c r="E43" s="15"/>
      <c r="F43" s="19"/>
    </row>
    <row r="44" spans="1:6" s="16" customFormat="1" x14ac:dyDescent="0.25">
      <c r="A44" s="18"/>
      <c r="B44" s="17"/>
      <c r="C44" s="13"/>
      <c r="D44" s="14"/>
      <c r="E44" s="15"/>
      <c r="F44" s="19"/>
    </row>
    <row r="45" spans="1:6" s="16" customFormat="1" x14ac:dyDescent="0.25">
      <c r="A45" s="18"/>
      <c r="B45" s="17"/>
      <c r="C45" s="13"/>
      <c r="D45" s="14"/>
      <c r="E45" s="15"/>
      <c r="F45" s="19"/>
    </row>
    <row r="46" spans="1:6" s="16" customFormat="1" x14ac:dyDescent="0.25">
      <c r="A46" s="18"/>
      <c r="B46" s="17"/>
      <c r="C46" s="13"/>
      <c r="D46" s="14"/>
      <c r="E46" s="15"/>
      <c r="F46" s="19"/>
    </row>
    <row r="47" spans="1:6" s="16" customFormat="1" x14ac:dyDescent="0.25">
      <c r="A47" s="18"/>
      <c r="B47" s="17"/>
      <c r="C47" s="13"/>
      <c r="D47" s="14"/>
      <c r="E47" s="15"/>
      <c r="F47" s="19"/>
    </row>
    <row r="48" spans="1:6" s="16" customFormat="1" x14ac:dyDescent="0.25">
      <c r="A48" s="18"/>
      <c r="B48" s="17"/>
      <c r="C48" s="13"/>
      <c r="D48" s="14"/>
      <c r="E48" s="15"/>
      <c r="F48" s="19"/>
    </row>
    <row r="49" spans="1:6" s="16" customFormat="1" x14ac:dyDescent="0.25">
      <c r="A49" s="18"/>
      <c r="B49" s="17"/>
      <c r="C49" s="13"/>
      <c r="D49" s="14"/>
      <c r="E49" s="15"/>
      <c r="F49" s="19"/>
    </row>
    <row r="50" spans="1:6" s="16" customFormat="1" x14ac:dyDescent="0.25">
      <c r="A50" s="18"/>
      <c r="B50" s="17"/>
      <c r="C50" s="13"/>
      <c r="D50" s="14"/>
      <c r="E50" s="15"/>
      <c r="F50" s="19"/>
    </row>
    <row r="51" spans="1:6" s="16" customFormat="1" x14ac:dyDescent="0.25">
      <c r="A51" s="18"/>
      <c r="B51" s="17"/>
      <c r="C51" s="13"/>
      <c r="D51" s="14"/>
      <c r="E51" s="15"/>
      <c r="F51" s="19"/>
    </row>
    <row r="52" spans="1:6" s="16" customFormat="1" x14ac:dyDescent="0.25">
      <c r="A52" s="18"/>
      <c r="B52" s="17"/>
      <c r="C52" s="13"/>
      <c r="D52" s="14"/>
      <c r="E52" s="15"/>
      <c r="F52" s="19"/>
    </row>
    <row r="53" spans="1:6" s="16" customFormat="1" x14ac:dyDescent="0.25">
      <c r="A53" s="18"/>
      <c r="B53" s="17"/>
      <c r="C53" s="13"/>
      <c r="D53" s="14"/>
      <c r="E53" s="15"/>
      <c r="F53" s="19"/>
    </row>
    <row r="54" spans="1:6" s="16" customFormat="1" x14ac:dyDescent="0.25">
      <c r="A54" s="18"/>
      <c r="B54" s="17"/>
      <c r="C54" s="13"/>
      <c r="D54" s="14"/>
      <c r="E54" s="15"/>
      <c r="F54" s="19"/>
    </row>
    <row r="55" spans="1:6" s="16" customFormat="1" x14ac:dyDescent="0.25">
      <c r="A55" s="18"/>
      <c r="B55" s="17"/>
      <c r="C55" s="13"/>
      <c r="D55" s="14"/>
      <c r="E55" s="15"/>
      <c r="F55" s="19"/>
    </row>
    <row r="56" spans="1:6" s="16" customFormat="1" x14ac:dyDescent="0.25">
      <c r="A56" s="18"/>
      <c r="B56" s="17"/>
      <c r="C56" s="13"/>
      <c r="D56" s="14"/>
      <c r="E56" s="15"/>
      <c r="F56" s="19"/>
    </row>
    <row r="57" spans="1:6" s="16" customFormat="1" x14ac:dyDescent="0.25">
      <c r="A57" s="18"/>
      <c r="B57" s="17"/>
      <c r="C57" s="13"/>
      <c r="D57" s="14"/>
      <c r="E57" s="15"/>
      <c r="F57" s="19"/>
    </row>
    <row r="58" spans="1:6" s="16" customFormat="1" x14ac:dyDescent="0.25">
      <c r="A58" s="18"/>
      <c r="B58" s="17"/>
      <c r="C58" s="13"/>
      <c r="D58" s="14"/>
      <c r="E58" s="15"/>
      <c r="F58" s="19"/>
    </row>
    <row r="59" spans="1:6" s="16" customFormat="1" x14ac:dyDescent="0.25">
      <c r="A59" s="18"/>
      <c r="B59" s="17"/>
      <c r="C59" s="13"/>
      <c r="D59" s="14"/>
      <c r="E59" s="15"/>
      <c r="F59" s="19"/>
    </row>
    <row r="60" spans="1:6" s="16" customFormat="1" x14ac:dyDescent="0.25">
      <c r="A60" s="18"/>
      <c r="B60" s="17"/>
      <c r="C60" s="13"/>
      <c r="D60" s="14"/>
      <c r="E60" s="15"/>
      <c r="F60" s="19"/>
    </row>
    <row r="61" spans="1:6" s="16" customFormat="1" x14ac:dyDescent="0.25">
      <c r="A61" s="18"/>
      <c r="B61" s="17"/>
      <c r="C61" s="13"/>
      <c r="D61" s="14"/>
      <c r="E61" s="15"/>
      <c r="F61" s="19"/>
    </row>
    <row r="62" spans="1:6" s="16" customFormat="1" x14ac:dyDescent="0.25">
      <c r="A62" s="18"/>
      <c r="B62" s="17"/>
      <c r="C62" s="13"/>
      <c r="D62" s="14"/>
      <c r="E62" s="15"/>
      <c r="F62" s="19"/>
    </row>
    <row r="63" spans="1:6" s="16" customFormat="1" x14ac:dyDescent="0.25">
      <c r="A63" s="18"/>
      <c r="B63" s="17"/>
      <c r="C63" s="13"/>
      <c r="D63" s="14"/>
      <c r="E63" s="15"/>
      <c r="F63" s="19"/>
    </row>
    <row r="64" spans="1:6" s="16" customFormat="1" x14ac:dyDescent="0.25">
      <c r="A64" s="18"/>
      <c r="B64" s="17"/>
      <c r="C64" s="13"/>
      <c r="D64" s="14"/>
      <c r="E64" s="15"/>
      <c r="F64" s="19"/>
    </row>
    <row r="65" spans="1:12" s="16" customFormat="1" x14ac:dyDescent="0.25">
      <c r="A65" s="18"/>
      <c r="B65" s="17"/>
      <c r="C65" s="13"/>
      <c r="D65" s="14"/>
      <c r="E65" s="15"/>
      <c r="F65" s="19"/>
    </row>
    <row r="66" spans="1:12" s="16" customFormat="1" x14ac:dyDescent="0.25">
      <c r="A66" s="18"/>
      <c r="B66" s="17"/>
      <c r="C66" s="13"/>
      <c r="D66" s="14"/>
      <c r="E66" s="15"/>
      <c r="F66" s="19"/>
    </row>
    <row r="67" spans="1:12" s="16" customFormat="1" x14ac:dyDescent="0.25">
      <c r="A67" s="32"/>
      <c r="B67" s="33"/>
      <c r="C67" s="34"/>
      <c r="D67" s="35"/>
      <c r="E67" s="36"/>
      <c r="F67" s="37">
        <f t="shared" ref="F67" si="2">E67*D67</f>
        <v>0</v>
      </c>
    </row>
    <row r="68" spans="1:12" s="3" customFormat="1" ht="15" customHeight="1" x14ac:dyDescent="0.2">
      <c r="A68" s="21"/>
      <c r="B68" s="22"/>
      <c r="C68" s="324" t="s">
        <v>24</v>
      </c>
      <c r="D68" s="324"/>
      <c r="E68" s="325"/>
      <c r="F68" s="23">
        <f>SUM(F16:F67)</f>
        <v>0</v>
      </c>
      <c r="G68" s="24">
        <f>SUMPRODUCT($D:$D,$E:$E)-F68</f>
        <v>0</v>
      </c>
    </row>
    <row r="69" spans="1:12" s="28" customFormat="1" x14ac:dyDescent="0.2">
      <c r="A69" s="25"/>
      <c r="B69" s="26"/>
      <c r="C69" s="14"/>
      <c r="D69" s="14"/>
      <c r="E69" s="14"/>
      <c r="F69" s="27"/>
      <c r="G69" s="20"/>
      <c r="H69" s="20"/>
      <c r="I69" s="20"/>
      <c r="J69" s="20"/>
      <c r="K69" s="20"/>
      <c r="L69" s="20"/>
    </row>
    <row r="70" spans="1:12" s="28" customFormat="1" x14ac:dyDescent="0.2">
      <c r="A70" s="25"/>
      <c r="B70" s="26"/>
      <c r="C70" s="14"/>
      <c r="D70" s="14"/>
      <c r="E70" s="14"/>
      <c r="F70" s="27"/>
      <c r="G70" s="20"/>
      <c r="H70" s="20"/>
      <c r="I70" s="20"/>
      <c r="J70" s="20"/>
      <c r="K70" s="20"/>
      <c r="L70" s="20"/>
    </row>
    <row r="71" spans="1:12" s="28" customFormat="1" x14ac:dyDescent="0.2">
      <c r="A71" s="25"/>
      <c r="B71" s="26"/>
      <c r="C71" s="14"/>
      <c r="D71" s="14"/>
      <c r="E71" s="14"/>
      <c r="F71" s="27"/>
      <c r="G71" s="20"/>
      <c r="H71" s="20"/>
      <c r="I71" s="20"/>
      <c r="J71" s="20"/>
      <c r="K71" s="20"/>
      <c r="L71" s="20"/>
    </row>
    <row r="602" spans="8:8" x14ac:dyDescent="0.2">
      <c r="H602" s="29"/>
    </row>
    <row r="603" spans="8:8" x14ac:dyDescent="0.2">
      <c r="H603" s="29"/>
    </row>
    <row r="611" spans="1:6" x14ac:dyDescent="0.2">
      <c r="A611" s="20"/>
      <c r="B611" s="20"/>
      <c r="C611" s="20"/>
      <c r="D611" s="20"/>
      <c r="E611" s="20"/>
      <c r="F611" s="29"/>
    </row>
    <row r="612" spans="1:6" x14ac:dyDescent="0.2">
      <c r="A612" s="20"/>
      <c r="B612" s="20"/>
      <c r="C612" s="20"/>
      <c r="D612" s="20"/>
      <c r="E612" s="20"/>
      <c r="F612" s="29"/>
    </row>
  </sheetData>
  <mergeCells count="2">
    <mergeCell ref="C13:E13"/>
    <mergeCell ref="C68:E68"/>
  </mergeCells>
  <pageMargins left="0.7" right="0.7" top="1" bottom="0.85" header="0.55000000000000004" footer="0.4"/>
  <pageSetup paperSize="9" scale="78"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9C11C528-B172-491A-BF13-56657D7FF2A8}">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G68 G13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C3E1F-A2B1-44BB-A8AB-5629E983EAB6}">
  <sheetPr>
    <tabColor rgb="FF92D050"/>
  </sheetPr>
  <dimension ref="A1:J563"/>
  <sheetViews>
    <sheetView showZeros="0" view="pageBreakPreview" zoomScaleNormal="100" zoomScaleSheetLayoutView="100" workbookViewId="0">
      <selection activeCell="I9" sqref="I9"/>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12.7109375" style="27" customWidth="1"/>
    <col min="7" max="7" width="9.140625" style="253"/>
    <col min="8" max="9" width="9.140625" style="20"/>
    <col min="10" max="10" width="10.85546875" style="20" bestFit="1" customWidth="1"/>
    <col min="11" max="16384" width="9.140625" style="20"/>
  </cols>
  <sheetData>
    <row r="1" spans="1:10" x14ac:dyDescent="0.2">
      <c r="A1" s="63" t="s">
        <v>95</v>
      </c>
      <c r="H1" s="258" t="s">
        <v>26</v>
      </c>
      <c r="I1" s="259" t="s">
        <v>27</v>
      </c>
      <c r="J1" s="259">
        <f>SUMIF(G:G,H1,F:F)</f>
        <v>0</v>
      </c>
    </row>
    <row r="2" spans="1:10" s="90" customFormat="1" ht="30" x14ac:dyDescent="0.2">
      <c r="A2" s="88" t="s">
        <v>8</v>
      </c>
      <c r="B2" s="88" t="s">
        <v>9</v>
      </c>
      <c r="C2" s="88" t="s">
        <v>10</v>
      </c>
      <c r="D2" s="88" t="s">
        <v>11</v>
      </c>
      <c r="E2" s="88" t="s">
        <v>12</v>
      </c>
      <c r="F2" s="89" t="s">
        <v>13</v>
      </c>
      <c r="G2" s="96"/>
    </row>
    <row r="3" spans="1:10" s="90" customFormat="1" x14ac:dyDescent="0.2">
      <c r="A3" s="91"/>
      <c r="B3" s="92"/>
      <c r="C3" s="93"/>
      <c r="D3" s="9"/>
      <c r="E3" s="94"/>
      <c r="F3" s="9"/>
      <c r="G3" s="96"/>
    </row>
    <row r="4" spans="1:10" s="69" customFormat="1" ht="15.75" x14ac:dyDescent="0.25">
      <c r="A4" s="64">
        <v>1</v>
      </c>
      <c r="B4" s="117" t="s">
        <v>96</v>
      </c>
      <c r="C4" s="65"/>
      <c r="D4" s="75"/>
      <c r="E4" s="65"/>
      <c r="F4" s="68"/>
      <c r="G4" s="202"/>
      <c r="H4" s="260"/>
      <c r="I4" s="260"/>
      <c r="J4" s="260"/>
    </row>
    <row r="5" spans="1:10" s="99" customFormat="1" ht="105" x14ac:dyDescent="0.25">
      <c r="A5" s="64">
        <v>1.1000000000000001</v>
      </c>
      <c r="B5" s="73" t="s">
        <v>97</v>
      </c>
      <c r="C5" s="65"/>
      <c r="D5" s="66"/>
      <c r="E5" s="71"/>
      <c r="F5" s="68"/>
      <c r="G5" s="202"/>
      <c r="H5" s="263"/>
      <c r="I5" s="263"/>
      <c r="J5" s="263"/>
    </row>
    <row r="6" spans="1:10" s="99" customFormat="1" ht="15.75" x14ac:dyDescent="0.25">
      <c r="A6" s="74" t="s">
        <v>58</v>
      </c>
      <c r="B6" s="120" t="s">
        <v>98</v>
      </c>
      <c r="C6" s="65" t="s">
        <v>99</v>
      </c>
      <c r="D6" s="75">
        <v>35</v>
      </c>
      <c r="E6" s="65"/>
      <c r="F6" s="103">
        <f t="shared" ref="F6" si="0">E6*D6</f>
        <v>0</v>
      </c>
      <c r="G6" s="202"/>
      <c r="H6" s="263"/>
      <c r="I6" s="263"/>
      <c r="J6" s="263"/>
    </row>
    <row r="7" spans="1:10" s="99" customFormat="1" ht="15.75" x14ac:dyDescent="0.25">
      <c r="A7" s="74"/>
      <c r="B7" s="61"/>
      <c r="C7" s="96"/>
      <c r="D7" s="97"/>
      <c r="E7" s="96"/>
      <c r="F7" s="98"/>
      <c r="G7" s="202"/>
      <c r="H7" s="263"/>
      <c r="I7" s="263"/>
      <c r="J7" s="263"/>
    </row>
    <row r="8" spans="1:10" s="99" customFormat="1" ht="15.75" x14ac:dyDescent="0.25">
      <c r="A8" s="74"/>
      <c r="B8" s="61"/>
      <c r="C8" s="96"/>
      <c r="D8" s="97"/>
      <c r="E8" s="96"/>
      <c r="F8" s="98"/>
      <c r="G8" s="202"/>
      <c r="H8" s="263"/>
      <c r="I8" s="263"/>
      <c r="J8" s="263"/>
    </row>
    <row r="9" spans="1:10" s="99" customFormat="1" ht="15.75" x14ac:dyDescent="0.25">
      <c r="A9" s="74"/>
      <c r="B9" s="61"/>
      <c r="C9" s="96"/>
      <c r="D9" s="97"/>
      <c r="E9" s="96"/>
      <c r="F9" s="98"/>
      <c r="G9" s="202"/>
      <c r="H9" s="263"/>
      <c r="I9" s="263"/>
      <c r="J9" s="263"/>
    </row>
    <row r="10" spans="1:10" s="99" customFormat="1" ht="15.75" x14ac:dyDescent="0.25">
      <c r="A10" s="74"/>
      <c r="B10" s="61"/>
      <c r="C10" s="96"/>
      <c r="D10" s="97"/>
      <c r="E10" s="96"/>
      <c r="F10" s="98"/>
      <c r="G10" s="202"/>
      <c r="H10" s="263"/>
      <c r="I10" s="263"/>
      <c r="J10" s="263"/>
    </row>
    <row r="11" spans="1:10" s="99" customFormat="1" ht="15.75" x14ac:dyDescent="0.25">
      <c r="A11" s="74"/>
      <c r="B11" s="61"/>
      <c r="C11" s="96"/>
      <c r="D11" s="97"/>
      <c r="E11" s="96"/>
      <c r="F11" s="98"/>
      <c r="G11" s="202"/>
      <c r="H11" s="263"/>
      <c r="I11" s="263"/>
      <c r="J11" s="263"/>
    </row>
    <row r="12" spans="1:10" s="99" customFormat="1" ht="15.75" x14ac:dyDescent="0.25">
      <c r="A12" s="74"/>
      <c r="B12" s="62"/>
      <c r="C12" s="65"/>
      <c r="D12" s="75"/>
      <c r="E12" s="65"/>
      <c r="F12" s="68">
        <f>D12*E12</f>
        <v>0</v>
      </c>
      <c r="G12" s="202"/>
      <c r="H12" s="263"/>
      <c r="I12" s="263"/>
      <c r="J12" s="263"/>
    </row>
    <row r="13" spans="1:10" s="226" customFormat="1" ht="15.75" x14ac:dyDescent="0.25">
      <c r="A13" s="74"/>
      <c r="B13" s="61"/>
      <c r="C13" s="96"/>
      <c r="D13" s="97"/>
      <c r="E13" s="96"/>
      <c r="F13" s="98">
        <f>E13*D13</f>
        <v>0</v>
      </c>
      <c r="G13" s="202" t="s">
        <v>26</v>
      </c>
      <c r="H13" s="263"/>
      <c r="I13" s="263"/>
      <c r="J13" s="263"/>
    </row>
    <row r="14" spans="1:10" s="226" customFormat="1" ht="15.75" x14ac:dyDescent="0.25">
      <c r="A14" s="74"/>
      <c r="B14" s="61"/>
      <c r="C14" s="96"/>
      <c r="D14" s="97"/>
      <c r="E14" s="96"/>
      <c r="F14" s="98">
        <f t="shared" ref="F14:F20" si="1">E14*D14</f>
        <v>0</v>
      </c>
      <c r="G14" s="202" t="s">
        <v>26</v>
      </c>
      <c r="H14" s="263"/>
      <c r="I14" s="263"/>
      <c r="J14" s="263"/>
    </row>
    <row r="15" spans="1:10" s="226" customFormat="1" ht="15.75" x14ac:dyDescent="0.25">
      <c r="A15" s="74"/>
      <c r="B15" s="61"/>
      <c r="C15" s="96"/>
      <c r="D15" s="97"/>
      <c r="E15" s="96"/>
      <c r="F15" s="98">
        <f t="shared" si="1"/>
        <v>0</v>
      </c>
      <c r="G15" s="202" t="s">
        <v>26</v>
      </c>
      <c r="H15" s="263"/>
      <c r="I15" s="263"/>
      <c r="J15" s="263"/>
    </row>
    <row r="16" spans="1:10" s="226" customFormat="1" ht="15.75" x14ac:dyDescent="0.25">
      <c r="A16" s="74"/>
      <c r="B16" s="61"/>
      <c r="C16" s="96"/>
      <c r="D16" s="97"/>
      <c r="E16" s="96"/>
      <c r="F16" s="98">
        <f t="shared" si="1"/>
        <v>0</v>
      </c>
      <c r="G16" s="202" t="s">
        <v>26</v>
      </c>
      <c r="H16" s="263"/>
      <c r="I16" s="263"/>
      <c r="J16" s="263"/>
    </row>
    <row r="17" spans="1:10" s="226" customFormat="1" ht="15.75" x14ac:dyDescent="0.25">
      <c r="A17" s="74"/>
      <c r="B17" s="61"/>
      <c r="C17" s="96"/>
      <c r="D17" s="97"/>
      <c r="E17" s="96"/>
      <c r="F17" s="98">
        <f t="shared" si="1"/>
        <v>0</v>
      </c>
      <c r="G17" s="202" t="s">
        <v>26</v>
      </c>
      <c r="H17" s="263"/>
      <c r="I17" s="263"/>
      <c r="J17" s="263"/>
    </row>
    <row r="18" spans="1:10" s="226" customFormat="1" ht="15.75" x14ac:dyDescent="0.25">
      <c r="A18" s="74"/>
      <c r="B18" s="61"/>
      <c r="C18" s="96"/>
      <c r="D18" s="97"/>
      <c r="E18" s="96"/>
      <c r="F18" s="98">
        <f t="shared" si="1"/>
        <v>0</v>
      </c>
      <c r="G18" s="202" t="s">
        <v>26</v>
      </c>
      <c r="H18" s="263"/>
      <c r="I18" s="263"/>
      <c r="J18" s="263"/>
    </row>
    <row r="19" spans="1:10" s="226" customFormat="1" ht="15.75" x14ac:dyDescent="0.25">
      <c r="A19" s="74"/>
      <c r="B19" s="61"/>
      <c r="C19" s="96"/>
      <c r="D19" s="97"/>
      <c r="E19" s="96"/>
      <c r="F19" s="98">
        <f t="shared" si="1"/>
        <v>0</v>
      </c>
      <c r="G19" s="202" t="s">
        <v>26</v>
      </c>
      <c r="H19" s="263"/>
      <c r="I19" s="263"/>
      <c r="J19" s="263"/>
    </row>
    <row r="20" spans="1:10" s="226" customFormat="1" ht="15.75" x14ac:dyDescent="0.25">
      <c r="A20" s="74"/>
      <c r="B20" s="61"/>
      <c r="C20" s="96"/>
      <c r="D20" s="97"/>
      <c r="E20" s="96"/>
      <c r="F20" s="98">
        <f t="shared" si="1"/>
        <v>0</v>
      </c>
      <c r="G20" s="202" t="s">
        <v>26</v>
      </c>
      <c r="H20" s="263"/>
      <c r="I20" s="263"/>
      <c r="J20" s="263"/>
    </row>
    <row r="21" spans="1:10" s="226" customFormat="1" ht="15.75" x14ac:dyDescent="0.25">
      <c r="A21" s="74"/>
      <c r="B21" s="61"/>
      <c r="C21" s="96"/>
      <c r="D21" s="97"/>
      <c r="E21" s="96"/>
      <c r="F21" s="98">
        <f>E21*D21</f>
        <v>0</v>
      </c>
      <c r="G21" s="202" t="s">
        <v>26</v>
      </c>
      <c r="H21" s="263"/>
      <c r="I21" s="263"/>
      <c r="J21" s="263"/>
    </row>
    <row r="22" spans="1:10" s="99" customFormat="1" ht="15.75" x14ac:dyDescent="0.25">
      <c r="A22" s="74"/>
      <c r="B22" s="61"/>
      <c r="C22" s="96"/>
      <c r="D22" s="97"/>
      <c r="E22" s="96"/>
      <c r="F22" s="98"/>
      <c r="G22" s="202"/>
      <c r="H22" s="263"/>
      <c r="I22" s="263"/>
      <c r="J22" s="263"/>
    </row>
    <row r="23" spans="1:10" s="99" customFormat="1" ht="15.75" x14ac:dyDescent="0.25">
      <c r="A23" s="74"/>
      <c r="B23" s="61"/>
      <c r="C23" s="96"/>
      <c r="D23" s="97"/>
      <c r="E23" s="96"/>
      <c r="F23" s="98"/>
      <c r="G23" s="202"/>
      <c r="H23" s="263"/>
      <c r="I23" s="263"/>
      <c r="J23" s="263"/>
    </row>
    <row r="24" spans="1:10" s="226" customFormat="1" ht="15.75" x14ac:dyDescent="0.25">
      <c r="A24" s="74"/>
      <c r="B24" s="61"/>
      <c r="C24" s="96"/>
      <c r="D24" s="97"/>
      <c r="E24" s="96"/>
      <c r="F24" s="98">
        <f t="shared" ref="F24" si="2">E24*D24</f>
        <v>0</v>
      </c>
      <c r="G24" s="202" t="s">
        <v>26</v>
      </c>
      <c r="H24" s="263"/>
      <c r="I24" s="263"/>
      <c r="J24" s="263"/>
    </row>
    <row r="25" spans="1:10" s="90" customFormat="1" x14ac:dyDescent="0.2">
      <c r="A25" s="74"/>
      <c r="B25" s="61"/>
      <c r="C25" s="96"/>
      <c r="D25" s="97"/>
      <c r="E25" s="96"/>
      <c r="F25" s="98"/>
      <c r="G25" s="96"/>
    </row>
    <row r="26" spans="1:10" s="90" customFormat="1" x14ac:dyDescent="0.2">
      <c r="A26" s="74"/>
      <c r="B26" s="61"/>
      <c r="C26" s="65"/>
      <c r="D26" s="75"/>
      <c r="E26" s="65"/>
      <c r="F26" s="68"/>
      <c r="G26" s="96"/>
    </row>
    <row r="27" spans="1:10" s="90" customFormat="1" x14ac:dyDescent="0.2">
      <c r="A27" s="74"/>
      <c r="B27" s="61"/>
      <c r="C27" s="65"/>
      <c r="D27" s="75"/>
      <c r="E27" s="65"/>
      <c r="F27" s="68"/>
      <c r="G27" s="96"/>
    </row>
    <row r="28" spans="1:10" s="90" customFormat="1" x14ac:dyDescent="0.2">
      <c r="A28" s="74"/>
      <c r="B28" s="61"/>
      <c r="C28" s="65"/>
      <c r="D28" s="75"/>
      <c r="E28" s="65"/>
      <c r="F28" s="68"/>
      <c r="G28" s="96"/>
    </row>
    <row r="29" spans="1:10" s="90" customFormat="1" x14ac:dyDescent="0.2">
      <c r="A29" s="74"/>
      <c r="B29" s="61"/>
      <c r="C29" s="65"/>
      <c r="D29" s="75"/>
      <c r="E29" s="65"/>
      <c r="F29" s="68"/>
      <c r="G29" s="96"/>
    </row>
    <row r="30" spans="1:10" s="90" customFormat="1" x14ac:dyDescent="0.2">
      <c r="A30" s="74"/>
      <c r="B30" s="61"/>
      <c r="C30" s="65"/>
      <c r="D30" s="75"/>
      <c r="E30" s="65"/>
      <c r="F30" s="68"/>
      <c r="G30" s="96"/>
    </row>
    <row r="31" spans="1:10" s="90" customFormat="1" x14ac:dyDescent="0.2">
      <c r="A31" s="74"/>
      <c r="B31" s="61"/>
      <c r="C31" s="65"/>
      <c r="D31" s="75"/>
      <c r="E31" s="65"/>
      <c r="F31" s="68"/>
      <c r="G31" s="96"/>
    </row>
    <row r="32" spans="1:10" s="90" customFormat="1" x14ac:dyDescent="0.2">
      <c r="A32" s="74"/>
      <c r="B32" s="61"/>
      <c r="C32" s="65"/>
      <c r="D32" s="75"/>
      <c r="E32" s="65"/>
      <c r="F32" s="68"/>
      <c r="G32" s="96"/>
    </row>
    <row r="33" spans="1:7" s="90" customFormat="1" x14ac:dyDescent="0.2">
      <c r="A33" s="74"/>
      <c r="B33" s="61"/>
      <c r="C33" s="65"/>
      <c r="D33" s="75"/>
      <c r="E33" s="65"/>
      <c r="F33" s="68"/>
      <c r="G33" s="96"/>
    </row>
    <row r="34" spans="1:7" s="90" customFormat="1" x14ac:dyDescent="0.2">
      <c r="A34" s="74"/>
      <c r="B34" s="61"/>
      <c r="C34" s="65"/>
      <c r="D34" s="75"/>
      <c r="E34" s="65"/>
      <c r="F34" s="68"/>
      <c r="G34" s="96"/>
    </row>
    <row r="35" spans="1:7" s="90" customFormat="1" x14ac:dyDescent="0.2">
      <c r="A35" s="74"/>
      <c r="B35" s="61"/>
      <c r="C35" s="65"/>
      <c r="D35" s="75"/>
      <c r="E35" s="65"/>
      <c r="F35" s="68"/>
      <c r="G35" s="96"/>
    </row>
    <row r="36" spans="1:7" s="90" customFormat="1" x14ac:dyDescent="0.2">
      <c r="A36" s="74"/>
      <c r="B36" s="61"/>
      <c r="C36" s="65"/>
      <c r="D36" s="75"/>
      <c r="E36" s="65"/>
      <c r="F36" s="68"/>
      <c r="G36" s="96"/>
    </row>
    <row r="37" spans="1:7" s="90" customFormat="1" x14ac:dyDescent="0.2">
      <c r="A37" s="74"/>
      <c r="B37" s="61"/>
      <c r="C37" s="65"/>
      <c r="D37" s="75"/>
      <c r="E37" s="65"/>
      <c r="F37" s="68"/>
      <c r="G37" s="96"/>
    </row>
    <row r="38" spans="1:7" s="90" customFormat="1" x14ac:dyDescent="0.2">
      <c r="A38" s="74"/>
      <c r="B38" s="61"/>
      <c r="C38" s="65"/>
      <c r="D38" s="75"/>
      <c r="E38" s="65"/>
      <c r="F38" s="68"/>
      <c r="G38" s="96"/>
    </row>
    <row r="39" spans="1:7" s="90" customFormat="1" x14ac:dyDescent="0.2">
      <c r="A39" s="74"/>
      <c r="B39" s="61"/>
      <c r="C39" s="65"/>
      <c r="D39" s="75"/>
      <c r="E39" s="65"/>
      <c r="F39" s="68"/>
      <c r="G39" s="96"/>
    </row>
    <row r="40" spans="1:7" s="90" customFormat="1" x14ac:dyDescent="0.2">
      <c r="A40" s="74"/>
      <c r="B40" s="61"/>
      <c r="C40" s="65"/>
      <c r="D40" s="75"/>
      <c r="E40" s="65"/>
      <c r="F40" s="68"/>
      <c r="G40" s="96"/>
    </row>
    <row r="41" spans="1:7" s="90" customFormat="1" x14ac:dyDescent="0.2">
      <c r="A41" s="74"/>
      <c r="B41" s="61"/>
      <c r="C41" s="65"/>
      <c r="D41" s="75"/>
      <c r="E41" s="65"/>
      <c r="F41" s="68"/>
      <c r="G41" s="96"/>
    </row>
    <row r="42" spans="1:7" s="90" customFormat="1" x14ac:dyDescent="0.2">
      <c r="A42" s="74"/>
      <c r="B42" s="61"/>
      <c r="C42" s="65"/>
      <c r="D42" s="75"/>
      <c r="E42" s="65"/>
      <c r="F42" s="68"/>
      <c r="G42" s="96"/>
    </row>
    <row r="43" spans="1:7" s="90" customFormat="1" x14ac:dyDescent="0.2">
      <c r="A43" s="74"/>
      <c r="B43" s="61"/>
      <c r="C43" s="65"/>
      <c r="D43" s="75"/>
      <c r="E43" s="65"/>
      <c r="F43" s="68"/>
      <c r="G43" s="96"/>
    </row>
    <row r="44" spans="1:7" s="90" customFormat="1" x14ac:dyDescent="0.2">
      <c r="A44" s="74"/>
      <c r="B44" s="61"/>
      <c r="C44" s="65"/>
      <c r="D44" s="75"/>
      <c r="E44" s="65"/>
      <c r="F44" s="68"/>
      <c r="G44" s="96"/>
    </row>
    <row r="45" spans="1:7" s="90" customFormat="1" x14ac:dyDescent="0.2">
      <c r="A45" s="74"/>
      <c r="B45" s="61"/>
      <c r="C45" s="65"/>
      <c r="D45" s="75"/>
      <c r="E45" s="65"/>
      <c r="F45" s="68"/>
      <c r="G45" s="96"/>
    </row>
    <row r="46" spans="1:7" s="90" customFormat="1" x14ac:dyDescent="0.2">
      <c r="A46" s="74"/>
      <c r="B46" s="61"/>
      <c r="C46" s="65"/>
      <c r="D46" s="75"/>
      <c r="E46" s="65"/>
      <c r="F46" s="68"/>
      <c r="G46" s="96"/>
    </row>
    <row r="47" spans="1:7" s="90" customFormat="1" x14ac:dyDescent="0.2">
      <c r="A47" s="74"/>
      <c r="B47" s="61"/>
      <c r="C47" s="65"/>
      <c r="D47" s="75"/>
      <c r="E47" s="65"/>
      <c r="F47" s="68"/>
      <c r="G47" s="96"/>
    </row>
    <row r="48" spans="1:7" s="90" customFormat="1" x14ac:dyDescent="0.2">
      <c r="A48" s="74"/>
      <c r="B48" s="61"/>
      <c r="C48" s="65"/>
      <c r="D48" s="75"/>
      <c r="E48" s="65"/>
      <c r="F48" s="68"/>
      <c r="G48" s="96"/>
    </row>
    <row r="49" spans="1:10" s="99" customFormat="1" ht="15.75" x14ac:dyDescent="0.25">
      <c r="A49" s="74"/>
      <c r="B49" s="193"/>
      <c r="C49" s="196"/>
      <c r="D49" s="113"/>
      <c r="E49" s="196"/>
      <c r="F49" s="197"/>
      <c r="G49" s="202"/>
      <c r="H49" s="263"/>
      <c r="I49" s="263"/>
      <c r="J49" s="263"/>
    </row>
    <row r="50" spans="1:10" s="99" customFormat="1" ht="15.75" x14ac:dyDescent="0.25">
      <c r="A50" s="74"/>
      <c r="B50" s="193"/>
      <c r="C50" s="196"/>
      <c r="D50" s="113"/>
      <c r="E50" s="196"/>
      <c r="F50" s="197"/>
      <c r="G50" s="202"/>
      <c r="H50" s="263"/>
      <c r="I50" s="263"/>
      <c r="J50" s="263"/>
    </row>
    <row r="51" spans="1:10" s="99" customFormat="1" ht="15.75" x14ac:dyDescent="0.25">
      <c r="A51" s="81"/>
      <c r="B51" s="82"/>
      <c r="C51" s="326" t="s">
        <v>79</v>
      </c>
      <c r="D51" s="326"/>
      <c r="E51" s="327"/>
      <c r="F51" s="83">
        <f>SUM(F3:F50)</f>
        <v>0</v>
      </c>
      <c r="G51" s="266">
        <f>SUMPRODUCT($D:$D,$E:$E)-F51</f>
        <v>0</v>
      </c>
      <c r="H51" s="263"/>
      <c r="I51" s="263"/>
      <c r="J51" s="263"/>
    </row>
    <row r="52" spans="1:10" s="84" customFormat="1" x14ac:dyDescent="0.2"/>
    <row r="553" spans="8:8" x14ac:dyDescent="0.2">
      <c r="H553" s="29"/>
    </row>
    <row r="554" spans="8:8" x14ac:dyDescent="0.2">
      <c r="H554" s="29"/>
    </row>
    <row r="562" spans="1:6" x14ac:dyDescent="0.2">
      <c r="A562" s="20"/>
      <c r="B562" s="20"/>
      <c r="C562" s="20"/>
      <c r="D562" s="20"/>
      <c r="E562" s="20"/>
      <c r="F562" s="29"/>
    </row>
    <row r="563" spans="1:6" x14ac:dyDescent="0.2">
      <c r="A563" s="20"/>
      <c r="B563" s="20"/>
      <c r="C563" s="20"/>
      <c r="D563" s="20"/>
      <c r="E563" s="20"/>
      <c r="F563" s="29"/>
    </row>
  </sheetData>
  <mergeCells count="1">
    <mergeCell ref="C51:E51"/>
  </mergeCells>
  <pageMargins left="0.7" right="0.7" top="1" bottom="0.85" header="0.55000000000000004" footer="0.4"/>
  <pageSetup paperSize="9" scale="81"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B57E1EEA-BF04-4068-86CD-E3DEDF3BFF45}">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G51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92D050"/>
  </sheetPr>
  <dimension ref="A1:L582"/>
  <sheetViews>
    <sheetView showZeros="0" view="pageBreakPreview" zoomScaleNormal="100" zoomScaleSheetLayoutView="100" workbookViewId="0">
      <selection activeCell="E33" sqref="E33"/>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9.7109375" style="27" customWidth="1"/>
    <col min="7" max="10" width="9.140625" style="20"/>
    <col min="11" max="11" width="9.140625" style="272"/>
    <col min="12" max="16384" width="9.140625" style="20"/>
  </cols>
  <sheetData>
    <row r="1" spans="1:12" x14ac:dyDescent="0.25">
      <c r="A1" s="63" t="s">
        <v>100</v>
      </c>
      <c r="H1" s="254" t="s">
        <v>26</v>
      </c>
      <c r="I1" s="255" t="s">
        <v>27</v>
      </c>
      <c r="J1" s="255">
        <f t="shared" ref="J1:J7" si="0">SUMIF(G:G,H1,F:F)</f>
        <v>0</v>
      </c>
    </row>
    <row r="2" spans="1:12" s="5" customFormat="1" ht="30" x14ac:dyDescent="0.25">
      <c r="A2" s="1" t="s">
        <v>8</v>
      </c>
      <c r="B2" s="1" t="s">
        <v>9</v>
      </c>
      <c r="C2" s="1" t="s">
        <v>10</v>
      </c>
      <c r="D2" s="1" t="s">
        <v>11</v>
      </c>
      <c r="E2" s="1" t="s">
        <v>12</v>
      </c>
      <c r="F2" s="2" t="s">
        <v>13</v>
      </c>
      <c r="G2" s="3"/>
      <c r="H2" s="254" t="s">
        <v>28</v>
      </c>
      <c r="I2" s="255" t="s">
        <v>29</v>
      </c>
      <c r="J2" s="255">
        <f t="shared" si="0"/>
        <v>0</v>
      </c>
      <c r="K2" s="314"/>
      <c r="L2" s="4"/>
    </row>
    <row r="3" spans="1:12" s="5" customFormat="1" x14ac:dyDescent="0.25">
      <c r="A3" s="6"/>
      <c r="B3" s="7"/>
      <c r="C3" s="8"/>
      <c r="D3" s="9"/>
      <c r="E3" s="10"/>
      <c r="F3" s="19">
        <f t="shared" ref="F3:F19" si="1">E3*D3</f>
        <v>0</v>
      </c>
      <c r="G3" s="3"/>
      <c r="H3" s="254" t="s">
        <v>31</v>
      </c>
      <c r="I3" s="255" t="s">
        <v>32</v>
      </c>
      <c r="J3" s="255">
        <f t="shared" si="0"/>
        <v>0</v>
      </c>
      <c r="K3" s="314"/>
      <c r="L3" s="4"/>
    </row>
    <row r="4" spans="1:12" s="69" customFormat="1" ht="15.75" x14ac:dyDescent="0.25">
      <c r="A4" s="64">
        <v>1</v>
      </c>
      <c r="B4" s="338" t="s">
        <v>471</v>
      </c>
      <c r="C4" s="65"/>
      <c r="D4" s="66"/>
      <c r="E4" s="201"/>
      <c r="F4" s="68"/>
      <c r="H4" s="254" t="s">
        <v>34</v>
      </c>
      <c r="I4" s="255" t="s">
        <v>35</v>
      </c>
      <c r="J4" s="255">
        <f t="shared" si="0"/>
        <v>0</v>
      </c>
      <c r="K4" s="315"/>
    </row>
    <row r="5" spans="1:12" s="69" customFormat="1" ht="15.75" x14ac:dyDescent="0.25">
      <c r="A5" s="64"/>
      <c r="B5" s="117" t="s">
        <v>101</v>
      </c>
      <c r="C5" s="106"/>
      <c r="D5" s="75"/>
      <c r="E5" s="65"/>
      <c r="F5" s="68"/>
      <c r="H5" s="254" t="s">
        <v>37</v>
      </c>
      <c r="I5" s="255" t="s">
        <v>38</v>
      </c>
      <c r="J5" s="255">
        <f t="shared" si="0"/>
        <v>0</v>
      </c>
      <c r="K5" s="315"/>
    </row>
    <row r="6" spans="1:12" s="69" customFormat="1" ht="45" x14ac:dyDescent="0.25">
      <c r="A6" s="64">
        <v>1.1000000000000001</v>
      </c>
      <c r="B6" s="110" t="s">
        <v>102</v>
      </c>
      <c r="C6" s="65"/>
      <c r="D6" s="75"/>
      <c r="E6" s="65"/>
      <c r="F6" s="68"/>
      <c r="H6" s="254" t="s">
        <v>39</v>
      </c>
      <c r="I6" s="255" t="s">
        <v>40</v>
      </c>
      <c r="J6" s="255">
        <f t="shared" si="0"/>
        <v>0</v>
      </c>
      <c r="K6" s="315"/>
    </row>
    <row r="7" spans="1:12" s="69" customFormat="1" ht="75" x14ac:dyDescent="0.25">
      <c r="A7" s="74"/>
      <c r="B7" s="110" t="s">
        <v>103</v>
      </c>
      <c r="C7" s="65"/>
      <c r="D7" s="75"/>
      <c r="E7" s="65"/>
      <c r="F7" s="68"/>
      <c r="H7" s="254" t="s">
        <v>42</v>
      </c>
      <c r="I7" s="255" t="s">
        <v>43</v>
      </c>
      <c r="J7" s="255">
        <f t="shared" si="0"/>
        <v>0</v>
      </c>
      <c r="K7" s="315"/>
    </row>
    <row r="8" spans="1:12" s="16" customFormat="1" x14ac:dyDescent="0.25">
      <c r="A8" s="11"/>
      <c r="B8" s="61"/>
      <c r="C8" s="13"/>
      <c r="D8" s="14"/>
      <c r="E8" s="15"/>
      <c r="F8" s="19">
        <f>E8*D8</f>
        <v>0</v>
      </c>
      <c r="K8" s="316"/>
    </row>
    <row r="9" spans="1:12" s="16" customFormat="1" ht="45" x14ac:dyDescent="0.25">
      <c r="A9" s="18" t="s">
        <v>58</v>
      </c>
      <c r="B9" s="203" t="s">
        <v>472</v>
      </c>
      <c r="C9" s="13" t="s">
        <v>104</v>
      </c>
      <c r="D9" s="14">
        <v>1</v>
      </c>
      <c r="E9" s="15"/>
      <c r="F9" s="19">
        <f>E9*D9</f>
        <v>0</v>
      </c>
      <c r="G9" s="16" t="s">
        <v>28</v>
      </c>
      <c r="K9" s="316"/>
    </row>
    <row r="10" spans="1:12" s="16" customFormat="1" ht="30" x14ac:dyDescent="0.25">
      <c r="A10" s="18" t="s">
        <v>61</v>
      </c>
      <c r="B10" s="203" t="s">
        <v>105</v>
      </c>
      <c r="C10" s="13" t="s">
        <v>104</v>
      </c>
      <c r="D10" s="14">
        <v>1</v>
      </c>
      <c r="E10" s="15"/>
      <c r="F10" s="19">
        <f t="shared" ref="F10:F13" si="2">E10*D10</f>
        <v>0</v>
      </c>
      <c r="G10" s="16" t="s">
        <v>28</v>
      </c>
      <c r="K10" s="316"/>
    </row>
    <row r="11" spans="1:12" s="16" customFormat="1" ht="45" x14ac:dyDescent="0.25">
      <c r="A11" s="18" t="s">
        <v>63</v>
      </c>
      <c r="B11" s="203" t="s">
        <v>473</v>
      </c>
      <c r="C11" s="13" t="s">
        <v>104</v>
      </c>
      <c r="D11" s="14">
        <v>1</v>
      </c>
      <c r="E11" s="15"/>
      <c r="F11" s="19">
        <f t="shared" si="2"/>
        <v>0</v>
      </c>
      <c r="G11" s="16" t="s">
        <v>28</v>
      </c>
      <c r="K11" s="316"/>
    </row>
    <row r="12" spans="1:12" s="16" customFormat="1" x14ac:dyDescent="0.25">
      <c r="A12" s="18" t="s">
        <v>65</v>
      </c>
      <c r="B12" s="204" t="s">
        <v>106</v>
      </c>
      <c r="C12" s="13" t="s">
        <v>104</v>
      </c>
      <c r="D12" s="14">
        <v>1</v>
      </c>
      <c r="E12" s="15"/>
      <c r="F12" s="19">
        <f t="shared" si="2"/>
        <v>0</v>
      </c>
      <c r="G12" s="16" t="s">
        <v>28</v>
      </c>
      <c r="K12" s="316"/>
    </row>
    <row r="13" spans="1:12" s="16" customFormat="1" x14ac:dyDescent="0.25">
      <c r="A13" s="18" t="s">
        <v>67</v>
      </c>
      <c r="B13" s="203" t="s">
        <v>107</v>
      </c>
      <c r="C13" s="13" t="s">
        <v>104</v>
      </c>
      <c r="D13" s="14">
        <v>1</v>
      </c>
      <c r="E13" s="15"/>
      <c r="F13" s="19">
        <f t="shared" si="2"/>
        <v>0</v>
      </c>
      <c r="G13" s="16" t="s">
        <v>28</v>
      </c>
      <c r="K13" s="316"/>
    </row>
    <row r="14" spans="1:12" s="16" customFormat="1" ht="45" x14ac:dyDescent="0.25">
      <c r="A14" s="18" t="s">
        <v>69</v>
      </c>
      <c r="B14" s="203" t="s">
        <v>474</v>
      </c>
      <c r="C14" s="13" t="s">
        <v>104</v>
      </c>
      <c r="D14" s="14">
        <v>1</v>
      </c>
      <c r="E14" s="15"/>
      <c r="F14" s="19">
        <f t="shared" si="1"/>
        <v>0</v>
      </c>
      <c r="G14" s="16" t="s">
        <v>28</v>
      </c>
      <c r="K14" s="316"/>
    </row>
    <row r="15" spans="1:12" s="16" customFormat="1" ht="30" x14ac:dyDescent="0.25">
      <c r="A15" s="18" t="s">
        <v>71</v>
      </c>
      <c r="B15" s="318" t="s">
        <v>108</v>
      </c>
      <c r="C15" s="13" t="s">
        <v>104</v>
      </c>
      <c r="D15" s="14">
        <v>1</v>
      </c>
      <c r="E15" s="15"/>
      <c r="F15" s="19">
        <f t="shared" si="1"/>
        <v>0</v>
      </c>
      <c r="G15" s="16" t="s">
        <v>28</v>
      </c>
      <c r="K15" s="316"/>
    </row>
    <row r="16" spans="1:12" s="16" customFormat="1" ht="45" x14ac:dyDescent="0.25">
      <c r="A16" s="18" t="s">
        <v>73</v>
      </c>
      <c r="B16" s="203" t="s">
        <v>475</v>
      </c>
      <c r="C16" s="13" t="s">
        <v>104</v>
      </c>
      <c r="D16" s="14">
        <v>1</v>
      </c>
      <c r="E16" s="15"/>
      <c r="F16" s="19">
        <f t="shared" si="1"/>
        <v>0</v>
      </c>
      <c r="G16" s="16" t="s">
        <v>28</v>
      </c>
      <c r="K16" s="316"/>
    </row>
    <row r="17" spans="1:11" s="16" customFormat="1" ht="30" x14ac:dyDescent="0.25">
      <c r="A17" s="18" t="s">
        <v>75</v>
      </c>
      <c r="B17" s="318" t="s">
        <v>109</v>
      </c>
      <c r="C17" s="13" t="s">
        <v>104</v>
      </c>
      <c r="D17" s="14">
        <v>1</v>
      </c>
      <c r="E17" s="15"/>
      <c r="F17" s="19">
        <f t="shared" si="1"/>
        <v>0</v>
      </c>
      <c r="G17" s="16" t="s">
        <v>28</v>
      </c>
      <c r="K17" s="316"/>
    </row>
    <row r="18" spans="1:11" s="16" customFormat="1" ht="45" x14ac:dyDescent="0.25">
      <c r="A18" s="18" t="s">
        <v>110</v>
      </c>
      <c r="B18" s="203" t="s">
        <v>476</v>
      </c>
      <c r="C18" s="13" t="s">
        <v>104</v>
      </c>
      <c r="D18" s="14">
        <v>1</v>
      </c>
      <c r="E18" s="15"/>
      <c r="F18" s="19">
        <f t="shared" si="1"/>
        <v>0</v>
      </c>
      <c r="G18" s="16" t="s">
        <v>28</v>
      </c>
      <c r="K18" s="316"/>
    </row>
    <row r="19" spans="1:11" s="16" customFormat="1" ht="30" x14ac:dyDescent="0.25">
      <c r="A19" s="18" t="s">
        <v>111</v>
      </c>
      <c r="B19" s="318" t="s">
        <v>112</v>
      </c>
      <c r="C19" s="13" t="s">
        <v>104</v>
      </c>
      <c r="D19" s="14">
        <v>1</v>
      </c>
      <c r="E19" s="15"/>
      <c r="F19" s="19">
        <f t="shared" si="1"/>
        <v>0</v>
      </c>
      <c r="K19" s="316"/>
    </row>
    <row r="20" spans="1:11" s="16" customFormat="1" x14ac:dyDescent="0.25">
      <c r="A20" s="18"/>
      <c r="B20" s="203"/>
      <c r="C20" s="13"/>
      <c r="D20" s="14"/>
      <c r="E20" s="15"/>
      <c r="F20" s="19"/>
      <c r="K20" s="316"/>
    </row>
    <row r="21" spans="1:11" s="16" customFormat="1" x14ac:dyDescent="0.25">
      <c r="A21" s="18"/>
      <c r="B21" s="203"/>
      <c r="C21" s="13"/>
      <c r="D21" s="14"/>
      <c r="E21" s="15"/>
      <c r="F21" s="19"/>
      <c r="K21" s="316"/>
    </row>
    <row r="22" spans="1:11" s="16" customFormat="1" x14ac:dyDescent="0.25">
      <c r="A22" s="18"/>
      <c r="B22" s="203"/>
      <c r="C22" s="13"/>
      <c r="D22" s="14"/>
      <c r="E22" s="15"/>
      <c r="F22" s="19"/>
      <c r="K22" s="316"/>
    </row>
    <row r="23" spans="1:11" s="16" customFormat="1" x14ac:dyDescent="0.25">
      <c r="A23" s="18"/>
      <c r="B23" s="203"/>
      <c r="C23" s="13"/>
      <c r="D23" s="14"/>
      <c r="E23" s="15"/>
      <c r="F23" s="19"/>
      <c r="K23" s="316"/>
    </row>
    <row r="24" spans="1:11" s="16" customFormat="1" x14ac:dyDescent="0.25">
      <c r="A24" s="18"/>
      <c r="B24" s="203"/>
      <c r="C24" s="13"/>
      <c r="D24" s="14"/>
      <c r="E24" s="15"/>
      <c r="F24" s="19"/>
      <c r="K24" s="316"/>
    </row>
    <row r="25" spans="1:11" s="16" customFormat="1" x14ac:dyDescent="0.25">
      <c r="A25" s="18"/>
      <c r="B25" s="203"/>
      <c r="C25" s="13"/>
      <c r="D25" s="14"/>
      <c r="E25" s="15"/>
      <c r="F25" s="19"/>
      <c r="K25" s="316"/>
    </row>
    <row r="26" spans="1:11" s="16" customFormat="1" x14ac:dyDescent="0.25">
      <c r="A26" s="18"/>
      <c r="B26" s="203"/>
      <c r="C26" s="13"/>
      <c r="D26" s="14"/>
      <c r="E26" s="15"/>
      <c r="F26" s="19"/>
      <c r="K26" s="316"/>
    </row>
    <row r="27" spans="1:11" s="16" customFormat="1" x14ac:dyDescent="0.25">
      <c r="A27" s="18"/>
      <c r="B27" s="203"/>
      <c r="C27" s="13"/>
      <c r="D27" s="14"/>
      <c r="E27" s="15"/>
      <c r="F27" s="19"/>
      <c r="K27" s="316"/>
    </row>
    <row r="28" spans="1:11" s="16" customFormat="1" x14ac:dyDescent="0.25">
      <c r="A28" s="18"/>
      <c r="B28" s="203"/>
      <c r="C28" s="13"/>
      <c r="D28" s="14"/>
      <c r="E28" s="15"/>
      <c r="F28" s="19"/>
      <c r="K28" s="316"/>
    </row>
    <row r="29" spans="1:11" s="16" customFormat="1" x14ac:dyDescent="0.25">
      <c r="A29" s="18"/>
      <c r="B29" s="203"/>
      <c r="C29" s="13"/>
      <c r="D29" s="14"/>
      <c r="E29" s="15"/>
      <c r="F29" s="19"/>
      <c r="K29" s="316"/>
    </row>
    <row r="30" spans="1:11" s="16" customFormat="1" x14ac:dyDescent="0.25">
      <c r="A30" s="18"/>
      <c r="B30" s="203"/>
      <c r="C30" s="13"/>
      <c r="D30" s="14"/>
      <c r="E30" s="15"/>
      <c r="F30" s="19"/>
      <c r="K30" s="316"/>
    </row>
    <row r="31" spans="1:11" s="16" customFormat="1" x14ac:dyDescent="0.25">
      <c r="A31" s="18"/>
      <c r="B31" s="203"/>
      <c r="C31" s="13"/>
      <c r="D31" s="14"/>
      <c r="E31" s="15"/>
      <c r="F31" s="19"/>
      <c r="K31" s="316"/>
    </row>
    <row r="32" spans="1:11" s="16" customFormat="1" x14ac:dyDescent="0.25">
      <c r="A32" s="18"/>
      <c r="B32" s="203"/>
      <c r="C32" s="13"/>
      <c r="D32" s="14"/>
      <c r="E32" s="15"/>
      <c r="F32" s="19"/>
      <c r="K32" s="316"/>
    </row>
    <row r="33" spans="1:12" s="16" customFormat="1" x14ac:dyDescent="0.25">
      <c r="A33" s="18"/>
      <c r="B33" s="203"/>
      <c r="C33" s="13"/>
      <c r="D33" s="14"/>
      <c r="E33" s="15"/>
      <c r="F33" s="19"/>
      <c r="K33" s="316"/>
    </row>
    <row r="34" spans="1:12" s="16" customFormat="1" x14ac:dyDescent="0.25">
      <c r="A34" s="18"/>
      <c r="B34" s="203"/>
      <c r="C34" s="13"/>
      <c r="D34" s="14"/>
      <c r="E34" s="15"/>
      <c r="F34" s="19"/>
      <c r="K34" s="316"/>
    </row>
    <row r="35" spans="1:12" s="16" customFormat="1" x14ac:dyDescent="0.25">
      <c r="A35" s="18"/>
      <c r="B35" s="203"/>
      <c r="C35" s="13"/>
      <c r="D35" s="14"/>
      <c r="E35" s="15"/>
      <c r="F35" s="19"/>
      <c r="K35" s="316"/>
    </row>
    <row r="36" spans="1:12" s="16" customFormat="1" x14ac:dyDescent="0.25">
      <c r="A36" s="18"/>
      <c r="B36" s="17"/>
      <c r="C36" s="13"/>
      <c r="D36" s="14"/>
      <c r="E36" s="15"/>
      <c r="F36" s="19"/>
      <c r="K36" s="316"/>
    </row>
    <row r="37" spans="1:12" s="16" customFormat="1" x14ac:dyDescent="0.25">
      <c r="A37" s="32"/>
      <c r="B37" s="33"/>
      <c r="C37" s="34"/>
      <c r="D37" s="35"/>
      <c r="E37" s="36"/>
      <c r="F37" s="37">
        <f t="shared" ref="F37" si="3">E37*D37</f>
        <v>0</v>
      </c>
      <c r="K37" s="316"/>
    </row>
    <row r="38" spans="1:12" s="3" customFormat="1" ht="15" customHeight="1" x14ac:dyDescent="0.2">
      <c r="A38" s="21"/>
      <c r="B38" s="22"/>
      <c r="C38" s="324" t="s">
        <v>24</v>
      </c>
      <c r="D38" s="324"/>
      <c r="E38" s="325"/>
      <c r="F38" s="23">
        <f>SUM(F5:F37)</f>
        <v>0</v>
      </c>
      <c r="G38" s="24">
        <f>SUMPRODUCT($D:$D,$E:$E)-F38</f>
        <v>0</v>
      </c>
      <c r="K38" s="317"/>
    </row>
    <row r="39" spans="1:12" s="28" customFormat="1" x14ac:dyDescent="0.2">
      <c r="A39" s="25"/>
      <c r="B39" s="26"/>
      <c r="C39" s="14"/>
      <c r="D39" s="14"/>
      <c r="E39" s="14"/>
      <c r="F39" s="27"/>
      <c r="G39" s="20"/>
      <c r="H39" s="20"/>
      <c r="J39" s="20"/>
      <c r="K39" s="272"/>
      <c r="L39" s="20"/>
    </row>
    <row r="40" spans="1:12" s="28" customFormat="1" x14ac:dyDescent="0.2">
      <c r="A40" s="25"/>
      <c r="B40" s="26"/>
      <c r="C40" s="14"/>
      <c r="D40" s="14"/>
      <c r="E40" s="14"/>
      <c r="F40" s="27"/>
      <c r="G40" s="20"/>
      <c r="H40" s="20"/>
      <c r="J40" s="20"/>
      <c r="K40" s="272"/>
      <c r="L40" s="20"/>
    </row>
    <row r="41" spans="1:12" s="28" customFormat="1" x14ac:dyDescent="0.2">
      <c r="A41" s="25"/>
      <c r="B41" s="26"/>
      <c r="C41" s="14"/>
      <c r="D41" s="14"/>
      <c r="E41" s="14"/>
      <c r="F41" s="27"/>
      <c r="G41" s="20"/>
      <c r="H41" s="20"/>
      <c r="J41" s="20"/>
      <c r="K41" s="272"/>
      <c r="L41" s="20"/>
    </row>
    <row r="573" spans="8:8" x14ac:dyDescent="0.2">
      <c r="H573" s="29"/>
    </row>
    <row r="574" spans="8:8" x14ac:dyDescent="0.2">
      <c r="H574" s="29"/>
    </row>
    <row r="581" spans="1:6" x14ac:dyDescent="0.2">
      <c r="A581" s="20"/>
      <c r="B581" s="20"/>
      <c r="C581" s="20"/>
      <c r="D581" s="20"/>
      <c r="E581" s="20"/>
      <c r="F581" s="29"/>
    </row>
    <row r="582" spans="1:6" x14ac:dyDescent="0.2">
      <c r="A582" s="20"/>
      <c r="B582" s="20"/>
      <c r="C582" s="20"/>
      <c r="D582" s="20"/>
      <c r="E582" s="20"/>
      <c r="F582" s="29"/>
    </row>
  </sheetData>
  <mergeCells count="1">
    <mergeCell ref="C38:E38"/>
  </mergeCells>
  <conditionalFormatting sqref="S5:S7">
    <cfRule type="cellIs" dxfId="2" priority="3" operator="greaterThan">
      <formula>0</formula>
    </cfRule>
  </conditionalFormatting>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5E8BCC23-FCBC-4F1D-8F02-124016D8D1F9}">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G38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92D050"/>
  </sheetPr>
  <dimension ref="A1:L597"/>
  <sheetViews>
    <sheetView showZeros="0" view="pageBreakPreview" topLeftCell="A45" zoomScaleNormal="100" zoomScaleSheetLayoutView="100" workbookViewId="0">
      <selection activeCell="E7" sqref="E7"/>
    </sheetView>
  </sheetViews>
  <sheetFormatPr defaultColWidth="9.140625" defaultRowHeight="15" x14ac:dyDescent="0.2"/>
  <cols>
    <col min="1" max="1" width="8.85546875" style="25" bestFit="1" customWidth="1"/>
    <col min="2" max="2" width="58.85546875" style="14" customWidth="1"/>
    <col min="3" max="3" width="9.7109375" style="14" customWidth="1"/>
    <col min="4" max="5" width="9.7109375" style="30" customWidth="1"/>
    <col min="6" max="6" width="9.7109375" style="27" customWidth="1"/>
    <col min="7" max="16384" width="9.140625" style="20"/>
  </cols>
  <sheetData>
    <row r="1" spans="1:12" x14ac:dyDescent="0.25">
      <c r="A1" s="63" t="s">
        <v>113</v>
      </c>
      <c r="B1" s="105"/>
      <c r="C1" s="105"/>
      <c r="D1" s="121"/>
      <c r="E1" s="121"/>
      <c r="F1" s="121"/>
      <c r="H1" s="254" t="s">
        <v>26</v>
      </c>
      <c r="I1" s="255" t="s">
        <v>27</v>
      </c>
      <c r="J1" s="255">
        <f>SUMIF(G:G,H1,F:F)</f>
        <v>0</v>
      </c>
    </row>
    <row r="2" spans="1:12" ht="30" x14ac:dyDescent="0.25">
      <c r="A2" s="88" t="s">
        <v>8</v>
      </c>
      <c r="B2" s="88" t="s">
        <v>9</v>
      </c>
      <c r="C2" s="88" t="s">
        <v>10</v>
      </c>
      <c r="D2" s="88" t="s">
        <v>11</v>
      </c>
      <c r="E2" s="88" t="s">
        <v>12</v>
      </c>
      <c r="F2" s="89" t="s">
        <v>13</v>
      </c>
      <c r="H2" s="254" t="s">
        <v>28</v>
      </c>
      <c r="I2" s="255" t="s">
        <v>29</v>
      </c>
      <c r="J2" s="255">
        <f>SUMIF(G:G,H2,F:F)</f>
        <v>0</v>
      </c>
    </row>
    <row r="3" spans="1:12" s="5" customFormat="1" x14ac:dyDescent="0.25">
      <c r="A3" s="91"/>
      <c r="B3" s="122"/>
      <c r="C3" s="93"/>
      <c r="D3" s="9"/>
      <c r="E3" s="94"/>
      <c r="F3" s="9"/>
      <c r="G3" s="3"/>
      <c r="H3" s="254" t="s">
        <v>31</v>
      </c>
      <c r="I3" s="255" t="s">
        <v>32</v>
      </c>
      <c r="J3" s="255">
        <f>SUMIF(G:G,H3,F:F)</f>
        <v>0</v>
      </c>
      <c r="K3" s="4"/>
      <c r="L3" s="4"/>
    </row>
    <row r="4" spans="1:12" s="69" customFormat="1" ht="15.75" x14ac:dyDescent="0.25">
      <c r="A4" s="64">
        <v>1</v>
      </c>
      <c r="B4" s="127" t="s">
        <v>114</v>
      </c>
      <c r="C4" s="123"/>
      <c r="D4" s="124"/>
      <c r="E4" s="124"/>
      <c r="F4" s="107"/>
    </row>
    <row r="5" spans="1:12" s="69" customFormat="1" ht="60" x14ac:dyDescent="0.25">
      <c r="A5" s="64">
        <v>1.1000000000000001</v>
      </c>
      <c r="B5" s="120" t="s">
        <v>115</v>
      </c>
      <c r="C5" s="123"/>
      <c r="D5" s="124"/>
      <c r="E5" s="124"/>
      <c r="F5" s="107"/>
    </row>
    <row r="6" spans="1:12" s="69" customFormat="1" ht="15.75" x14ac:dyDescent="0.25">
      <c r="A6" s="74"/>
      <c r="B6" s="120" t="s">
        <v>116</v>
      </c>
      <c r="C6" s="123"/>
      <c r="D6" s="126"/>
      <c r="E6" s="124"/>
      <c r="F6" s="68"/>
    </row>
    <row r="7" spans="1:12" s="16" customFormat="1" ht="17.25" x14ac:dyDescent="0.25">
      <c r="A7" s="74" t="s">
        <v>58</v>
      </c>
      <c r="B7" s="120" t="s">
        <v>117</v>
      </c>
      <c r="C7" s="123" t="s">
        <v>118</v>
      </c>
      <c r="D7" s="124">
        <v>135</v>
      </c>
      <c r="E7" s="124"/>
      <c r="F7" s="68">
        <f t="shared" ref="F7" si="0">E7*D7</f>
        <v>0</v>
      </c>
      <c r="G7" s="16" t="s">
        <v>28</v>
      </c>
      <c r="H7" s="90"/>
    </row>
    <row r="8" spans="1:12" s="69" customFormat="1" ht="15.75" x14ac:dyDescent="0.25">
      <c r="A8" s="74"/>
      <c r="B8" s="120"/>
      <c r="C8" s="123"/>
      <c r="D8" s="207"/>
      <c r="E8" s="124"/>
      <c r="F8" s="198"/>
    </row>
    <row r="9" spans="1:12" s="69" customFormat="1" ht="15.75" x14ac:dyDescent="0.25">
      <c r="A9" s="74"/>
      <c r="B9" s="17"/>
      <c r="C9" s="13"/>
      <c r="D9" s="14"/>
      <c r="E9" s="15"/>
      <c r="F9" s="19"/>
    </row>
    <row r="10" spans="1:12" s="69" customFormat="1" ht="15.75" x14ac:dyDescent="0.25">
      <c r="A10" s="74"/>
      <c r="B10" s="17"/>
      <c r="C10" s="13"/>
      <c r="D10" s="14"/>
      <c r="E10" s="15"/>
      <c r="F10" s="19"/>
    </row>
    <row r="11" spans="1:12" s="69" customFormat="1" ht="15.75" x14ac:dyDescent="0.25">
      <c r="A11" s="74"/>
      <c r="B11" s="17"/>
      <c r="C11" s="13"/>
      <c r="D11" s="14"/>
      <c r="E11" s="15"/>
      <c r="F11" s="19"/>
    </row>
    <row r="12" spans="1:12" s="69" customFormat="1" ht="15.75" x14ac:dyDescent="0.25">
      <c r="A12" s="74"/>
      <c r="B12" s="17"/>
      <c r="C12" s="13"/>
      <c r="D12" s="14"/>
      <c r="E12" s="15"/>
      <c r="F12" s="19"/>
    </row>
    <row r="13" spans="1:12" s="69" customFormat="1" ht="15.75" x14ac:dyDescent="0.25">
      <c r="A13" s="74"/>
      <c r="B13" s="17"/>
      <c r="C13" s="13"/>
      <c r="D13" s="14"/>
      <c r="E13" s="15"/>
      <c r="F13" s="19"/>
    </row>
    <row r="14" spans="1:12" s="69" customFormat="1" ht="15.75" x14ac:dyDescent="0.25">
      <c r="A14" s="74"/>
      <c r="B14" s="17"/>
      <c r="C14" s="13"/>
      <c r="D14" s="14"/>
      <c r="E14" s="15"/>
      <c r="F14" s="19"/>
    </row>
    <row r="15" spans="1:12" s="69" customFormat="1" ht="15.75" x14ac:dyDescent="0.25">
      <c r="A15" s="74"/>
      <c r="B15" s="17"/>
      <c r="C15" s="13"/>
      <c r="D15" s="14"/>
      <c r="E15" s="15"/>
      <c r="F15" s="19"/>
    </row>
    <row r="16" spans="1:12" s="69" customFormat="1" ht="15.75" x14ac:dyDescent="0.25">
      <c r="A16" s="74"/>
      <c r="B16" s="17"/>
      <c r="C16" s="13"/>
      <c r="D16" s="14"/>
      <c r="E16" s="15"/>
      <c r="F16" s="19"/>
    </row>
    <row r="17" spans="1:6" s="69" customFormat="1" ht="15.75" x14ac:dyDescent="0.25">
      <c r="A17" s="74"/>
      <c r="B17" s="17"/>
      <c r="C17" s="13"/>
      <c r="D17" s="14"/>
      <c r="E17" s="15"/>
      <c r="F17" s="19"/>
    </row>
    <row r="18" spans="1:6" s="69" customFormat="1" ht="15.75" x14ac:dyDescent="0.25">
      <c r="A18" s="74"/>
      <c r="B18" s="17"/>
      <c r="C18" s="13"/>
      <c r="D18" s="14"/>
      <c r="E18" s="15"/>
      <c r="F18" s="19"/>
    </row>
    <row r="19" spans="1:6" s="69" customFormat="1" ht="15.75" x14ac:dyDescent="0.25">
      <c r="A19" s="74"/>
      <c r="B19" s="17"/>
      <c r="C19" s="13"/>
      <c r="D19" s="14"/>
      <c r="E19" s="15"/>
      <c r="F19" s="19"/>
    </row>
    <row r="20" spans="1:6" s="69" customFormat="1" ht="15.75" x14ac:dyDescent="0.25">
      <c r="A20" s="74"/>
      <c r="B20" s="17"/>
      <c r="C20" s="13"/>
      <c r="D20" s="14"/>
      <c r="E20" s="15"/>
      <c r="F20" s="19"/>
    </row>
    <row r="21" spans="1:6" s="69" customFormat="1" ht="15.75" x14ac:dyDescent="0.25">
      <c r="A21" s="74"/>
      <c r="B21" s="17"/>
      <c r="C21" s="13"/>
      <c r="D21" s="14"/>
      <c r="E21" s="15"/>
      <c r="F21" s="19"/>
    </row>
    <row r="22" spans="1:6" s="69" customFormat="1" ht="15.75" x14ac:dyDescent="0.25">
      <c r="A22" s="74"/>
      <c r="B22" s="17"/>
      <c r="C22" s="13"/>
      <c r="D22" s="14"/>
      <c r="E22" s="15"/>
      <c r="F22" s="19"/>
    </row>
    <row r="23" spans="1:6" s="69" customFormat="1" ht="15.75" x14ac:dyDescent="0.25">
      <c r="A23" s="74"/>
      <c r="B23" s="17"/>
      <c r="C23" s="13"/>
      <c r="D23" s="14"/>
      <c r="E23" s="15"/>
      <c r="F23" s="19"/>
    </row>
    <row r="24" spans="1:6" s="69" customFormat="1" ht="15.75" x14ac:dyDescent="0.25">
      <c r="A24" s="74"/>
      <c r="B24" s="17"/>
      <c r="C24" s="13"/>
      <c r="D24" s="14"/>
      <c r="E24" s="15"/>
      <c r="F24" s="19"/>
    </row>
    <row r="25" spans="1:6" s="69" customFormat="1" ht="15.75" x14ac:dyDescent="0.25">
      <c r="A25" s="74"/>
      <c r="B25" s="17"/>
      <c r="C25" s="13"/>
      <c r="D25" s="14"/>
      <c r="E25" s="15"/>
      <c r="F25" s="19"/>
    </row>
    <row r="26" spans="1:6" s="69" customFormat="1" ht="15.75" x14ac:dyDescent="0.25">
      <c r="A26" s="74"/>
      <c r="B26" s="17"/>
      <c r="C26" s="13"/>
      <c r="D26" s="14"/>
      <c r="E26" s="15"/>
      <c r="F26" s="19"/>
    </row>
    <row r="27" spans="1:6" s="69" customFormat="1" ht="15.75" x14ac:dyDescent="0.25">
      <c r="A27" s="74"/>
      <c r="B27" s="17"/>
      <c r="C27" s="13"/>
      <c r="D27" s="14"/>
      <c r="E27" s="15"/>
      <c r="F27" s="19"/>
    </row>
    <row r="28" spans="1:6" s="69" customFormat="1" ht="15.75" x14ac:dyDescent="0.25">
      <c r="A28" s="74"/>
      <c r="B28" s="17"/>
      <c r="C28" s="13"/>
      <c r="D28" s="14"/>
      <c r="E28" s="15"/>
      <c r="F28" s="19"/>
    </row>
    <row r="29" spans="1:6" s="69" customFormat="1" ht="15.75" x14ac:dyDescent="0.25">
      <c r="A29" s="74"/>
      <c r="B29" s="17"/>
      <c r="C29" s="13"/>
      <c r="D29" s="14"/>
      <c r="E29" s="15"/>
      <c r="F29" s="19"/>
    </row>
    <row r="30" spans="1:6" s="69" customFormat="1" ht="15.75" x14ac:dyDescent="0.25">
      <c r="A30" s="74"/>
      <c r="B30" s="17"/>
      <c r="C30" s="13"/>
      <c r="D30" s="14"/>
      <c r="E30" s="15"/>
      <c r="F30" s="19"/>
    </row>
    <row r="31" spans="1:6" s="69" customFormat="1" ht="15.75" x14ac:dyDescent="0.25">
      <c r="A31" s="74"/>
      <c r="B31" s="17"/>
      <c r="C31" s="13"/>
      <c r="D31" s="14"/>
      <c r="E31" s="15"/>
      <c r="F31" s="19"/>
    </row>
    <row r="32" spans="1:6" s="69" customFormat="1" ht="15.75" x14ac:dyDescent="0.25">
      <c r="A32" s="74"/>
      <c r="B32" s="17"/>
      <c r="C32" s="13"/>
      <c r="D32" s="14"/>
      <c r="E32" s="15"/>
      <c r="F32" s="19"/>
    </row>
    <row r="33" spans="1:6" s="69" customFormat="1" ht="15.75" x14ac:dyDescent="0.25">
      <c r="A33" s="74"/>
      <c r="B33" s="17"/>
      <c r="C33" s="13"/>
      <c r="D33" s="14"/>
      <c r="E33" s="15"/>
      <c r="F33" s="19"/>
    </row>
    <row r="34" spans="1:6" s="69" customFormat="1" ht="15.75" x14ac:dyDescent="0.25">
      <c r="A34" s="74"/>
      <c r="B34" s="17"/>
      <c r="C34" s="13"/>
      <c r="D34" s="14"/>
      <c r="E34" s="15"/>
      <c r="F34" s="19"/>
    </row>
    <row r="35" spans="1:6" s="69" customFormat="1" ht="15.75" x14ac:dyDescent="0.25">
      <c r="A35" s="74"/>
      <c r="B35" s="17"/>
      <c r="C35" s="13"/>
      <c r="D35" s="14"/>
      <c r="E35" s="15"/>
      <c r="F35" s="19"/>
    </row>
    <row r="36" spans="1:6" s="69" customFormat="1" ht="15.75" x14ac:dyDescent="0.25">
      <c r="A36" s="74"/>
      <c r="B36" s="17"/>
      <c r="C36" s="13"/>
      <c r="D36" s="14"/>
      <c r="E36" s="15"/>
      <c r="F36" s="19"/>
    </row>
    <row r="37" spans="1:6" s="69" customFormat="1" ht="15.75" x14ac:dyDescent="0.25">
      <c r="A37" s="74"/>
      <c r="B37" s="17"/>
      <c r="C37" s="13"/>
      <c r="D37" s="14"/>
      <c r="E37" s="15"/>
      <c r="F37" s="19"/>
    </row>
    <row r="38" spans="1:6" s="69" customFormat="1" ht="15.75" x14ac:dyDescent="0.25">
      <c r="A38" s="74"/>
      <c r="B38" s="17"/>
      <c r="C38" s="13"/>
      <c r="D38" s="14"/>
      <c r="E38" s="15"/>
      <c r="F38" s="19"/>
    </row>
    <row r="39" spans="1:6" s="69" customFormat="1" ht="15.75" x14ac:dyDescent="0.25">
      <c r="A39" s="74"/>
      <c r="B39" s="17"/>
      <c r="C39" s="13"/>
      <c r="D39" s="14"/>
      <c r="E39" s="15"/>
      <c r="F39" s="19"/>
    </row>
    <row r="40" spans="1:6" s="69" customFormat="1" ht="15.75" x14ac:dyDescent="0.25">
      <c r="A40" s="74"/>
      <c r="B40" s="17"/>
      <c r="C40" s="13"/>
      <c r="D40" s="14"/>
      <c r="E40" s="15"/>
      <c r="F40" s="19"/>
    </row>
    <row r="41" spans="1:6" s="69" customFormat="1" ht="15.75" x14ac:dyDescent="0.25">
      <c r="A41" s="74"/>
      <c r="B41" s="17"/>
      <c r="C41" s="13"/>
      <c r="D41" s="14"/>
      <c r="E41" s="15"/>
      <c r="F41" s="19"/>
    </row>
    <row r="42" spans="1:6" s="69" customFormat="1" ht="15.75" x14ac:dyDescent="0.25">
      <c r="A42" s="74"/>
      <c r="B42" s="17"/>
      <c r="C42" s="13"/>
      <c r="D42" s="14"/>
      <c r="E42" s="15"/>
      <c r="F42" s="19"/>
    </row>
    <row r="43" spans="1:6" s="69" customFormat="1" ht="15.75" x14ac:dyDescent="0.25">
      <c r="A43" s="74"/>
      <c r="B43" s="17"/>
      <c r="C43" s="13"/>
      <c r="D43" s="14"/>
      <c r="E43" s="15"/>
      <c r="F43" s="19"/>
    </row>
    <row r="44" spans="1:6" s="69" customFormat="1" ht="15.75" x14ac:dyDescent="0.25">
      <c r="A44" s="74"/>
      <c r="B44" s="17"/>
      <c r="C44" s="13"/>
      <c r="D44" s="14"/>
      <c r="E44" s="15"/>
      <c r="F44" s="19"/>
    </row>
    <row r="45" spans="1:6" s="69" customFormat="1" ht="15.75" x14ac:dyDescent="0.25">
      <c r="A45" s="74"/>
      <c r="B45" s="17"/>
      <c r="C45" s="13"/>
      <c r="D45" s="14"/>
      <c r="E45" s="15"/>
      <c r="F45" s="19"/>
    </row>
    <row r="46" spans="1:6" s="69" customFormat="1" ht="15.75" x14ac:dyDescent="0.25">
      <c r="A46" s="74"/>
      <c r="B46" s="17"/>
      <c r="C46" s="13"/>
      <c r="D46" s="14"/>
      <c r="E46" s="15"/>
      <c r="F46" s="19"/>
    </row>
    <row r="47" spans="1:6" s="69" customFormat="1" ht="15.75" x14ac:dyDescent="0.25">
      <c r="A47" s="74"/>
      <c r="B47" s="17"/>
      <c r="C47" s="13"/>
      <c r="D47" s="14"/>
      <c r="E47" s="15"/>
      <c r="F47" s="19"/>
    </row>
    <row r="48" spans="1:6" s="69" customFormat="1" ht="15.75" x14ac:dyDescent="0.25">
      <c r="A48" s="74"/>
      <c r="B48" s="17"/>
      <c r="C48" s="13"/>
      <c r="D48" s="14"/>
      <c r="E48" s="15"/>
      <c r="F48" s="19"/>
    </row>
    <row r="49" spans="1:12" s="69" customFormat="1" ht="15.75" x14ac:dyDescent="0.25">
      <c r="A49" s="74"/>
      <c r="B49" s="17"/>
      <c r="C49" s="13"/>
      <c r="D49" s="14"/>
      <c r="E49" s="15"/>
      <c r="F49" s="19"/>
    </row>
    <row r="50" spans="1:12" s="69" customFormat="1" ht="15.75" x14ac:dyDescent="0.25">
      <c r="A50" s="74"/>
      <c r="B50" s="17"/>
      <c r="C50" s="13"/>
      <c r="D50" s="14"/>
      <c r="E50" s="15"/>
      <c r="F50" s="19"/>
    </row>
    <row r="51" spans="1:12" s="69" customFormat="1" ht="15.75" x14ac:dyDescent="0.25">
      <c r="A51" s="74"/>
      <c r="B51" s="17"/>
      <c r="C51" s="13"/>
      <c r="D51" s="14"/>
      <c r="E51" s="15"/>
      <c r="F51" s="19"/>
    </row>
    <row r="52" spans="1:12" s="69" customFormat="1" ht="15.75" x14ac:dyDescent="0.25">
      <c r="A52" s="74"/>
      <c r="B52" s="17"/>
      <c r="C52" s="13"/>
      <c r="D52" s="14"/>
      <c r="E52" s="15"/>
      <c r="F52" s="19"/>
    </row>
    <row r="53" spans="1:12" s="3" customFormat="1" ht="15" customHeight="1" x14ac:dyDescent="0.2">
      <c r="A53" s="21"/>
      <c r="B53" s="22"/>
      <c r="C53" s="324" t="s">
        <v>24</v>
      </c>
      <c r="D53" s="324"/>
      <c r="E53" s="325"/>
      <c r="F53" s="23">
        <f>SUM(F3:F52)</f>
        <v>0</v>
      </c>
      <c r="G53" s="24">
        <f>SUMPRODUCT($D:$D,$E:$E)-F53</f>
        <v>0</v>
      </c>
    </row>
    <row r="54" spans="1:12" s="28" customFormat="1" x14ac:dyDescent="0.2">
      <c r="A54" s="25"/>
      <c r="B54" s="26"/>
      <c r="C54" s="14"/>
      <c r="D54" s="14"/>
      <c r="E54" s="14"/>
      <c r="F54" s="27"/>
      <c r="G54" s="20"/>
      <c r="H54" s="20"/>
      <c r="I54" s="20"/>
      <c r="J54" s="20"/>
      <c r="K54" s="20"/>
      <c r="L54" s="20"/>
    </row>
    <row r="55" spans="1:12" s="28" customFormat="1" x14ac:dyDescent="0.2">
      <c r="A55" s="25"/>
      <c r="B55" s="26"/>
      <c r="C55" s="14"/>
      <c r="D55" s="14"/>
      <c r="E55" s="14"/>
      <c r="F55" s="27"/>
      <c r="G55" s="20"/>
      <c r="H55" s="20"/>
      <c r="I55" s="20"/>
      <c r="J55" s="20"/>
      <c r="K55" s="20"/>
      <c r="L55" s="20"/>
    </row>
    <row r="56" spans="1:12" s="28" customFormat="1" x14ac:dyDescent="0.2">
      <c r="A56" s="25"/>
      <c r="B56" s="26"/>
      <c r="C56" s="14"/>
      <c r="D56" s="14"/>
      <c r="E56" s="14"/>
      <c r="F56" s="27"/>
      <c r="G56" s="20"/>
      <c r="H56" s="20"/>
      <c r="I56" s="20"/>
      <c r="J56" s="20"/>
      <c r="K56" s="20"/>
      <c r="L56" s="20"/>
    </row>
    <row r="587" spans="8:8" x14ac:dyDescent="0.2">
      <c r="H587" s="29"/>
    </row>
    <row r="588" spans="8:8" x14ac:dyDescent="0.2">
      <c r="H588" s="29"/>
    </row>
    <row r="596" spans="1:6" x14ac:dyDescent="0.2">
      <c r="A596" s="20"/>
      <c r="B596" s="20"/>
      <c r="C596" s="20"/>
      <c r="D596" s="20"/>
      <c r="E596" s="20"/>
      <c r="F596" s="29"/>
    </row>
    <row r="597" spans="1:6" x14ac:dyDescent="0.2">
      <c r="A597" s="20"/>
      <c r="B597" s="20"/>
      <c r="C597" s="20"/>
      <c r="D597" s="20"/>
      <c r="E597" s="20"/>
      <c r="F597" s="29"/>
    </row>
  </sheetData>
  <mergeCells count="1">
    <mergeCell ref="C53:E53"/>
  </mergeCells>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3AD6ADA5-9DB2-4C82-80B9-AECDE76AA217}">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G53</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rgb="FF92D050"/>
  </sheetPr>
  <dimension ref="A1:X692"/>
  <sheetViews>
    <sheetView showZeros="0" view="pageBreakPreview" topLeftCell="A180" zoomScaleNormal="100" zoomScaleSheetLayoutView="100" workbookViewId="0">
      <selection activeCell="A186" sqref="A186:XFD186"/>
    </sheetView>
  </sheetViews>
  <sheetFormatPr defaultColWidth="9.140625" defaultRowHeight="15" x14ac:dyDescent="0.2"/>
  <cols>
    <col min="1" max="1" width="8.85546875" style="25" bestFit="1" customWidth="1"/>
    <col min="2" max="2" width="80.5703125" style="14" customWidth="1"/>
    <col min="3" max="3" width="9.7109375" style="14" customWidth="1"/>
    <col min="4" max="5" width="9.7109375" style="30" customWidth="1"/>
    <col min="6" max="6" width="9.7109375" style="27" customWidth="1"/>
    <col min="7" max="16384" width="9.140625" style="20"/>
  </cols>
  <sheetData>
    <row r="1" spans="1:24" x14ac:dyDescent="0.25">
      <c r="A1" s="63" t="s">
        <v>119</v>
      </c>
      <c r="H1" s="254" t="s">
        <v>26</v>
      </c>
      <c r="I1" s="255" t="s">
        <v>27</v>
      </c>
      <c r="J1" s="255">
        <f>SUMIF(G:G,H1,F:F)</f>
        <v>0</v>
      </c>
    </row>
    <row r="2" spans="1:24" s="90" customFormat="1" ht="30" x14ac:dyDescent="0.25">
      <c r="A2" s="88" t="s">
        <v>8</v>
      </c>
      <c r="B2" s="88" t="s">
        <v>9</v>
      </c>
      <c r="C2" s="88" t="s">
        <v>10</v>
      </c>
      <c r="D2" s="88" t="s">
        <v>11</v>
      </c>
      <c r="E2" s="88" t="s">
        <v>12</v>
      </c>
      <c r="F2" s="89" t="s">
        <v>13</v>
      </c>
      <c r="G2" s="84"/>
      <c r="H2" s="254" t="s">
        <v>28</v>
      </c>
      <c r="I2" s="255" t="s">
        <v>29</v>
      </c>
      <c r="J2" s="255">
        <f>SUMIF(G:G,H2,F:F)</f>
        <v>0</v>
      </c>
      <c r="K2" s="129"/>
      <c r="L2" s="129"/>
    </row>
    <row r="3" spans="1:24" s="90" customFormat="1" ht="9" customHeight="1" x14ac:dyDescent="0.25">
      <c r="A3" s="91"/>
      <c r="B3" s="122"/>
      <c r="C3" s="93"/>
      <c r="D3" s="9"/>
      <c r="E3" s="94"/>
      <c r="F3" s="9"/>
      <c r="G3" s="84"/>
      <c r="H3" s="254" t="s">
        <v>31</v>
      </c>
      <c r="I3" s="255" t="s">
        <v>32</v>
      </c>
      <c r="J3" s="255">
        <f>SUMIF(G:G,H3,F:F)</f>
        <v>0</v>
      </c>
      <c r="K3" s="129"/>
      <c r="L3" s="129"/>
    </row>
    <row r="4" spans="1:24" s="172" customFormat="1" x14ac:dyDescent="0.25">
      <c r="A4" s="74"/>
      <c r="B4" s="171" t="s">
        <v>120</v>
      </c>
      <c r="C4" s="65"/>
      <c r="D4" s="75"/>
      <c r="E4" s="65"/>
      <c r="F4" s="68"/>
      <c r="H4" s="254" t="s">
        <v>34</v>
      </c>
      <c r="I4" s="255" t="s">
        <v>35</v>
      </c>
      <c r="J4" s="255">
        <f>SUMIF(G:G,H4,F:F)</f>
        <v>0</v>
      </c>
    </row>
    <row r="5" spans="1:24" s="172" customFormat="1" x14ac:dyDescent="0.25">
      <c r="A5" s="74"/>
      <c r="B5" s="95" t="s">
        <v>121</v>
      </c>
      <c r="C5" s="65"/>
      <c r="D5" s="75"/>
      <c r="E5" s="65"/>
      <c r="F5" s="68"/>
      <c r="H5" s="254" t="s">
        <v>37</v>
      </c>
      <c r="I5" s="255" t="s">
        <v>38</v>
      </c>
      <c r="J5" s="255">
        <f>SUMIF(G:G,H5,F:F)</f>
        <v>0</v>
      </c>
    </row>
    <row r="6" spans="1:24" s="172" customFormat="1" ht="240" x14ac:dyDescent="0.25">
      <c r="A6" s="74"/>
      <c r="B6" s="73" t="s">
        <v>122</v>
      </c>
      <c r="C6" s="65"/>
      <c r="D6" s="66"/>
      <c r="E6" s="65"/>
      <c r="F6" s="68"/>
      <c r="H6" s="254" t="s">
        <v>39</v>
      </c>
      <c r="I6" s="255" t="s">
        <v>40</v>
      </c>
      <c r="J6" s="255">
        <f>SUMIF(G:G,H6,F:F)</f>
        <v>0</v>
      </c>
      <c r="X6" s="172">
        <v>5</v>
      </c>
    </row>
    <row r="7" spans="1:24" s="172" customFormat="1" ht="255" x14ac:dyDescent="0.25">
      <c r="A7" s="74"/>
      <c r="B7" s="61" t="s">
        <v>123</v>
      </c>
      <c r="C7" s="65"/>
      <c r="D7" s="66"/>
      <c r="E7" s="65"/>
      <c r="F7" s="68"/>
      <c r="H7" s="254" t="s">
        <v>42</v>
      </c>
      <c r="I7" s="255" t="s">
        <v>43</v>
      </c>
      <c r="J7" s="255">
        <f>SUMIF(G:G,H7,F:F)</f>
        <v>0</v>
      </c>
    </row>
    <row r="8" spans="1:24" s="173" customFormat="1" x14ac:dyDescent="0.25">
      <c r="A8" s="64">
        <v>1</v>
      </c>
      <c r="B8" s="339" t="s">
        <v>477</v>
      </c>
      <c r="C8" s="65"/>
      <c r="D8" s="66"/>
      <c r="E8" s="65"/>
      <c r="F8" s="68"/>
    </row>
    <row r="9" spans="1:24" s="173" customFormat="1" x14ac:dyDescent="0.25">
      <c r="A9" s="64"/>
      <c r="B9" s="339" t="s">
        <v>478</v>
      </c>
      <c r="C9" s="65"/>
      <c r="D9" s="66"/>
      <c r="E9" s="65"/>
      <c r="F9" s="68"/>
    </row>
    <row r="10" spans="1:24" s="173" customFormat="1" ht="60" x14ac:dyDescent="0.25">
      <c r="A10" s="64">
        <v>1.1000000000000001</v>
      </c>
      <c r="B10" s="73" t="s">
        <v>124</v>
      </c>
      <c r="C10" s="65"/>
      <c r="D10" s="66"/>
      <c r="E10" s="65"/>
      <c r="F10" s="68"/>
    </row>
    <row r="11" spans="1:24" s="173" customFormat="1" x14ac:dyDescent="0.25">
      <c r="A11" s="64"/>
      <c r="B11" s="73" t="s">
        <v>94</v>
      </c>
      <c r="C11" s="65"/>
      <c r="D11" s="66"/>
      <c r="E11" s="65"/>
      <c r="F11" s="68"/>
    </row>
    <row r="12" spans="1:24" s="173" customFormat="1" x14ac:dyDescent="0.25">
      <c r="A12" s="74" t="s">
        <v>58</v>
      </c>
      <c r="B12" s="73" t="s">
        <v>125</v>
      </c>
      <c r="C12" s="65" t="s">
        <v>126</v>
      </c>
      <c r="D12" s="66">
        <v>3</v>
      </c>
      <c r="E12" s="65"/>
      <c r="F12" s="68">
        <f t="shared" ref="F12" si="0">E12*D12</f>
        <v>0</v>
      </c>
      <c r="G12" s="172" t="s">
        <v>28</v>
      </c>
    </row>
    <row r="13" spans="1:24" s="173" customFormat="1" x14ac:dyDescent="0.25">
      <c r="A13" s="64"/>
      <c r="B13" s="171"/>
      <c r="C13" s="65"/>
      <c r="D13" s="66"/>
      <c r="E13" s="65"/>
      <c r="F13" s="68"/>
      <c r="G13" s="172"/>
    </row>
    <row r="14" spans="1:24" s="173" customFormat="1" x14ac:dyDescent="0.25">
      <c r="A14" s="64"/>
      <c r="B14" s="171"/>
      <c r="C14" s="65"/>
      <c r="D14" s="66"/>
      <c r="E14" s="65"/>
      <c r="F14" s="68"/>
    </row>
    <row r="15" spans="1:24" s="173" customFormat="1" ht="75" x14ac:dyDescent="0.25">
      <c r="A15" s="64">
        <v>1.2</v>
      </c>
      <c r="B15" s="73" t="s">
        <v>127</v>
      </c>
      <c r="C15" s="65"/>
      <c r="D15" s="66"/>
      <c r="E15" s="65"/>
      <c r="F15" s="68"/>
    </row>
    <row r="16" spans="1:24" s="173" customFormat="1" x14ac:dyDescent="0.25">
      <c r="A16" s="74" t="s">
        <v>58</v>
      </c>
      <c r="B16" s="73" t="s">
        <v>128</v>
      </c>
      <c r="C16" s="65" t="s">
        <v>126</v>
      </c>
      <c r="D16" s="66">
        <v>1</v>
      </c>
      <c r="E16" s="65"/>
      <c r="F16" s="68">
        <f>E16*D16</f>
        <v>0</v>
      </c>
    </row>
    <row r="17" spans="1:10" s="173" customFormat="1" x14ac:dyDescent="0.25">
      <c r="A17" s="64"/>
      <c r="B17" s="171"/>
      <c r="C17" s="65"/>
      <c r="D17" s="66"/>
      <c r="E17" s="65"/>
      <c r="F17" s="68"/>
    </row>
    <row r="18" spans="1:10" s="173" customFormat="1" x14ac:dyDescent="0.25">
      <c r="A18" s="64"/>
      <c r="B18" s="171"/>
      <c r="C18" s="65"/>
      <c r="D18" s="66"/>
      <c r="E18" s="65"/>
      <c r="F18" s="68"/>
    </row>
    <row r="19" spans="1:10" s="173" customFormat="1" x14ac:dyDescent="0.25">
      <c r="A19" s="64"/>
      <c r="B19" s="171"/>
      <c r="C19" s="65"/>
      <c r="D19" s="66"/>
      <c r="E19" s="65"/>
      <c r="F19" s="68"/>
    </row>
    <row r="20" spans="1:10" s="173" customFormat="1" x14ac:dyDescent="0.25">
      <c r="A20" s="64"/>
      <c r="B20" s="171"/>
      <c r="C20" s="65"/>
      <c r="D20" s="66"/>
      <c r="E20" s="65"/>
      <c r="F20" s="68"/>
    </row>
    <row r="21" spans="1:10" s="173" customFormat="1" x14ac:dyDescent="0.25">
      <c r="A21" s="64"/>
      <c r="B21" s="171"/>
      <c r="C21" s="65"/>
      <c r="D21" s="66"/>
      <c r="E21" s="65"/>
      <c r="F21" s="68"/>
    </row>
    <row r="22" spans="1:10" s="221" customFormat="1" x14ac:dyDescent="0.25">
      <c r="A22" s="74"/>
      <c r="B22" s="73"/>
      <c r="C22" s="105"/>
      <c r="D22" s="75"/>
      <c r="E22" s="75"/>
      <c r="F22" s="68"/>
      <c r="G22" s="172"/>
      <c r="H22" s="90"/>
      <c r="I22" s="172"/>
      <c r="J22" s="172"/>
    </row>
    <row r="23" spans="1:10" s="221" customFormat="1" x14ac:dyDescent="0.25">
      <c r="A23" s="74"/>
      <c r="B23" s="73"/>
      <c r="C23" s="105"/>
      <c r="D23" s="75"/>
      <c r="E23" s="75"/>
      <c r="F23" s="68"/>
      <c r="G23" s="172"/>
      <c r="H23" s="90"/>
      <c r="I23" s="172"/>
      <c r="J23" s="172"/>
    </row>
    <row r="24" spans="1:10" s="221" customFormat="1" x14ac:dyDescent="0.25">
      <c r="A24" s="74"/>
      <c r="B24" s="73"/>
      <c r="C24" s="105"/>
      <c r="D24" s="75"/>
      <c r="E24" s="75"/>
      <c r="F24" s="68"/>
      <c r="G24" s="172"/>
      <c r="H24" s="90"/>
      <c r="I24" s="172"/>
      <c r="J24" s="172"/>
    </row>
    <row r="25" spans="1:10" s="221" customFormat="1" x14ac:dyDescent="0.25">
      <c r="A25" s="74"/>
      <c r="B25" s="73"/>
      <c r="C25" s="105"/>
      <c r="D25" s="75"/>
      <c r="E25" s="75"/>
      <c r="F25" s="68"/>
      <c r="G25" s="172"/>
      <c r="H25" s="90"/>
      <c r="I25" s="172"/>
      <c r="J25" s="172"/>
    </row>
    <row r="26" spans="1:10" s="221" customFormat="1" x14ac:dyDescent="0.25">
      <c r="A26" s="74"/>
      <c r="B26" s="73"/>
      <c r="C26" s="105"/>
      <c r="D26" s="75"/>
      <c r="E26" s="75"/>
      <c r="F26" s="68"/>
      <c r="G26" s="172"/>
      <c r="H26" s="90"/>
      <c r="I26" s="172"/>
      <c r="J26" s="172"/>
    </row>
    <row r="27" spans="1:10" s="221" customFormat="1" x14ac:dyDescent="0.25">
      <c r="A27" s="74"/>
      <c r="B27" s="73"/>
      <c r="C27" s="105"/>
      <c r="D27" s="75"/>
      <c r="E27" s="75"/>
      <c r="F27" s="68"/>
      <c r="G27" s="172"/>
      <c r="H27" s="90"/>
      <c r="I27" s="172"/>
      <c r="J27" s="172"/>
    </row>
    <row r="28" spans="1:10" s="221" customFormat="1" x14ac:dyDescent="0.25">
      <c r="A28" s="74"/>
      <c r="B28" s="73"/>
      <c r="C28" s="105"/>
      <c r="D28" s="75"/>
      <c r="E28" s="75"/>
      <c r="F28" s="68"/>
      <c r="G28" s="172"/>
      <c r="H28" s="90"/>
      <c r="I28" s="172"/>
      <c r="J28" s="172"/>
    </row>
    <row r="29" spans="1:10" s="221" customFormat="1" x14ac:dyDescent="0.25">
      <c r="A29" s="74"/>
      <c r="B29" s="73"/>
      <c r="C29" s="105"/>
      <c r="D29" s="75"/>
      <c r="E29" s="75"/>
      <c r="F29" s="68"/>
      <c r="G29" s="172"/>
      <c r="H29" s="90"/>
      <c r="I29" s="172"/>
      <c r="J29" s="172"/>
    </row>
    <row r="30" spans="1:10" s="221" customFormat="1" x14ac:dyDescent="0.25">
      <c r="A30" s="74"/>
      <c r="B30" s="73"/>
      <c r="C30" s="105"/>
      <c r="D30" s="75"/>
      <c r="E30" s="75"/>
      <c r="F30" s="68"/>
      <c r="G30" s="172"/>
      <c r="H30" s="90"/>
      <c r="I30" s="172"/>
      <c r="J30" s="172"/>
    </row>
    <row r="31" spans="1:10" s="80" customFormat="1" x14ac:dyDescent="0.2">
      <c r="A31" s="76"/>
      <c r="B31" s="77"/>
      <c r="C31" s="78"/>
      <c r="D31" s="79"/>
      <c r="E31" s="79"/>
      <c r="F31" s="79"/>
    </row>
    <row r="32" spans="1:10" s="84" customFormat="1" x14ac:dyDescent="0.2">
      <c r="A32" s="147"/>
      <c r="B32" s="82"/>
      <c r="C32" s="326" t="s">
        <v>47</v>
      </c>
      <c r="D32" s="326"/>
      <c r="E32" s="327"/>
      <c r="F32" s="83">
        <f>SUM(F3:F31)</f>
        <v>0</v>
      </c>
    </row>
    <row r="33" spans="1:7" customFormat="1" ht="12.75" x14ac:dyDescent="0.2">
      <c r="A33" s="148" t="str">
        <f>$A$1</f>
        <v>Division 08: Openings</v>
      </c>
      <c r="F33" s="87"/>
    </row>
    <row r="34" spans="1:7" s="90" customFormat="1" ht="30" x14ac:dyDescent="0.2">
      <c r="A34" s="88" t="s">
        <v>8</v>
      </c>
      <c r="B34" s="88" t="s">
        <v>9</v>
      </c>
      <c r="C34" s="88" t="s">
        <v>10</v>
      </c>
      <c r="D34" s="88" t="s">
        <v>11</v>
      </c>
      <c r="E34" s="88" t="s">
        <v>12</v>
      </c>
      <c r="F34" s="89" t="s">
        <v>13</v>
      </c>
    </row>
    <row r="35" spans="1:7" s="90" customFormat="1" x14ac:dyDescent="0.2">
      <c r="A35" s="91"/>
      <c r="B35" s="92" t="s">
        <v>85</v>
      </c>
      <c r="C35" s="93"/>
      <c r="D35" s="9"/>
      <c r="E35" s="94"/>
      <c r="F35" s="9">
        <f>F32</f>
        <v>0</v>
      </c>
    </row>
    <row r="36" spans="1:7" s="90" customFormat="1" x14ac:dyDescent="0.2">
      <c r="A36" s="64"/>
      <c r="B36" s="100"/>
      <c r="C36" s="96"/>
      <c r="D36" s="101"/>
      <c r="E36" s="102"/>
      <c r="F36" s="101"/>
    </row>
    <row r="37" spans="1:7" s="90" customFormat="1" x14ac:dyDescent="0.2">
      <c r="A37" s="64"/>
      <c r="B37" s="100"/>
      <c r="C37" s="96"/>
      <c r="D37" s="101"/>
      <c r="E37" s="102"/>
      <c r="F37" s="164"/>
    </row>
    <row r="38" spans="1:7" s="90" customFormat="1" x14ac:dyDescent="0.2">
      <c r="A38" s="64">
        <v>2</v>
      </c>
      <c r="B38" s="171" t="s">
        <v>129</v>
      </c>
      <c r="C38" s="175"/>
      <c r="D38" s="75"/>
      <c r="E38" s="66"/>
      <c r="F38" s="107"/>
    </row>
    <row r="39" spans="1:7" s="90" customFormat="1" ht="120" x14ac:dyDescent="0.2">
      <c r="A39" s="64">
        <v>2.1</v>
      </c>
      <c r="B39" s="73" t="s">
        <v>130</v>
      </c>
      <c r="C39" s="175"/>
      <c r="D39" s="75"/>
      <c r="E39" s="66"/>
      <c r="F39" s="107"/>
    </row>
    <row r="40" spans="1:7" s="90" customFormat="1" x14ac:dyDescent="0.2">
      <c r="A40" s="74" t="s">
        <v>58</v>
      </c>
      <c r="B40" s="73" t="s">
        <v>131</v>
      </c>
      <c r="C40" s="65" t="s">
        <v>126</v>
      </c>
      <c r="D40" s="66">
        <v>2</v>
      </c>
      <c r="E40" s="65"/>
      <c r="F40" s="68">
        <f>E40*D40</f>
        <v>0</v>
      </c>
      <c r="G40" s="90" t="s">
        <v>28</v>
      </c>
    </row>
    <row r="41" spans="1:7" s="90" customFormat="1" x14ac:dyDescent="0.2">
      <c r="A41" s="18" t="s">
        <v>61</v>
      </c>
      <c r="B41" s="73" t="s">
        <v>132</v>
      </c>
      <c r="C41" s="65" t="s">
        <v>126</v>
      </c>
      <c r="D41" s="66">
        <v>3</v>
      </c>
      <c r="E41" s="65"/>
      <c r="F41" s="68">
        <f t="shared" ref="F41" si="1">E41*D41</f>
        <v>0</v>
      </c>
    </row>
    <row r="42" spans="1:7" s="90" customFormat="1" x14ac:dyDescent="0.2">
      <c r="A42" s="18" t="s">
        <v>63</v>
      </c>
      <c r="B42" s="73" t="s">
        <v>133</v>
      </c>
      <c r="C42" s="65" t="s">
        <v>126</v>
      </c>
      <c r="D42" s="66">
        <v>21</v>
      </c>
      <c r="E42" s="65"/>
      <c r="F42" s="68">
        <f t="shared" ref="F42:F46" si="2">E42*D42</f>
        <v>0</v>
      </c>
      <c r="G42" s="90" t="s">
        <v>28</v>
      </c>
    </row>
    <row r="43" spans="1:7" s="90" customFormat="1" x14ac:dyDescent="0.2">
      <c r="A43" s="18" t="s">
        <v>65</v>
      </c>
      <c r="B43" s="73" t="s">
        <v>134</v>
      </c>
      <c r="C43" s="65" t="s">
        <v>126</v>
      </c>
      <c r="D43" s="66">
        <v>3</v>
      </c>
      <c r="E43" s="65"/>
      <c r="F43" s="68">
        <f t="shared" si="2"/>
        <v>0</v>
      </c>
      <c r="G43" s="90" t="s">
        <v>28</v>
      </c>
    </row>
    <row r="44" spans="1:7" s="90" customFormat="1" x14ac:dyDescent="0.2">
      <c r="A44" s="18" t="s">
        <v>67</v>
      </c>
      <c r="B44" s="73" t="s">
        <v>135</v>
      </c>
      <c r="C44" s="65" t="s">
        <v>126</v>
      </c>
      <c r="D44" s="66">
        <v>1</v>
      </c>
      <c r="E44" s="65"/>
      <c r="F44" s="68">
        <f t="shared" si="2"/>
        <v>0</v>
      </c>
      <c r="G44" s="90" t="s">
        <v>28</v>
      </c>
    </row>
    <row r="45" spans="1:7" s="90" customFormat="1" x14ac:dyDescent="0.2">
      <c r="A45" s="18" t="s">
        <v>69</v>
      </c>
      <c r="B45" s="73" t="s">
        <v>136</v>
      </c>
      <c r="C45" s="65" t="s">
        <v>126</v>
      </c>
      <c r="D45" s="66">
        <v>2</v>
      </c>
      <c r="E45" s="65"/>
      <c r="F45" s="68">
        <f t="shared" si="2"/>
        <v>0</v>
      </c>
      <c r="G45" s="90" t="s">
        <v>28</v>
      </c>
    </row>
    <row r="46" spans="1:7" s="90" customFormat="1" x14ac:dyDescent="0.2">
      <c r="A46" s="18" t="s">
        <v>71</v>
      </c>
      <c r="B46" s="73" t="s">
        <v>137</v>
      </c>
      <c r="C46" s="65" t="s">
        <v>126</v>
      </c>
      <c r="D46" s="66">
        <v>1</v>
      </c>
      <c r="E46" s="65"/>
      <c r="F46" s="68">
        <f t="shared" si="2"/>
        <v>0</v>
      </c>
      <c r="G46" s="90" t="s">
        <v>28</v>
      </c>
    </row>
    <row r="47" spans="1:7" s="90" customFormat="1" x14ac:dyDescent="0.2">
      <c r="A47" s="18"/>
      <c r="B47" s="61"/>
      <c r="C47" s="175"/>
      <c r="D47" s="75"/>
      <c r="E47" s="66"/>
      <c r="F47" s="107"/>
    </row>
    <row r="48" spans="1:7" s="90" customFormat="1" x14ac:dyDescent="0.2">
      <c r="A48" s="18"/>
      <c r="B48" s="61"/>
      <c r="C48" s="105"/>
      <c r="D48" s="174"/>
      <c r="E48" s="75"/>
      <c r="F48" s="68"/>
    </row>
    <row r="49" spans="1:6" s="90" customFormat="1" x14ac:dyDescent="0.2">
      <c r="A49" s="18"/>
      <c r="B49" s="61"/>
      <c r="C49" s="105"/>
      <c r="D49" s="174"/>
      <c r="E49" s="75"/>
      <c r="F49" s="68"/>
    </row>
    <row r="50" spans="1:6" s="90" customFormat="1" x14ac:dyDescent="0.2">
      <c r="A50" s="74"/>
      <c r="B50" s="61"/>
      <c r="C50" s="105"/>
      <c r="D50" s="174"/>
      <c r="E50" s="75"/>
      <c r="F50" s="68"/>
    </row>
    <row r="51" spans="1:6" s="90" customFormat="1" x14ac:dyDescent="0.2">
      <c r="A51" s="74"/>
      <c r="B51" s="61"/>
      <c r="C51" s="105"/>
      <c r="D51" s="174"/>
      <c r="E51" s="75"/>
      <c r="F51" s="68"/>
    </row>
    <row r="52" spans="1:6" s="90" customFormat="1" x14ac:dyDescent="0.2">
      <c r="A52" s="74"/>
      <c r="B52" s="61"/>
      <c r="C52" s="105"/>
      <c r="D52" s="174"/>
      <c r="E52" s="75"/>
      <c r="F52" s="68"/>
    </row>
    <row r="53" spans="1:6" s="90" customFormat="1" x14ac:dyDescent="0.2">
      <c r="A53" s="74"/>
      <c r="B53" s="61"/>
      <c r="C53" s="105"/>
      <c r="D53" s="174"/>
      <c r="E53" s="75"/>
      <c r="F53" s="68"/>
    </row>
    <row r="54" spans="1:6" s="90" customFormat="1" x14ac:dyDescent="0.2">
      <c r="A54" s="74"/>
      <c r="B54" s="61"/>
      <c r="C54" s="105"/>
      <c r="D54" s="174"/>
      <c r="E54" s="75"/>
      <c r="F54" s="68"/>
    </row>
    <row r="55" spans="1:6" s="90" customFormat="1" x14ac:dyDescent="0.2">
      <c r="A55" s="74"/>
      <c r="B55" s="61"/>
      <c r="C55" s="105"/>
      <c r="D55" s="174"/>
      <c r="E55" s="75"/>
      <c r="F55" s="68"/>
    </row>
    <row r="56" spans="1:6" s="90" customFormat="1" x14ac:dyDescent="0.2">
      <c r="A56" s="74"/>
      <c r="B56" s="61"/>
      <c r="C56" s="105"/>
      <c r="D56" s="174"/>
      <c r="E56" s="75"/>
      <c r="F56" s="68"/>
    </row>
    <row r="57" spans="1:6" s="90" customFormat="1" x14ac:dyDescent="0.2">
      <c r="A57" s="74"/>
      <c r="B57" s="61"/>
      <c r="C57" s="105"/>
      <c r="D57" s="174"/>
      <c r="E57" s="75"/>
      <c r="F57" s="68"/>
    </row>
    <row r="58" spans="1:6" s="90" customFormat="1" x14ac:dyDescent="0.2">
      <c r="A58" s="74"/>
      <c r="B58" s="61"/>
      <c r="C58" s="105"/>
      <c r="D58" s="174"/>
      <c r="E58" s="75"/>
      <c r="F58" s="68"/>
    </row>
    <row r="59" spans="1:6" s="90" customFormat="1" x14ac:dyDescent="0.2">
      <c r="A59" s="74"/>
      <c r="B59" s="61"/>
      <c r="C59" s="105"/>
      <c r="D59" s="174"/>
      <c r="E59" s="75"/>
      <c r="F59" s="68"/>
    </row>
    <row r="60" spans="1:6" s="90" customFormat="1" x14ac:dyDescent="0.2">
      <c r="A60" s="74"/>
      <c r="B60" s="61"/>
      <c r="C60" s="105"/>
      <c r="D60" s="174"/>
      <c r="E60" s="75"/>
      <c r="F60" s="68"/>
    </row>
    <row r="61" spans="1:6" s="90" customFormat="1" x14ac:dyDescent="0.2">
      <c r="A61" s="74"/>
      <c r="B61" s="61"/>
      <c r="C61" s="105"/>
      <c r="D61" s="174"/>
      <c r="E61" s="75"/>
      <c r="F61" s="68"/>
    </row>
    <row r="62" spans="1:6" s="90" customFormat="1" x14ac:dyDescent="0.2">
      <c r="A62" s="74"/>
      <c r="B62" s="61"/>
      <c r="C62" s="105"/>
      <c r="D62" s="174"/>
      <c r="E62" s="75"/>
      <c r="F62" s="68"/>
    </row>
    <row r="63" spans="1:6" s="90" customFormat="1" x14ac:dyDescent="0.2">
      <c r="A63" s="74"/>
      <c r="B63" s="61"/>
      <c r="C63" s="105"/>
      <c r="D63" s="174"/>
      <c r="E63" s="75"/>
      <c r="F63" s="68"/>
    </row>
    <row r="64" spans="1:6" s="90" customFormat="1" x14ac:dyDescent="0.2">
      <c r="A64" s="74"/>
      <c r="B64" s="61"/>
      <c r="C64" s="105"/>
      <c r="D64" s="174"/>
      <c r="E64" s="75"/>
      <c r="F64" s="68"/>
    </row>
    <row r="65" spans="1:6" s="90" customFormat="1" x14ac:dyDescent="0.2">
      <c r="A65" s="74"/>
      <c r="B65" s="61"/>
      <c r="C65" s="105"/>
      <c r="D65" s="174"/>
      <c r="E65" s="75"/>
      <c r="F65" s="68"/>
    </row>
    <row r="66" spans="1:6" s="90" customFormat="1" x14ac:dyDescent="0.2">
      <c r="A66" s="74"/>
      <c r="B66" s="61"/>
      <c r="C66" s="105"/>
      <c r="D66" s="174"/>
      <c r="E66" s="75"/>
      <c r="F66" s="68"/>
    </row>
    <row r="67" spans="1:6" s="90" customFormat="1" x14ac:dyDescent="0.2">
      <c r="A67" s="74"/>
      <c r="B67" s="61"/>
      <c r="C67" s="105"/>
      <c r="D67" s="174"/>
      <c r="E67" s="75"/>
      <c r="F67" s="68"/>
    </row>
    <row r="68" spans="1:6" s="90" customFormat="1" x14ac:dyDescent="0.2">
      <c r="A68" s="74"/>
      <c r="B68" s="61"/>
      <c r="C68" s="105"/>
      <c r="D68" s="174"/>
      <c r="E68" s="75"/>
      <c r="F68" s="68"/>
    </row>
    <row r="69" spans="1:6" s="90" customFormat="1" x14ac:dyDescent="0.2">
      <c r="A69" s="74"/>
      <c r="B69" s="61"/>
      <c r="C69" s="105"/>
      <c r="D69" s="174"/>
      <c r="E69" s="75"/>
      <c r="F69" s="68"/>
    </row>
    <row r="70" spans="1:6" s="90" customFormat="1" x14ac:dyDescent="0.2">
      <c r="A70" s="74"/>
      <c r="B70" s="61"/>
      <c r="C70" s="105"/>
      <c r="D70" s="174"/>
      <c r="E70" s="75"/>
      <c r="F70" s="68"/>
    </row>
    <row r="71" spans="1:6" s="90" customFormat="1" x14ac:dyDescent="0.2">
      <c r="A71" s="74"/>
      <c r="B71" s="61"/>
      <c r="C71" s="105"/>
      <c r="D71" s="174"/>
      <c r="E71" s="75"/>
      <c r="F71" s="68"/>
    </row>
    <row r="72" spans="1:6" s="90" customFormat="1" x14ac:dyDescent="0.2">
      <c r="A72" s="74"/>
      <c r="B72" s="61"/>
      <c r="C72" s="105"/>
      <c r="D72" s="174"/>
      <c r="E72" s="75"/>
      <c r="F72" s="68"/>
    </row>
    <row r="73" spans="1:6" s="90" customFormat="1" x14ac:dyDescent="0.2">
      <c r="A73" s="74"/>
      <c r="B73" s="61"/>
      <c r="C73" s="105"/>
      <c r="D73" s="174"/>
      <c r="E73" s="75"/>
      <c r="F73" s="68"/>
    </row>
    <row r="74" spans="1:6" s="90" customFormat="1" x14ac:dyDescent="0.2">
      <c r="A74" s="74"/>
      <c r="B74" s="61"/>
      <c r="C74" s="105"/>
      <c r="D74" s="174"/>
      <c r="E74" s="75"/>
      <c r="F74" s="68"/>
    </row>
    <row r="75" spans="1:6" s="90" customFormat="1" x14ac:dyDescent="0.2">
      <c r="A75" s="74"/>
      <c r="B75" s="61"/>
      <c r="C75" s="105"/>
      <c r="D75" s="174"/>
      <c r="E75" s="75"/>
      <c r="F75" s="68"/>
    </row>
    <row r="76" spans="1:6" s="90" customFormat="1" x14ac:dyDescent="0.2">
      <c r="A76" s="74"/>
      <c r="B76" s="61"/>
      <c r="C76" s="105"/>
      <c r="D76" s="174"/>
      <c r="E76" s="75"/>
      <c r="F76" s="68"/>
    </row>
    <row r="77" spans="1:6" s="90" customFormat="1" x14ac:dyDescent="0.2">
      <c r="A77" s="74"/>
      <c r="B77" s="61"/>
      <c r="C77" s="105"/>
      <c r="D77" s="174"/>
      <c r="E77" s="75"/>
      <c r="F77" s="68"/>
    </row>
    <row r="78" spans="1:6" s="90" customFormat="1" x14ac:dyDescent="0.2">
      <c r="A78" s="74"/>
      <c r="B78" s="61"/>
      <c r="C78" s="105"/>
      <c r="D78" s="174"/>
      <c r="E78" s="75"/>
      <c r="F78" s="68"/>
    </row>
    <row r="79" spans="1:6" s="90" customFormat="1" x14ac:dyDescent="0.2">
      <c r="A79" s="74"/>
      <c r="B79" s="61"/>
      <c r="C79" s="105"/>
      <c r="D79" s="174"/>
      <c r="E79" s="75"/>
      <c r="F79" s="68"/>
    </row>
    <row r="80" spans="1:6" s="90" customFormat="1" x14ac:dyDescent="0.2">
      <c r="A80" s="74"/>
      <c r="B80" s="61"/>
      <c r="C80" s="105"/>
      <c r="D80" s="174"/>
      <c r="E80" s="75"/>
      <c r="F80" s="68"/>
    </row>
    <row r="81" spans="1:6" s="90" customFormat="1" x14ac:dyDescent="0.2">
      <c r="A81" s="74"/>
      <c r="B81" s="61"/>
      <c r="C81" s="105"/>
      <c r="D81" s="174"/>
      <c r="E81" s="75"/>
      <c r="F81" s="68"/>
    </row>
    <row r="82" spans="1:6" s="90" customFormat="1" x14ac:dyDescent="0.2">
      <c r="A82" s="74"/>
      <c r="B82" s="61"/>
      <c r="C82" s="105"/>
      <c r="D82" s="174"/>
      <c r="E82" s="75"/>
      <c r="F82" s="68"/>
    </row>
    <row r="83" spans="1:6" s="90" customFormat="1" x14ac:dyDescent="0.2">
      <c r="A83" s="74"/>
      <c r="B83" s="61"/>
      <c r="C83" s="105"/>
      <c r="D83" s="174"/>
      <c r="E83" s="75"/>
      <c r="F83" s="68"/>
    </row>
    <row r="84" spans="1:6" s="90" customFormat="1" x14ac:dyDescent="0.2">
      <c r="A84" s="74"/>
      <c r="B84" s="61"/>
      <c r="C84" s="105"/>
      <c r="D84" s="174"/>
      <c r="E84" s="75"/>
      <c r="F84" s="68"/>
    </row>
    <row r="85" spans="1:6" s="90" customFormat="1" x14ac:dyDescent="0.2">
      <c r="A85" s="74"/>
      <c r="B85" s="61"/>
      <c r="C85" s="105"/>
      <c r="D85" s="174"/>
      <c r="E85" s="75"/>
      <c r="F85" s="68"/>
    </row>
    <row r="86" spans="1:6" s="90" customFormat="1" x14ac:dyDescent="0.2">
      <c r="A86" s="74"/>
      <c r="B86" s="61"/>
      <c r="C86" s="105"/>
      <c r="D86" s="174"/>
      <c r="E86" s="75"/>
      <c r="F86" s="68"/>
    </row>
    <row r="87" spans="1:6" s="90" customFormat="1" x14ac:dyDescent="0.2">
      <c r="A87" s="74"/>
      <c r="B87" s="61"/>
      <c r="C87" s="105"/>
      <c r="D87" s="174"/>
      <c r="E87" s="75"/>
      <c r="F87" s="68"/>
    </row>
    <row r="88" spans="1:6" s="90" customFormat="1" x14ac:dyDescent="0.2">
      <c r="A88" s="74"/>
      <c r="B88" s="61"/>
      <c r="C88" s="105"/>
      <c r="D88" s="174"/>
      <c r="E88" s="75"/>
      <c r="F88" s="68"/>
    </row>
    <row r="89" spans="1:6" s="90" customFormat="1" x14ac:dyDescent="0.2">
      <c r="A89" s="74"/>
      <c r="B89" s="61"/>
      <c r="C89" s="105"/>
      <c r="D89" s="174"/>
      <c r="E89" s="75"/>
      <c r="F89" s="68"/>
    </row>
    <row r="90" spans="1:6" s="90" customFormat="1" x14ac:dyDescent="0.2">
      <c r="A90" s="74"/>
      <c r="B90" s="61"/>
      <c r="C90" s="105"/>
      <c r="D90" s="174"/>
      <c r="E90" s="75"/>
      <c r="F90" s="68"/>
    </row>
    <row r="91" spans="1:6" s="90" customFormat="1" x14ac:dyDescent="0.2">
      <c r="A91" s="74"/>
      <c r="B91" s="61"/>
      <c r="C91" s="105"/>
      <c r="D91" s="174"/>
      <c r="E91" s="75"/>
      <c r="F91" s="68"/>
    </row>
    <row r="92" spans="1:6" s="90" customFormat="1" x14ac:dyDescent="0.2">
      <c r="A92" s="74"/>
      <c r="B92" s="61"/>
      <c r="C92" s="105"/>
      <c r="D92" s="174"/>
      <c r="E92" s="75"/>
      <c r="F92" s="68"/>
    </row>
    <row r="93" spans="1:6" s="90" customFormat="1" x14ac:dyDescent="0.2">
      <c r="A93" s="74"/>
      <c r="B93" s="61"/>
      <c r="C93" s="105"/>
      <c r="D93" s="174"/>
      <c r="E93" s="75"/>
      <c r="F93" s="68"/>
    </row>
    <row r="94" spans="1:6" s="90" customFormat="1" x14ac:dyDescent="0.2">
      <c r="A94" s="76"/>
      <c r="B94" s="114"/>
      <c r="C94" s="78"/>
      <c r="D94" s="79"/>
      <c r="E94" s="79"/>
      <c r="F94" s="79"/>
    </row>
    <row r="95" spans="1:6" s="90" customFormat="1" x14ac:dyDescent="0.2">
      <c r="A95" s="147"/>
      <c r="B95" s="82"/>
      <c r="C95" s="326" t="s">
        <v>47</v>
      </c>
      <c r="D95" s="326"/>
      <c r="E95" s="327"/>
      <c r="F95" s="83">
        <f>SUM(F35:F94)</f>
        <v>0</v>
      </c>
    </row>
    <row r="96" spans="1:6" s="90" customFormat="1" x14ac:dyDescent="0.2">
      <c r="A96" s="148" t="str">
        <f>$A$1</f>
        <v>Division 08: Openings</v>
      </c>
      <c r="B96"/>
      <c r="C96"/>
      <c r="D96"/>
      <c r="E96"/>
      <c r="F96" s="87"/>
    </row>
    <row r="97" spans="1:8" s="90" customFormat="1" ht="30" x14ac:dyDescent="0.2">
      <c r="A97" s="88" t="s">
        <v>8</v>
      </c>
      <c r="B97" s="88" t="s">
        <v>9</v>
      </c>
      <c r="C97" s="88" t="s">
        <v>10</v>
      </c>
      <c r="D97" s="88" t="s">
        <v>11</v>
      </c>
      <c r="E97" s="88" t="s">
        <v>12</v>
      </c>
      <c r="F97" s="89" t="s">
        <v>13</v>
      </c>
    </row>
    <row r="98" spans="1:8" s="90" customFormat="1" x14ac:dyDescent="0.2">
      <c r="A98" s="91"/>
      <c r="B98" s="92" t="s">
        <v>85</v>
      </c>
      <c r="C98" s="93"/>
      <c r="D98" s="9"/>
      <c r="E98" s="94"/>
      <c r="F98" s="9">
        <f>F95</f>
        <v>0</v>
      </c>
    </row>
    <row r="99" spans="1:8" s="90" customFormat="1" x14ac:dyDescent="0.2">
      <c r="A99" s="64"/>
      <c r="B99" s="100"/>
      <c r="C99" s="108"/>
      <c r="D99" s="44"/>
      <c r="E99" s="97"/>
      <c r="F99" s="164"/>
    </row>
    <row r="100" spans="1:8" s="172" customFormat="1" x14ac:dyDescent="0.25">
      <c r="A100" s="64"/>
      <c r="B100" s="171" t="s">
        <v>120</v>
      </c>
      <c r="C100" s="75"/>
      <c r="D100" s="105"/>
      <c r="E100" s="106"/>
      <c r="F100" s="107"/>
    </row>
    <row r="101" spans="1:8" s="172" customFormat="1" x14ac:dyDescent="0.25">
      <c r="A101" s="64"/>
      <c r="B101" s="62" t="s">
        <v>138</v>
      </c>
      <c r="C101" s="75"/>
      <c r="D101" s="105"/>
      <c r="E101" s="106"/>
      <c r="F101" s="107"/>
    </row>
    <row r="102" spans="1:8" s="172" customFormat="1" ht="165" x14ac:dyDescent="0.25">
      <c r="A102" s="64"/>
      <c r="B102" s="340" t="s">
        <v>479</v>
      </c>
      <c r="C102" s="75"/>
      <c r="D102" s="105"/>
      <c r="E102" s="106"/>
      <c r="F102" s="107"/>
    </row>
    <row r="103" spans="1:8" s="172" customFormat="1" ht="315" x14ac:dyDescent="0.25">
      <c r="A103" s="64"/>
      <c r="B103" s="61" t="s">
        <v>139</v>
      </c>
      <c r="C103" s="75"/>
      <c r="D103" s="105"/>
      <c r="E103" s="106"/>
      <c r="F103" s="107"/>
    </row>
    <row r="104" spans="1:8" s="172" customFormat="1" x14ac:dyDescent="0.25">
      <c r="A104" s="64"/>
      <c r="B104" s="62"/>
      <c r="C104" s="75"/>
      <c r="D104" s="105"/>
      <c r="E104" s="106"/>
      <c r="F104" s="107"/>
    </row>
    <row r="105" spans="1:8" s="172" customFormat="1" x14ac:dyDescent="0.25">
      <c r="A105" s="64">
        <v>3</v>
      </c>
      <c r="B105" s="339" t="s">
        <v>480</v>
      </c>
      <c r="C105" s="176"/>
      <c r="D105" s="177"/>
      <c r="E105" s="75"/>
      <c r="F105" s="107"/>
    </row>
    <row r="106" spans="1:8" s="172" customFormat="1" x14ac:dyDescent="0.25">
      <c r="A106" s="64"/>
      <c r="B106" s="339" t="s">
        <v>481</v>
      </c>
      <c r="C106" s="341"/>
      <c r="D106" s="177"/>
      <c r="E106" s="75"/>
      <c r="F106" s="107"/>
    </row>
    <row r="107" spans="1:8" s="172" customFormat="1" ht="135" x14ac:dyDescent="0.25">
      <c r="A107" s="64">
        <v>3.1</v>
      </c>
      <c r="B107" s="73" t="s">
        <v>140</v>
      </c>
      <c r="C107" s="105"/>
      <c r="D107" s="104"/>
      <c r="E107" s="66"/>
      <c r="F107" s="68"/>
    </row>
    <row r="108" spans="1:8" s="172" customFormat="1" x14ac:dyDescent="0.25">
      <c r="A108" s="74" t="s">
        <v>58</v>
      </c>
      <c r="B108" s="61" t="s">
        <v>141</v>
      </c>
      <c r="C108" s="105" t="s">
        <v>126</v>
      </c>
      <c r="D108" s="75">
        <v>4</v>
      </c>
      <c r="E108" s="75"/>
      <c r="F108" s="68">
        <f>E108*D108</f>
        <v>0</v>
      </c>
    </row>
    <row r="109" spans="1:8" s="172" customFormat="1" x14ac:dyDescent="0.25">
      <c r="A109" s="74" t="s">
        <v>61</v>
      </c>
      <c r="B109" s="61" t="s">
        <v>142</v>
      </c>
      <c r="C109" s="105" t="s">
        <v>126</v>
      </c>
      <c r="D109" s="75">
        <v>18</v>
      </c>
      <c r="E109" s="75"/>
      <c r="F109" s="68">
        <f>E109*D109</f>
        <v>0</v>
      </c>
    </row>
    <row r="110" spans="1:8" s="172" customFormat="1" x14ac:dyDescent="0.25">
      <c r="A110" s="64"/>
      <c r="B110" s="73"/>
      <c r="C110" s="319"/>
      <c r="D110" s="177"/>
      <c r="E110" s="75"/>
      <c r="F110" s="107"/>
    </row>
    <row r="111" spans="1:8" s="172" customFormat="1" x14ac:dyDescent="0.25">
      <c r="A111" s="64"/>
      <c r="B111" s="73"/>
      <c r="C111" s="319"/>
      <c r="D111" s="177"/>
      <c r="E111" s="75"/>
      <c r="F111" s="107"/>
    </row>
    <row r="112" spans="1:8" s="172" customFormat="1" x14ac:dyDescent="0.25">
      <c r="A112" s="74"/>
      <c r="B112" s="73"/>
      <c r="C112" s="105"/>
      <c r="D112" s="104"/>
      <c r="E112" s="66"/>
      <c r="F112" s="68"/>
      <c r="H112" s="90"/>
    </row>
    <row r="113" spans="1:8" s="172" customFormat="1" x14ac:dyDescent="0.25">
      <c r="A113" s="64"/>
      <c r="B113" s="73"/>
      <c r="C113" s="105"/>
      <c r="D113" s="104"/>
      <c r="E113" s="66"/>
      <c r="F113" s="68"/>
      <c r="H113" s="90"/>
    </row>
    <row r="114" spans="1:8" s="172" customFormat="1" x14ac:dyDescent="0.25">
      <c r="A114" s="74"/>
      <c r="B114" s="73"/>
      <c r="C114" s="105"/>
      <c r="D114" s="104"/>
      <c r="E114" s="66"/>
      <c r="F114" s="68"/>
      <c r="G114" s="172" t="s">
        <v>28</v>
      </c>
      <c r="H114" s="90"/>
    </row>
    <row r="115" spans="1:8" s="172" customFormat="1" x14ac:dyDescent="0.25">
      <c r="A115" s="74"/>
      <c r="B115" s="73"/>
      <c r="C115" s="105"/>
      <c r="D115" s="104"/>
      <c r="E115" s="66"/>
      <c r="F115" s="68"/>
      <c r="H115" s="90"/>
    </row>
    <row r="116" spans="1:8" s="172" customFormat="1" x14ac:dyDescent="0.25">
      <c r="A116" s="74"/>
      <c r="B116" s="73"/>
      <c r="C116" s="105"/>
      <c r="D116" s="104"/>
      <c r="E116" s="66"/>
      <c r="F116" s="68"/>
      <c r="H116" s="90"/>
    </row>
    <row r="117" spans="1:8" s="172" customFormat="1" x14ac:dyDescent="0.25">
      <c r="A117" s="74"/>
      <c r="B117" s="73"/>
      <c r="C117" s="105"/>
      <c r="D117" s="104"/>
      <c r="E117" s="66"/>
      <c r="F117" s="68"/>
      <c r="H117" s="90"/>
    </row>
    <row r="118" spans="1:8" s="172" customFormat="1" x14ac:dyDescent="0.25">
      <c r="A118" s="74"/>
      <c r="B118" s="73"/>
      <c r="C118" s="105"/>
      <c r="D118" s="104"/>
      <c r="E118" s="66"/>
      <c r="F118" s="68"/>
      <c r="H118" s="90"/>
    </row>
    <row r="119" spans="1:8" s="172" customFormat="1" x14ac:dyDescent="0.25">
      <c r="A119" s="74"/>
      <c r="B119" s="73"/>
      <c r="C119" s="105"/>
      <c r="D119" s="104"/>
      <c r="E119" s="66"/>
      <c r="F119" s="68"/>
      <c r="G119" s="172" t="s">
        <v>28</v>
      </c>
      <c r="H119" s="90"/>
    </row>
    <row r="120" spans="1:8" s="172" customFormat="1" x14ac:dyDescent="0.25">
      <c r="A120" s="74"/>
      <c r="B120" s="178"/>
      <c r="C120" s="105"/>
      <c r="D120" s="104"/>
      <c r="E120" s="66"/>
      <c r="F120" s="68"/>
      <c r="H120" s="90"/>
    </row>
    <row r="121" spans="1:8" s="172" customFormat="1" x14ac:dyDescent="0.25">
      <c r="A121" s="74"/>
      <c r="B121" s="178"/>
      <c r="C121" s="105"/>
      <c r="D121" s="104"/>
      <c r="E121" s="66"/>
      <c r="F121" s="68"/>
      <c r="H121" s="90"/>
    </row>
    <row r="122" spans="1:8" s="172" customFormat="1" x14ac:dyDescent="0.25">
      <c r="A122" s="74"/>
      <c r="B122" s="178"/>
      <c r="C122" s="105"/>
      <c r="D122" s="104"/>
      <c r="E122" s="66"/>
      <c r="F122" s="68"/>
      <c r="H122" s="90"/>
    </row>
    <row r="123" spans="1:8" s="172" customFormat="1" x14ac:dyDescent="0.25">
      <c r="A123" s="74"/>
      <c r="B123" s="178"/>
      <c r="C123" s="105"/>
      <c r="D123" s="104"/>
      <c r="E123" s="66"/>
      <c r="F123" s="68"/>
      <c r="H123" s="90"/>
    </row>
    <row r="124" spans="1:8" s="172" customFormat="1" x14ac:dyDescent="0.25">
      <c r="A124" s="74"/>
      <c r="B124" s="178"/>
      <c r="C124" s="105"/>
      <c r="D124" s="104"/>
      <c r="E124" s="66"/>
      <c r="F124" s="68"/>
      <c r="H124" s="90"/>
    </row>
    <row r="125" spans="1:8" s="172" customFormat="1" x14ac:dyDescent="0.25">
      <c r="A125" s="76"/>
      <c r="B125" s="114"/>
      <c r="C125" s="78"/>
      <c r="D125" s="79"/>
      <c r="E125" s="79"/>
      <c r="F125" s="79"/>
      <c r="H125" s="90"/>
    </row>
    <row r="126" spans="1:8" s="172" customFormat="1" x14ac:dyDescent="0.25">
      <c r="A126" s="147"/>
      <c r="B126" s="82"/>
      <c r="C126" s="326" t="s">
        <v>47</v>
      </c>
      <c r="D126" s="326"/>
      <c r="E126" s="327"/>
      <c r="F126" s="83">
        <f>SUM(F98:F125)</f>
        <v>0</v>
      </c>
      <c r="H126" s="90"/>
    </row>
    <row r="127" spans="1:8" s="172" customFormat="1" x14ac:dyDescent="0.25">
      <c r="A127" s="148" t="str">
        <f>$A$1</f>
        <v>Division 08: Openings</v>
      </c>
      <c r="B127"/>
      <c r="C127"/>
      <c r="D127"/>
      <c r="E127"/>
      <c r="F127" s="87"/>
      <c r="H127" s="90"/>
    </row>
    <row r="128" spans="1:8" s="172" customFormat="1" ht="30" x14ac:dyDescent="0.25">
      <c r="A128" s="88" t="s">
        <v>8</v>
      </c>
      <c r="B128" s="88" t="s">
        <v>9</v>
      </c>
      <c r="C128" s="88" t="s">
        <v>10</v>
      </c>
      <c r="D128" s="88" t="s">
        <v>11</v>
      </c>
      <c r="E128" s="88" t="s">
        <v>12</v>
      </c>
      <c r="F128" s="89" t="s">
        <v>13</v>
      </c>
      <c r="H128" s="90"/>
    </row>
    <row r="129" spans="1:8" s="172" customFormat="1" x14ac:dyDescent="0.25">
      <c r="A129" s="91"/>
      <c r="B129" s="92" t="s">
        <v>85</v>
      </c>
      <c r="C129" s="93"/>
      <c r="D129" s="9"/>
      <c r="E129" s="94"/>
      <c r="F129" s="9">
        <f>F126</f>
        <v>0</v>
      </c>
      <c r="H129" s="90"/>
    </row>
    <row r="130" spans="1:8" s="172" customFormat="1" x14ac:dyDescent="0.25">
      <c r="A130" s="74"/>
      <c r="B130" s="73"/>
      <c r="C130" s="105"/>
      <c r="D130" s="104"/>
      <c r="E130" s="66"/>
      <c r="F130" s="68"/>
      <c r="H130" s="90"/>
    </row>
    <row r="131" spans="1:8" s="172" customFormat="1" x14ac:dyDescent="0.25">
      <c r="A131" s="111">
        <v>4</v>
      </c>
      <c r="B131" s="171" t="s">
        <v>143</v>
      </c>
      <c r="C131" s="65"/>
      <c r="D131" s="66"/>
      <c r="E131" s="75"/>
      <c r="F131" s="103"/>
    </row>
    <row r="132" spans="1:8" s="172" customFormat="1" ht="90" x14ac:dyDescent="0.25">
      <c r="A132" s="111">
        <v>4.0999999999999996</v>
      </c>
      <c r="B132" s="73" t="s">
        <v>144</v>
      </c>
      <c r="C132" s="65"/>
      <c r="D132" s="66"/>
      <c r="E132" s="75"/>
      <c r="F132" s="103"/>
    </row>
    <row r="133" spans="1:8" s="172" customFormat="1" ht="30" x14ac:dyDescent="0.25">
      <c r="A133" s="64" t="s">
        <v>21</v>
      </c>
      <c r="B133" s="73" t="s">
        <v>145</v>
      </c>
      <c r="C133" s="176"/>
      <c r="D133" s="177"/>
      <c r="E133" s="75"/>
      <c r="F133" s="107"/>
    </row>
    <row r="134" spans="1:8" s="172" customFormat="1" x14ac:dyDescent="0.25">
      <c r="A134" s="64" t="s">
        <v>21</v>
      </c>
      <c r="B134" s="73" t="s">
        <v>146</v>
      </c>
      <c r="C134" s="176"/>
      <c r="D134" s="177"/>
      <c r="E134" s="75"/>
      <c r="F134" s="107"/>
    </row>
    <row r="135" spans="1:8" s="172" customFormat="1" ht="17.25" x14ac:dyDescent="0.25">
      <c r="A135" s="74" t="s">
        <v>58</v>
      </c>
      <c r="B135" s="61" t="s">
        <v>147</v>
      </c>
      <c r="C135" s="105" t="s">
        <v>148</v>
      </c>
      <c r="D135" s="66">
        <v>82</v>
      </c>
      <c r="E135" s="66"/>
      <c r="F135" s="68">
        <f t="shared" ref="F135" si="3">E135*D135</f>
        <v>0</v>
      </c>
      <c r="G135" s="172" t="s">
        <v>28</v>
      </c>
      <c r="H135" s="90"/>
    </row>
    <row r="136" spans="1:8" s="172" customFormat="1" ht="17.25" x14ac:dyDescent="0.25">
      <c r="A136" s="74" t="s">
        <v>61</v>
      </c>
      <c r="B136" s="61" t="s">
        <v>149</v>
      </c>
      <c r="C136" s="105" t="s">
        <v>148</v>
      </c>
      <c r="D136" s="66">
        <v>5</v>
      </c>
      <c r="E136" s="66"/>
      <c r="F136" s="68">
        <f t="shared" ref="F136:F137" si="4">E136*D136</f>
        <v>0</v>
      </c>
      <c r="G136" s="172" t="s">
        <v>28</v>
      </c>
      <c r="H136" s="90"/>
    </row>
    <row r="137" spans="1:8" s="172" customFormat="1" ht="17.25" x14ac:dyDescent="0.25">
      <c r="A137" s="74" t="s">
        <v>63</v>
      </c>
      <c r="B137" s="61" t="s">
        <v>150</v>
      </c>
      <c r="C137" s="105" t="s">
        <v>148</v>
      </c>
      <c r="D137" s="66">
        <v>30</v>
      </c>
      <c r="E137" s="66"/>
      <c r="F137" s="68">
        <f t="shared" si="4"/>
        <v>0</v>
      </c>
      <c r="G137" s="172" t="s">
        <v>28</v>
      </c>
      <c r="H137" s="90"/>
    </row>
    <row r="138" spans="1:8" s="172" customFormat="1" ht="17.25" x14ac:dyDescent="0.25">
      <c r="A138" s="74" t="s">
        <v>65</v>
      </c>
      <c r="B138" s="61" t="s">
        <v>151</v>
      </c>
      <c r="C138" s="105" t="s">
        <v>148</v>
      </c>
      <c r="D138" s="66">
        <v>2</v>
      </c>
      <c r="E138" s="66"/>
      <c r="F138" s="68">
        <f t="shared" ref="F138" si="5">E138*D138</f>
        <v>0</v>
      </c>
      <c r="G138" s="172" t="s">
        <v>28</v>
      </c>
      <c r="H138" s="90"/>
    </row>
    <row r="139" spans="1:8" s="172" customFormat="1" x14ac:dyDescent="0.25">
      <c r="A139" s="74"/>
      <c r="B139" s="61"/>
      <c r="C139" s="105"/>
      <c r="D139" s="66"/>
      <c r="E139" s="68"/>
      <c r="F139" s="68"/>
    </row>
    <row r="140" spans="1:8" s="172" customFormat="1" x14ac:dyDescent="0.25">
      <c r="A140" s="74"/>
      <c r="B140" s="61"/>
      <c r="C140" s="105"/>
      <c r="D140" s="66"/>
      <c r="E140" s="68"/>
      <c r="F140" s="68"/>
    </row>
    <row r="141" spans="1:8" s="172" customFormat="1" x14ac:dyDescent="0.25">
      <c r="A141" s="64"/>
      <c r="B141" s="95"/>
      <c r="C141" s="105"/>
      <c r="D141" s="66"/>
      <c r="E141" s="68"/>
      <c r="F141" s="68"/>
    </row>
    <row r="142" spans="1:8" s="172" customFormat="1" x14ac:dyDescent="0.25">
      <c r="A142" s="64"/>
      <c r="B142" s="61"/>
      <c r="C142" s="105"/>
      <c r="D142" s="66"/>
      <c r="E142" s="66"/>
      <c r="F142" s="68"/>
      <c r="G142" s="172" t="s">
        <v>28</v>
      </c>
    </row>
    <row r="143" spans="1:8" s="172" customFormat="1" x14ac:dyDescent="0.25">
      <c r="A143" s="74"/>
      <c r="B143" s="61"/>
      <c r="C143" s="105"/>
      <c r="D143" s="66"/>
      <c r="E143" s="66"/>
      <c r="F143" s="68"/>
    </row>
    <row r="144" spans="1:8" s="172" customFormat="1" x14ac:dyDescent="0.25">
      <c r="A144" s="74"/>
      <c r="B144" s="61"/>
      <c r="C144" s="105"/>
      <c r="D144" s="66"/>
      <c r="E144" s="66"/>
      <c r="F144" s="68"/>
    </row>
    <row r="145" spans="1:6" s="172" customFormat="1" x14ac:dyDescent="0.25">
      <c r="A145" s="74"/>
      <c r="B145" s="61"/>
      <c r="C145" s="105"/>
      <c r="D145" s="66"/>
      <c r="E145" s="66"/>
      <c r="F145" s="68"/>
    </row>
    <row r="146" spans="1:6" s="172" customFormat="1" x14ac:dyDescent="0.25">
      <c r="A146" s="74"/>
      <c r="B146" s="61"/>
      <c r="C146" s="105"/>
      <c r="D146" s="66"/>
      <c r="E146" s="66"/>
      <c r="F146" s="68"/>
    </row>
    <row r="147" spans="1:6" s="172" customFormat="1" x14ac:dyDescent="0.25">
      <c r="A147" s="74"/>
      <c r="B147" s="61"/>
      <c r="C147" s="105"/>
      <c r="D147" s="66"/>
      <c r="E147" s="66"/>
      <c r="F147" s="68"/>
    </row>
    <row r="148" spans="1:6" s="172" customFormat="1" x14ac:dyDescent="0.25">
      <c r="A148" s="74"/>
      <c r="B148" s="61"/>
      <c r="C148" s="105"/>
      <c r="D148" s="66"/>
      <c r="E148" s="66"/>
      <c r="F148" s="68"/>
    </row>
    <row r="149" spans="1:6" s="172" customFormat="1" x14ac:dyDescent="0.25">
      <c r="A149" s="74"/>
      <c r="B149" s="61"/>
      <c r="C149" s="105"/>
      <c r="D149" s="66"/>
      <c r="E149" s="66"/>
      <c r="F149" s="68"/>
    </row>
    <row r="150" spans="1:6" s="172" customFormat="1" x14ac:dyDescent="0.25">
      <c r="A150" s="74"/>
      <c r="B150" s="61"/>
      <c r="C150" s="105"/>
      <c r="D150" s="66"/>
      <c r="E150" s="66"/>
      <c r="F150" s="68"/>
    </row>
    <row r="151" spans="1:6" s="172" customFormat="1" x14ac:dyDescent="0.25">
      <c r="A151" s="74"/>
      <c r="B151" s="61"/>
      <c r="C151" s="105"/>
      <c r="D151" s="66"/>
      <c r="E151" s="66"/>
      <c r="F151" s="68"/>
    </row>
    <row r="152" spans="1:6" s="172" customFormat="1" x14ac:dyDescent="0.25">
      <c r="A152" s="74"/>
      <c r="B152" s="61"/>
      <c r="C152" s="105"/>
      <c r="D152" s="66"/>
      <c r="E152" s="66"/>
      <c r="F152" s="68"/>
    </row>
    <row r="153" spans="1:6" s="172" customFormat="1" x14ac:dyDescent="0.25">
      <c r="A153" s="74"/>
      <c r="B153" s="61"/>
      <c r="C153" s="105"/>
      <c r="D153" s="66"/>
      <c r="E153" s="66"/>
      <c r="F153" s="68"/>
    </row>
    <row r="154" spans="1:6" s="172" customFormat="1" x14ac:dyDescent="0.25">
      <c r="A154" s="74"/>
      <c r="B154" s="61"/>
      <c r="C154" s="105"/>
      <c r="D154" s="66"/>
      <c r="E154" s="66"/>
      <c r="F154" s="68"/>
    </row>
    <row r="155" spans="1:6" s="172" customFormat="1" x14ac:dyDescent="0.25">
      <c r="A155" s="74"/>
      <c r="B155" s="61"/>
      <c r="C155" s="105"/>
      <c r="D155" s="66"/>
      <c r="E155" s="66"/>
      <c r="F155" s="68"/>
    </row>
    <row r="156" spans="1:6" s="172" customFormat="1" x14ac:dyDescent="0.25">
      <c r="A156" s="74"/>
      <c r="B156" s="61"/>
      <c r="C156" s="105"/>
      <c r="D156" s="66"/>
      <c r="E156" s="66"/>
      <c r="F156" s="68"/>
    </row>
    <row r="157" spans="1:6" s="172" customFormat="1" x14ac:dyDescent="0.25">
      <c r="A157" s="74"/>
      <c r="B157" s="61"/>
      <c r="C157" s="105"/>
      <c r="D157" s="66"/>
      <c r="E157" s="66"/>
      <c r="F157" s="68"/>
    </row>
    <row r="158" spans="1:6" s="172" customFormat="1" x14ac:dyDescent="0.25">
      <c r="A158" s="74"/>
      <c r="B158" s="61"/>
      <c r="C158" s="105"/>
      <c r="D158" s="66"/>
      <c r="E158" s="66"/>
      <c r="F158" s="68"/>
    </row>
    <row r="159" spans="1:6" s="172" customFormat="1" x14ac:dyDescent="0.25">
      <c r="A159" s="74"/>
      <c r="B159" s="61"/>
      <c r="C159" s="105"/>
      <c r="D159" s="66"/>
      <c r="E159" s="68"/>
      <c r="F159" s="68"/>
    </row>
    <row r="160" spans="1:6" s="172" customFormat="1" x14ac:dyDescent="0.25">
      <c r="A160" s="74"/>
      <c r="B160" s="61"/>
      <c r="C160" s="105"/>
      <c r="D160" s="66"/>
      <c r="E160" s="68"/>
      <c r="F160" s="68"/>
    </row>
    <row r="161" spans="1:6" s="172" customFormat="1" x14ac:dyDescent="0.25">
      <c r="A161" s="74"/>
      <c r="B161" s="61"/>
      <c r="C161" s="105"/>
      <c r="D161" s="66"/>
      <c r="E161" s="68"/>
      <c r="F161" s="68"/>
    </row>
    <row r="162" spans="1:6" s="172" customFormat="1" x14ac:dyDescent="0.25">
      <c r="A162" s="74"/>
      <c r="B162" s="61"/>
      <c r="C162" s="105"/>
      <c r="D162" s="66"/>
      <c r="E162" s="68"/>
      <c r="F162" s="68"/>
    </row>
    <row r="163" spans="1:6" s="172" customFormat="1" x14ac:dyDescent="0.25">
      <c r="A163" s="74"/>
      <c r="B163" s="61"/>
      <c r="C163" s="105"/>
      <c r="D163" s="66"/>
      <c r="E163" s="68"/>
      <c r="F163" s="68"/>
    </row>
    <row r="164" spans="1:6" s="172" customFormat="1" x14ac:dyDescent="0.25">
      <c r="A164" s="74"/>
      <c r="B164" s="61"/>
      <c r="C164" s="105"/>
      <c r="D164" s="66"/>
      <c r="E164" s="68"/>
      <c r="F164" s="68"/>
    </row>
    <row r="165" spans="1:6" s="172" customFormat="1" x14ac:dyDescent="0.25">
      <c r="A165" s="74"/>
      <c r="B165" s="61"/>
      <c r="C165" s="105"/>
      <c r="D165" s="66"/>
      <c r="E165" s="68"/>
      <c r="F165" s="68"/>
    </row>
    <row r="166" spans="1:6" s="172" customFormat="1" x14ac:dyDescent="0.25">
      <c r="A166" s="74"/>
      <c r="B166" s="61"/>
      <c r="C166" s="105"/>
      <c r="D166" s="66"/>
      <c r="E166" s="68"/>
      <c r="F166" s="68"/>
    </row>
    <row r="167" spans="1:6" s="172" customFormat="1" x14ac:dyDescent="0.25">
      <c r="A167" s="74"/>
      <c r="B167" s="61"/>
      <c r="C167" s="105"/>
      <c r="D167" s="66"/>
      <c r="E167" s="68"/>
      <c r="F167" s="68"/>
    </row>
    <row r="168" spans="1:6" s="172" customFormat="1" x14ac:dyDescent="0.25">
      <c r="A168" s="74"/>
      <c r="B168" s="61"/>
      <c r="C168" s="105"/>
      <c r="D168" s="66"/>
      <c r="E168" s="68"/>
      <c r="F168" s="68"/>
    </row>
    <row r="169" spans="1:6" s="172" customFormat="1" x14ac:dyDescent="0.25">
      <c r="A169" s="74"/>
      <c r="B169" s="61"/>
      <c r="C169" s="105"/>
      <c r="D169" s="66"/>
      <c r="E169" s="68"/>
      <c r="F169" s="68"/>
    </row>
    <row r="170" spans="1:6" s="172" customFormat="1" x14ac:dyDescent="0.25">
      <c r="A170" s="74"/>
      <c r="B170" s="61"/>
      <c r="C170" s="105"/>
      <c r="D170" s="66"/>
      <c r="E170" s="68"/>
      <c r="F170" s="68"/>
    </row>
    <row r="171" spans="1:6" s="172" customFormat="1" x14ac:dyDescent="0.25">
      <c r="A171" s="74"/>
      <c r="B171" s="61"/>
      <c r="C171" s="105"/>
      <c r="D171" s="66"/>
      <c r="E171" s="68"/>
      <c r="F171" s="68"/>
    </row>
    <row r="172" spans="1:6" s="172" customFormat="1" x14ac:dyDescent="0.25">
      <c r="A172" s="74"/>
      <c r="B172" s="61"/>
      <c r="C172" s="105"/>
      <c r="D172" s="66"/>
      <c r="E172" s="68"/>
      <c r="F172" s="68"/>
    </row>
    <row r="173" spans="1:6" s="172" customFormat="1" x14ac:dyDescent="0.25">
      <c r="A173" s="74"/>
      <c r="B173" s="61"/>
      <c r="C173" s="105"/>
      <c r="D173" s="66"/>
      <c r="E173" s="68"/>
      <c r="F173" s="68"/>
    </row>
    <row r="174" spans="1:6" s="172" customFormat="1" x14ac:dyDescent="0.25">
      <c r="A174" s="74"/>
      <c r="B174" s="61"/>
      <c r="C174" s="105"/>
      <c r="D174" s="66"/>
      <c r="E174" s="68"/>
      <c r="F174" s="68"/>
    </row>
    <row r="175" spans="1:6" s="172" customFormat="1" x14ac:dyDescent="0.25">
      <c r="A175" s="74"/>
      <c r="B175" s="61"/>
      <c r="C175" s="105"/>
      <c r="D175" s="66"/>
      <c r="E175" s="68"/>
      <c r="F175" s="68"/>
    </row>
    <row r="176" spans="1:6" s="172" customFormat="1" x14ac:dyDescent="0.25">
      <c r="A176" s="74"/>
      <c r="B176" s="61"/>
      <c r="C176" s="105"/>
      <c r="D176" s="225"/>
      <c r="E176" s="68"/>
      <c r="F176" s="68"/>
    </row>
    <row r="177" spans="1:8" s="172" customFormat="1" x14ac:dyDescent="0.25">
      <c r="A177" s="74"/>
      <c r="B177" s="61"/>
      <c r="C177" s="105"/>
      <c r="D177" s="225"/>
      <c r="E177" s="68"/>
      <c r="F177" s="68"/>
    </row>
    <row r="178" spans="1:8" s="172" customFormat="1" x14ac:dyDescent="0.25">
      <c r="A178" s="74"/>
      <c r="B178" s="61"/>
      <c r="C178" s="105"/>
      <c r="D178" s="225"/>
      <c r="E178" s="68"/>
      <c r="F178" s="68"/>
    </row>
    <row r="179" spans="1:8" s="172" customFormat="1" x14ac:dyDescent="0.25">
      <c r="A179" s="74"/>
      <c r="B179" s="61"/>
      <c r="C179" s="105"/>
      <c r="D179" s="225"/>
      <c r="E179" s="68"/>
      <c r="F179" s="68"/>
    </row>
    <row r="180" spans="1:8" s="172" customFormat="1" x14ac:dyDescent="0.25">
      <c r="A180" s="74"/>
      <c r="B180" s="61"/>
      <c r="C180" s="105"/>
      <c r="D180" s="225"/>
      <c r="E180" s="68"/>
      <c r="F180" s="68"/>
    </row>
    <row r="181" spans="1:8" s="172" customFormat="1" x14ac:dyDescent="0.25">
      <c r="A181" s="74"/>
      <c r="B181" s="61"/>
      <c r="C181" s="105"/>
      <c r="D181" s="225"/>
      <c r="E181" s="68"/>
      <c r="F181" s="68"/>
    </row>
    <row r="182" spans="1:8" s="172" customFormat="1" x14ac:dyDescent="0.25">
      <c r="A182" s="74"/>
      <c r="B182" s="61"/>
      <c r="C182" s="105"/>
      <c r="D182" s="225"/>
      <c r="E182" s="68"/>
      <c r="F182" s="68"/>
    </row>
    <row r="183" spans="1:8" s="172" customFormat="1" x14ac:dyDescent="0.25">
      <c r="A183" s="74"/>
      <c r="B183" s="61"/>
      <c r="C183" s="105"/>
      <c r="D183" s="225"/>
      <c r="E183" s="68"/>
      <c r="F183" s="68"/>
    </row>
    <row r="184" spans="1:8" s="172" customFormat="1" x14ac:dyDescent="0.25">
      <c r="A184" s="74"/>
      <c r="B184" s="61"/>
      <c r="C184" s="105"/>
      <c r="D184" s="225"/>
      <c r="E184" s="68"/>
      <c r="F184" s="68"/>
    </row>
    <row r="185" spans="1:8" s="172" customFormat="1" x14ac:dyDescent="0.25">
      <c r="A185" s="74"/>
      <c r="B185" s="61"/>
      <c r="C185" s="105"/>
      <c r="D185" s="225"/>
      <c r="E185" s="68"/>
      <c r="F185" s="68"/>
    </row>
    <row r="186" spans="1:8" s="172" customFormat="1" x14ac:dyDescent="0.25">
      <c r="A186" s="74"/>
      <c r="B186" s="61"/>
      <c r="C186" s="105"/>
      <c r="D186" s="225"/>
      <c r="E186" s="68"/>
      <c r="F186" s="68"/>
    </row>
    <row r="187" spans="1:8" s="172" customFormat="1" x14ac:dyDescent="0.25">
      <c r="A187" s="74"/>
      <c r="B187" s="61"/>
      <c r="C187" s="105"/>
      <c r="D187" s="225"/>
      <c r="E187" s="68"/>
      <c r="F187" s="68"/>
    </row>
    <row r="188" spans="1:8" s="80" customFormat="1" x14ac:dyDescent="0.2">
      <c r="A188" s="76"/>
      <c r="B188" s="114"/>
      <c r="C188" s="78"/>
      <c r="D188" s="79"/>
      <c r="E188" s="79"/>
      <c r="F188" s="79"/>
      <c r="H188" s="115"/>
    </row>
    <row r="189" spans="1:8" s="84" customFormat="1" x14ac:dyDescent="0.2">
      <c r="A189" s="147"/>
      <c r="B189" s="82"/>
      <c r="C189" s="326" t="s">
        <v>79</v>
      </c>
      <c r="D189" s="326"/>
      <c r="E189" s="327"/>
      <c r="F189" s="83">
        <f>SUM(F129:F188)</f>
        <v>0</v>
      </c>
      <c r="G189" s="116">
        <f>SUMPRODUCT($D:$D,$E:$E)-F189</f>
        <v>0</v>
      </c>
    </row>
    <row r="682" spans="8:8" x14ac:dyDescent="0.2">
      <c r="H682" s="29"/>
    </row>
    <row r="683" spans="8:8" x14ac:dyDescent="0.2">
      <c r="H683" s="29"/>
    </row>
    <row r="691" spans="1:6" x14ac:dyDescent="0.2">
      <c r="A691" s="20"/>
      <c r="B691" s="20"/>
      <c r="C691" s="20"/>
      <c r="D691" s="20"/>
      <c r="E691" s="20"/>
      <c r="F691" s="29"/>
    </row>
    <row r="692" spans="1:6" x14ac:dyDescent="0.2">
      <c r="A692" s="20"/>
      <c r="B692" s="20"/>
      <c r="C692" s="20"/>
      <c r="D692" s="20"/>
      <c r="E692" s="20"/>
      <c r="F692" s="29"/>
    </row>
  </sheetData>
  <mergeCells count="4">
    <mergeCell ref="C32:E32"/>
    <mergeCell ref="C95:E95"/>
    <mergeCell ref="C189:E189"/>
    <mergeCell ref="C126:E126"/>
  </mergeCells>
  <phoneticPr fontId="28" type="noConversion"/>
  <conditionalFormatting sqref="S4:S7">
    <cfRule type="cellIs" dxfId="1" priority="3" operator="greaterThan">
      <formula>0</formula>
    </cfRule>
  </conditionalFormatting>
  <pageMargins left="0.7" right="0.7" top="1" bottom="0.85" header="0.55000000000000004" footer="0.4"/>
  <pageSetup paperSize="9" scale="69"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9C8E9392-856F-40BA-92C5-5361792DE112}">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G189</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rgb="FF92D050"/>
  </sheetPr>
  <dimension ref="A1:O619"/>
  <sheetViews>
    <sheetView showZeros="0" view="pageBreakPreview" topLeftCell="A157" zoomScaleNormal="100" zoomScaleSheetLayoutView="100" workbookViewId="0">
      <selection activeCell="A167" sqref="A167:XFD167"/>
    </sheetView>
  </sheetViews>
  <sheetFormatPr defaultColWidth="9.140625" defaultRowHeight="15" x14ac:dyDescent="0.2"/>
  <cols>
    <col min="1" max="1" width="8.85546875" style="210" bestFit="1" customWidth="1"/>
    <col min="2" max="2" width="58.85546875" style="14" customWidth="1"/>
    <col min="3" max="3" width="9.7109375" style="14" customWidth="1"/>
    <col min="4" max="5" width="9.7109375" style="30" customWidth="1"/>
    <col min="6" max="6" width="9.7109375" style="27" customWidth="1"/>
    <col min="7" max="16384" width="9.140625" style="20"/>
  </cols>
  <sheetData>
    <row r="1" spans="1:10" s="80" customFormat="1" x14ac:dyDescent="0.25">
      <c r="A1" s="63" t="s">
        <v>152</v>
      </c>
      <c r="B1" s="105"/>
      <c r="C1" s="105"/>
      <c r="D1" s="121"/>
      <c r="E1" s="121"/>
      <c r="F1" s="121"/>
      <c r="H1" s="254" t="s">
        <v>26</v>
      </c>
      <c r="I1" s="255" t="s">
        <v>27</v>
      </c>
      <c r="J1" s="255">
        <f>SUMIF(G:G,H1,F:F)</f>
        <v>0</v>
      </c>
    </row>
    <row r="2" spans="1:10" s="90" customFormat="1" ht="30" x14ac:dyDescent="0.25">
      <c r="A2" s="88" t="s">
        <v>8</v>
      </c>
      <c r="B2" s="88" t="s">
        <v>9</v>
      </c>
      <c r="C2" s="88" t="s">
        <v>10</v>
      </c>
      <c r="D2" s="88" t="s">
        <v>11</v>
      </c>
      <c r="E2" s="88" t="s">
        <v>12</v>
      </c>
      <c r="F2" s="89" t="s">
        <v>13</v>
      </c>
      <c r="G2" s="84"/>
      <c r="H2" s="254" t="s">
        <v>28</v>
      </c>
      <c r="I2" s="255" t="s">
        <v>29</v>
      </c>
      <c r="J2" s="255">
        <f>SUMIF(G:G,H2,F:F)</f>
        <v>0</v>
      </c>
    </row>
    <row r="3" spans="1:10" s="90" customFormat="1" x14ac:dyDescent="0.25">
      <c r="A3" s="91"/>
      <c r="B3" s="122"/>
      <c r="C3" s="93"/>
      <c r="D3" s="9"/>
      <c r="E3" s="94"/>
      <c r="F3" s="9"/>
      <c r="G3" s="84"/>
      <c r="H3" s="254" t="s">
        <v>31</v>
      </c>
      <c r="I3" s="255" t="s">
        <v>32</v>
      </c>
      <c r="J3" s="255">
        <f>SUMIF(G:G,H3,F:F)</f>
        <v>0</v>
      </c>
    </row>
    <row r="4" spans="1:10" s="90" customFormat="1" ht="30" x14ac:dyDescent="0.25">
      <c r="A4" s="64"/>
      <c r="B4" s="130" t="s">
        <v>153</v>
      </c>
      <c r="C4" s="108"/>
      <c r="D4" s="101"/>
      <c r="E4" s="97"/>
      <c r="F4" s="101"/>
      <c r="G4" s="84"/>
      <c r="H4" s="254" t="s">
        <v>34</v>
      </c>
      <c r="I4" s="255" t="s">
        <v>35</v>
      </c>
      <c r="J4" s="255">
        <f>SUMIF(G:G,H4,F:F)</f>
        <v>0</v>
      </c>
    </row>
    <row r="5" spans="1:10" s="134" customFormat="1" x14ac:dyDescent="0.25">
      <c r="A5" s="131"/>
      <c r="B5" s="132"/>
      <c r="C5" s="133"/>
      <c r="D5" s="125"/>
      <c r="E5" s="125"/>
      <c r="F5" s="125"/>
      <c r="H5" s="254" t="s">
        <v>37</v>
      </c>
      <c r="I5" s="255" t="s">
        <v>38</v>
      </c>
      <c r="J5" s="255">
        <f>SUMIF(G:G,H5,F:F)</f>
        <v>0</v>
      </c>
    </row>
    <row r="6" spans="1:10" s="134" customFormat="1" x14ac:dyDescent="0.25">
      <c r="A6" s="131">
        <v>1</v>
      </c>
      <c r="B6" s="135" t="s">
        <v>154</v>
      </c>
      <c r="C6" s="123"/>
      <c r="D6" s="124"/>
      <c r="E6" s="124"/>
      <c r="F6" s="124"/>
      <c r="H6" s="254" t="s">
        <v>39</v>
      </c>
      <c r="I6" s="255" t="s">
        <v>40</v>
      </c>
      <c r="J6" s="255">
        <f>SUMIF(G:G,H6,F:F)</f>
        <v>0</v>
      </c>
    </row>
    <row r="7" spans="1:10" s="134" customFormat="1" ht="75" x14ac:dyDescent="0.25">
      <c r="A7" s="131"/>
      <c r="B7" s="120" t="s">
        <v>155</v>
      </c>
      <c r="C7" s="125"/>
      <c r="D7" s="125"/>
      <c r="E7" s="125"/>
      <c r="F7" s="125"/>
      <c r="H7" s="254" t="s">
        <v>42</v>
      </c>
      <c r="I7" s="255" t="s">
        <v>43</v>
      </c>
      <c r="J7" s="255">
        <f>SUMIF(G:G,H7,F:F)</f>
        <v>0</v>
      </c>
    </row>
    <row r="8" spans="1:10" s="134" customFormat="1" ht="75" x14ac:dyDescent="0.25">
      <c r="A8" s="131">
        <v>1.1000000000000001</v>
      </c>
      <c r="B8" s="137" t="s">
        <v>156</v>
      </c>
      <c r="C8" s="123"/>
      <c r="D8" s="124"/>
      <c r="E8" s="125"/>
      <c r="F8" s="124"/>
    </row>
    <row r="9" spans="1:10" s="222" customFormat="1" ht="17.25" x14ac:dyDescent="0.25">
      <c r="A9" s="136" t="s">
        <v>58</v>
      </c>
      <c r="B9" s="138" t="s">
        <v>157</v>
      </c>
      <c r="C9" s="133" t="s">
        <v>118</v>
      </c>
      <c r="D9" s="124">
        <v>670</v>
      </c>
      <c r="E9" s="139"/>
      <c r="F9" s="68">
        <f t="shared" ref="F9" si="0">E9*D9</f>
        <v>0</v>
      </c>
      <c r="G9" s="134" t="s">
        <v>28</v>
      </c>
      <c r="H9" s="90"/>
      <c r="I9" s="134"/>
      <c r="J9" s="134"/>
    </row>
    <row r="10" spans="1:10" s="134" customFormat="1" x14ac:dyDescent="0.25">
      <c r="A10" s="131"/>
      <c r="B10" s="138"/>
      <c r="C10" s="133"/>
      <c r="D10" s="124"/>
      <c r="E10" s="139"/>
      <c r="F10" s="68"/>
      <c r="H10" s="90"/>
    </row>
    <row r="11" spans="1:10" s="134" customFormat="1" x14ac:dyDescent="0.25">
      <c r="A11" s="131">
        <v>1.2</v>
      </c>
      <c r="B11" s="205" t="s">
        <v>158</v>
      </c>
      <c r="C11" s="133"/>
      <c r="D11" s="124"/>
      <c r="E11" s="139"/>
      <c r="F11" s="194"/>
      <c r="H11" s="90"/>
    </row>
    <row r="12" spans="1:10" s="134" customFormat="1" ht="17.25" x14ac:dyDescent="0.25">
      <c r="A12" s="136" t="s">
        <v>58</v>
      </c>
      <c r="B12" s="138" t="s">
        <v>159</v>
      </c>
      <c r="C12" s="133" t="s">
        <v>118</v>
      </c>
      <c r="D12" s="124">
        <v>1395</v>
      </c>
      <c r="E12" s="139"/>
      <c r="F12" s="224">
        <f>E12*D12</f>
        <v>0</v>
      </c>
      <c r="G12" s="134" t="s">
        <v>28</v>
      </c>
      <c r="H12" s="90"/>
    </row>
    <row r="13" spans="1:10" s="134" customFormat="1" x14ac:dyDescent="0.25">
      <c r="A13" s="131"/>
      <c r="B13" s="138"/>
      <c r="C13" s="140"/>
      <c r="D13" s="124"/>
      <c r="E13" s="139"/>
      <c r="F13" s="124"/>
      <c r="H13" s="90"/>
    </row>
    <row r="14" spans="1:10" s="134" customFormat="1" x14ac:dyDescent="0.25">
      <c r="A14" s="131"/>
      <c r="B14" s="138"/>
      <c r="C14" s="123"/>
      <c r="D14" s="124"/>
      <c r="E14" s="125"/>
      <c r="F14" s="124"/>
      <c r="H14" s="90"/>
    </row>
    <row r="15" spans="1:10" s="222" customFormat="1" x14ac:dyDescent="0.25">
      <c r="A15" s="136"/>
      <c r="B15" s="138"/>
      <c r="C15" s="140"/>
      <c r="D15" s="125"/>
      <c r="E15" s="139"/>
      <c r="F15" s="68"/>
      <c r="G15" s="134" t="s">
        <v>42</v>
      </c>
      <c r="H15" s="90"/>
      <c r="I15" s="134"/>
      <c r="J15" s="134"/>
    </row>
    <row r="16" spans="1:10" s="134" customFormat="1" x14ac:dyDescent="0.25">
      <c r="A16" s="131"/>
      <c r="B16" s="138"/>
      <c r="C16" s="140"/>
      <c r="D16" s="125"/>
      <c r="E16" s="139"/>
      <c r="F16" s="124"/>
      <c r="H16" s="90"/>
    </row>
    <row r="17" spans="1:8" s="134" customFormat="1" ht="15.75" customHeight="1" x14ac:dyDescent="0.25">
      <c r="A17" s="131"/>
      <c r="B17" s="141"/>
      <c r="C17" s="133"/>
      <c r="D17" s="125"/>
      <c r="E17" s="139"/>
      <c r="F17" s="125"/>
      <c r="H17" s="90"/>
    </row>
    <row r="18" spans="1:8" s="134" customFormat="1" ht="15.75" customHeight="1" x14ac:dyDescent="0.25">
      <c r="A18" s="131"/>
      <c r="B18" s="141"/>
      <c r="C18" s="133"/>
      <c r="D18" s="125"/>
      <c r="E18" s="139"/>
      <c r="F18" s="125"/>
      <c r="H18" s="90"/>
    </row>
    <row r="19" spans="1:8" s="134" customFormat="1" ht="15.75" customHeight="1" x14ac:dyDescent="0.25">
      <c r="A19" s="131"/>
      <c r="B19" s="141"/>
      <c r="C19" s="133"/>
      <c r="D19" s="125"/>
      <c r="E19" s="139"/>
      <c r="F19" s="125"/>
      <c r="H19" s="90"/>
    </row>
    <row r="20" spans="1:8" s="134" customFormat="1" ht="15.75" customHeight="1" x14ac:dyDescent="0.25">
      <c r="A20" s="131"/>
      <c r="B20" s="141"/>
      <c r="C20" s="133"/>
      <c r="D20" s="125"/>
      <c r="E20" s="139"/>
      <c r="F20" s="125"/>
      <c r="H20" s="90"/>
    </row>
    <row r="21" spans="1:8" s="134" customFormat="1" ht="15.75" customHeight="1" x14ac:dyDescent="0.25">
      <c r="A21" s="131"/>
      <c r="B21" s="141"/>
      <c r="C21" s="133"/>
      <c r="D21" s="125"/>
      <c r="E21" s="139"/>
      <c r="F21" s="125"/>
      <c r="H21" s="90"/>
    </row>
    <row r="22" spans="1:8" s="134" customFormat="1" ht="15.75" customHeight="1" x14ac:dyDescent="0.25">
      <c r="A22" s="131"/>
      <c r="B22" s="141"/>
      <c r="C22" s="133"/>
      <c r="D22" s="125"/>
      <c r="E22" s="139"/>
      <c r="F22" s="125"/>
      <c r="H22" s="90"/>
    </row>
    <row r="23" spans="1:8" s="134" customFormat="1" ht="15.75" customHeight="1" x14ac:dyDescent="0.25">
      <c r="A23" s="131"/>
      <c r="B23" s="141"/>
      <c r="C23" s="133"/>
      <c r="D23" s="125"/>
      <c r="E23" s="139"/>
      <c r="F23" s="125"/>
      <c r="H23" s="90"/>
    </row>
    <row r="24" spans="1:8" s="134" customFormat="1" ht="15.75" customHeight="1" x14ac:dyDescent="0.25">
      <c r="A24" s="131"/>
      <c r="B24" s="141"/>
      <c r="C24" s="133"/>
      <c r="D24" s="125"/>
      <c r="E24" s="139"/>
      <c r="F24" s="125"/>
      <c r="H24" s="90"/>
    </row>
    <row r="25" spans="1:8" s="134" customFormat="1" ht="15.75" customHeight="1" x14ac:dyDescent="0.25">
      <c r="A25" s="131"/>
      <c r="B25" s="141"/>
      <c r="C25" s="133"/>
      <c r="D25" s="125"/>
      <c r="E25" s="139"/>
      <c r="F25" s="125"/>
      <c r="H25" s="90"/>
    </row>
    <row r="26" spans="1:8" s="134" customFormat="1" ht="15.75" customHeight="1" x14ac:dyDescent="0.25">
      <c r="A26" s="131"/>
      <c r="B26" s="141"/>
      <c r="C26" s="133"/>
      <c r="D26" s="125"/>
      <c r="E26" s="139"/>
      <c r="F26" s="125"/>
      <c r="H26" s="90"/>
    </row>
    <row r="27" spans="1:8" s="134" customFormat="1" ht="15.75" customHeight="1" x14ac:dyDescent="0.25">
      <c r="A27" s="131"/>
      <c r="B27" s="141"/>
      <c r="C27" s="133"/>
      <c r="D27" s="125"/>
      <c r="E27" s="139"/>
      <c r="F27" s="125"/>
      <c r="H27" s="90"/>
    </row>
    <row r="28" spans="1:8" s="134" customFormat="1" ht="15.75" customHeight="1" x14ac:dyDescent="0.25">
      <c r="A28" s="131"/>
      <c r="B28" s="141"/>
      <c r="C28" s="133"/>
      <c r="D28" s="125"/>
      <c r="E28" s="139"/>
      <c r="F28" s="125"/>
      <c r="H28" s="90"/>
    </row>
    <row r="29" spans="1:8" s="134" customFormat="1" ht="15.75" customHeight="1" x14ac:dyDescent="0.25">
      <c r="A29" s="131"/>
      <c r="B29" s="141"/>
      <c r="C29" s="133"/>
      <c r="D29" s="125"/>
      <c r="E29" s="139"/>
      <c r="F29" s="125"/>
      <c r="H29" s="90"/>
    </row>
    <row r="30" spans="1:8" s="134" customFormat="1" ht="15.75" customHeight="1" x14ac:dyDescent="0.25">
      <c r="A30" s="131"/>
      <c r="B30" s="141"/>
      <c r="C30" s="133"/>
      <c r="D30" s="125"/>
      <c r="E30" s="139"/>
      <c r="F30" s="125"/>
      <c r="H30" s="90"/>
    </row>
    <row r="31" spans="1:8" s="134" customFormat="1" ht="15.75" customHeight="1" x14ac:dyDescent="0.25">
      <c r="A31" s="131"/>
      <c r="B31" s="141"/>
      <c r="C31" s="133"/>
      <c r="D31" s="125"/>
      <c r="E31" s="139"/>
      <c r="F31" s="125"/>
      <c r="H31" s="90"/>
    </row>
    <row r="32" spans="1:8" s="134" customFormat="1" x14ac:dyDescent="0.25">
      <c r="A32" s="131"/>
      <c r="B32" s="141"/>
      <c r="C32" s="132"/>
      <c r="D32" s="143"/>
      <c r="E32" s="144"/>
      <c r="F32" s="124"/>
      <c r="H32" s="90"/>
    </row>
    <row r="33" spans="1:8" s="134" customFormat="1" x14ac:dyDescent="0.25">
      <c r="A33" s="131"/>
      <c r="B33" s="73"/>
      <c r="C33" s="145"/>
      <c r="D33" s="143"/>
      <c r="E33" s="144"/>
      <c r="F33" s="124"/>
      <c r="H33" s="90"/>
    </row>
    <row r="34" spans="1:8" s="134" customFormat="1" x14ac:dyDescent="0.25">
      <c r="A34" s="131"/>
      <c r="B34" s="132"/>
      <c r="C34" s="145"/>
      <c r="D34" s="143"/>
      <c r="E34" s="144"/>
      <c r="F34" s="124"/>
      <c r="H34" s="90"/>
    </row>
    <row r="35" spans="1:8" s="134" customFormat="1" x14ac:dyDescent="0.25">
      <c r="A35" s="131"/>
      <c r="B35" s="132"/>
      <c r="C35" s="145"/>
      <c r="D35" s="143"/>
      <c r="E35" s="144"/>
      <c r="F35" s="124"/>
      <c r="H35" s="90"/>
    </row>
    <row r="36" spans="1:8" s="69" customFormat="1" ht="15.75" x14ac:dyDescent="0.25">
      <c r="A36" s="64"/>
      <c r="B36" s="109"/>
      <c r="C36" s="65"/>
      <c r="D36" s="75"/>
      <c r="E36" s="65"/>
      <c r="F36" s="68"/>
      <c r="H36" s="90"/>
    </row>
    <row r="37" spans="1:8" s="69" customFormat="1" ht="15.75" x14ac:dyDescent="0.25">
      <c r="A37" s="64"/>
      <c r="B37" s="109"/>
      <c r="C37" s="65"/>
      <c r="D37" s="75"/>
      <c r="E37" s="65"/>
      <c r="F37" s="68"/>
      <c r="H37" s="90"/>
    </row>
    <row r="38" spans="1:8" s="69" customFormat="1" ht="15.75" x14ac:dyDescent="0.25">
      <c r="A38" s="64"/>
      <c r="B38" s="109"/>
      <c r="C38" s="65"/>
      <c r="D38" s="75"/>
      <c r="E38" s="65"/>
      <c r="F38" s="68"/>
      <c r="H38" s="90"/>
    </row>
    <row r="39" spans="1:8" s="69" customFormat="1" ht="15.75" x14ac:dyDescent="0.25">
      <c r="A39" s="64"/>
      <c r="B39" s="109"/>
      <c r="C39" s="65"/>
      <c r="D39" s="75"/>
      <c r="E39" s="65"/>
      <c r="F39" s="68"/>
      <c r="H39" s="90"/>
    </row>
    <row r="40" spans="1:8" s="69" customFormat="1" ht="15.75" x14ac:dyDescent="0.25">
      <c r="A40" s="64"/>
      <c r="B40" s="109"/>
      <c r="C40" s="65"/>
      <c r="D40" s="75"/>
      <c r="E40" s="65"/>
      <c r="F40" s="68"/>
      <c r="H40" s="90"/>
    </row>
    <row r="41" spans="1:8" s="69" customFormat="1" ht="15.75" x14ac:dyDescent="0.25">
      <c r="A41" s="64"/>
      <c r="B41" s="109"/>
      <c r="C41" s="65"/>
      <c r="D41" s="75"/>
      <c r="E41" s="65"/>
      <c r="F41" s="68"/>
      <c r="H41" s="90"/>
    </row>
    <row r="42" spans="1:8" s="69" customFormat="1" ht="15.75" x14ac:dyDescent="0.25">
      <c r="A42" s="64"/>
      <c r="B42" s="109"/>
      <c r="C42" s="65"/>
      <c r="D42" s="75"/>
      <c r="E42" s="65"/>
      <c r="F42" s="68"/>
      <c r="H42" s="90"/>
    </row>
    <row r="43" spans="1:8" s="69" customFormat="1" ht="15.75" x14ac:dyDescent="0.25">
      <c r="A43" s="64"/>
      <c r="B43" s="109"/>
      <c r="C43" s="65"/>
      <c r="D43" s="75"/>
      <c r="E43" s="65"/>
      <c r="F43" s="68"/>
      <c r="H43" s="90"/>
    </row>
    <row r="44" spans="1:8" s="69" customFormat="1" ht="15.75" x14ac:dyDescent="0.25">
      <c r="A44" s="64"/>
      <c r="B44" s="109"/>
      <c r="C44" s="65"/>
      <c r="D44" s="75"/>
      <c r="E44" s="65"/>
      <c r="F44" s="68"/>
      <c r="H44" s="90"/>
    </row>
    <row r="45" spans="1:8" s="69" customFormat="1" ht="15.75" x14ac:dyDescent="0.25">
      <c r="A45" s="64"/>
      <c r="B45" s="109"/>
      <c r="C45" s="65"/>
      <c r="D45" s="75"/>
      <c r="E45" s="65"/>
      <c r="F45" s="68"/>
      <c r="H45" s="90"/>
    </row>
    <row r="46" spans="1:8" s="80" customFormat="1" x14ac:dyDescent="0.2">
      <c r="A46" s="208"/>
      <c r="B46" s="77"/>
      <c r="C46" s="78"/>
      <c r="D46" s="79"/>
      <c r="E46" s="79"/>
      <c r="F46" s="79"/>
      <c r="H46" s="90"/>
    </row>
    <row r="47" spans="1:8" s="84" customFormat="1" x14ac:dyDescent="0.2">
      <c r="A47" s="209"/>
      <c r="B47" s="82"/>
      <c r="C47" s="326" t="s">
        <v>47</v>
      </c>
      <c r="D47" s="326"/>
      <c r="E47" s="327"/>
      <c r="F47" s="83">
        <f>SUM(F3:F46)</f>
        <v>0</v>
      </c>
      <c r="H47" s="90"/>
    </row>
    <row r="48" spans="1:8" customFormat="1" x14ac:dyDescent="0.2">
      <c r="A48" s="148" t="str">
        <f>$A$1</f>
        <v>Division 9: Finishing</v>
      </c>
      <c r="F48" s="87"/>
      <c r="H48" s="90"/>
    </row>
    <row r="49" spans="1:15" s="90" customFormat="1" ht="30" x14ac:dyDescent="0.2">
      <c r="A49" s="88" t="s">
        <v>8</v>
      </c>
      <c r="B49" s="88" t="s">
        <v>9</v>
      </c>
      <c r="C49" s="88" t="s">
        <v>10</v>
      </c>
      <c r="D49" s="88" t="s">
        <v>11</v>
      </c>
      <c r="E49" s="88" t="s">
        <v>12</v>
      </c>
      <c r="F49" s="89" t="s">
        <v>13</v>
      </c>
    </row>
    <row r="50" spans="1:15" s="90" customFormat="1" x14ac:dyDescent="0.2">
      <c r="A50" s="91"/>
      <c r="B50" s="92" t="s">
        <v>85</v>
      </c>
      <c r="C50" s="93"/>
      <c r="D50" s="9"/>
      <c r="E50" s="94"/>
      <c r="F50" s="9">
        <f>F47</f>
        <v>0</v>
      </c>
    </row>
    <row r="51" spans="1:15" s="90" customFormat="1" x14ac:dyDescent="0.2">
      <c r="A51" s="64"/>
      <c r="B51" s="100"/>
      <c r="C51" s="108"/>
      <c r="D51" s="101"/>
      <c r="E51" s="149"/>
      <c r="F51" s="101"/>
    </row>
    <row r="52" spans="1:15" s="90" customFormat="1" x14ac:dyDescent="0.2">
      <c r="A52" s="131">
        <v>3</v>
      </c>
      <c r="B52" s="141" t="s">
        <v>160</v>
      </c>
      <c r="C52" s="132"/>
      <c r="D52" s="143"/>
      <c r="E52" s="144"/>
      <c r="F52" s="124"/>
    </row>
    <row r="53" spans="1:15" s="90" customFormat="1" ht="240" x14ac:dyDescent="0.2">
      <c r="A53" s="131"/>
      <c r="B53" s="342" t="s">
        <v>482</v>
      </c>
      <c r="C53" s="145"/>
      <c r="D53" s="143"/>
      <c r="E53" s="144"/>
      <c r="F53" s="124"/>
    </row>
    <row r="54" spans="1:15" s="90" customFormat="1" x14ac:dyDescent="0.2">
      <c r="A54" s="131"/>
      <c r="B54" s="132"/>
      <c r="C54" s="145"/>
      <c r="D54" s="143"/>
      <c r="E54" s="144"/>
      <c r="F54" s="124"/>
    </row>
    <row r="55" spans="1:15" s="90" customFormat="1" x14ac:dyDescent="0.2">
      <c r="A55" s="64">
        <v>3.1</v>
      </c>
      <c r="B55" s="62" t="s">
        <v>161</v>
      </c>
      <c r="C55" s="65"/>
      <c r="D55" s="66"/>
      <c r="E55" s="67"/>
      <c r="F55" s="68"/>
    </row>
    <row r="56" spans="1:15" s="90" customFormat="1" x14ac:dyDescent="0.2">
      <c r="A56" s="131"/>
      <c r="B56" s="146"/>
      <c r="C56" s="140"/>
      <c r="D56" s="125"/>
      <c r="E56" s="139"/>
      <c r="F56" s="124"/>
    </row>
    <row r="57" spans="1:15" s="69" customFormat="1" ht="210" x14ac:dyDescent="0.25">
      <c r="A57" s="64" t="s">
        <v>162</v>
      </c>
      <c r="B57" s="150" t="s">
        <v>163</v>
      </c>
      <c r="C57" s="65"/>
      <c r="D57" s="75"/>
      <c r="E57" s="65"/>
      <c r="F57" s="68"/>
      <c r="H57" s="90"/>
    </row>
    <row r="58" spans="1:15" s="69" customFormat="1" ht="17.25" x14ac:dyDescent="0.25">
      <c r="A58" s="74" t="s">
        <v>58</v>
      </c>
      <c r="B58" s="120" t="s">
        <v>164</v>
      </c>
      <c r="C58" s="123" t="s">
        <v>118</v>
      </c>
      <c r="D58" s="125">
        <v>85</v>
      </c>
      <c r="E58" s="139"/>
      <c r="F58" s="68">
        <f t="shared" ref="F58:F59" si="1">E58*D58</f>
        <v>0</v>
      </c>
      <c r="G58" s="69" t="s">
        <v>28</v>
      </c>
      <c r="H58" s="90"/>
      <c r="O58" s="69">
        <v>5</v>
      </c>
    </row>
    <row r="59" spans="1:15" s="69" customFormat="1" ht="17.25" x14ac:dyDescent="0.25">
      <c r="A59" s="74" t="s">
        <v>61</v>
      </c>
      <c r="B59" s="120" t="s">
        <v>165</v>
      </c>
      <c r="C59" s="123" t="s">
        <v>118</v>
      </c>
      <c r="D59" s="125">
        <v>330</v>
      </c>
      <c r="E59" s="139"/>
      <c r="F59" s="68">
        <f t="shared" si="1"/>
        <v>0</v>
      </c>
      <c r="G59" s="69" t="s">
        <v>28</v>
      </c>
      <c r="H59" s="90"/>
    </row>
    <row r="60" spans="1:15" s="69" customFormat="1" ht="15.75" x14ac:dyDescent="0.25">
      <c r="A60" s="64"/>
      <c r="B60" s="206"/>
      <c r="C60" s="106"/>
      <c r="D60" s="75"/>
      <c r="E60" s="65"/>
      <c r="F60" s="68"/>
      <c r="H60" s="90"/>
    </row>
    <row r="61" spans="1:15" s="69" customFormat="1" ht="105" x14ac:dyDescent="0.25">
      <c r="A61" s="64" t="s">
        <v>166</v>
      </c>
      <c r="B61" s="73" t="s">
        <v>167</v>
      </c>
      <c r="C61" s="106"/>
      <c r="D61" s="75"/>
      <c r="E61" s="65"/>
      <c r="F61" s="68"/>
      <c r="H61" s="90"/>
    </row>
    <row r="62" spans="1:15" s="69" customFormat="1" ht="60" x14ac:dyDescent="0.25">
      <c r="A62" s="64"/>
      <c r="B62" s="171" t="s">
        <v>168</v>
      </c>
      <c r="C62" s="106"/>
      <c r="D62" s="75"/>
      <c r="E62" s="65"/>
      <c r="F62" s="68"/>
      <c r="H62" s="90"/>
    </row>
    <row r="63" spans="1:15" s="69" customFormat="1" ht="15.75" x14ac:dyDescent="0.25">
      <c r="A63" s="74" t="s">
        <v>58</v>
      </c>
      <c r="B63" s="73" t="s">
        <v>169</v>
      </c>
      <c r="C63" s="187" t="s">
        <v>170</v>
      </c>
      <c r="D63" s="103">
        <v>115</v>
      </c>
      <c r="E63" s="75"/>
      <c r="F63" s="68">
        <f t="shared" ref="F63:F65" si="2">E63*D63</f>
        <v>0</v>
      </c>
      <c r="H63" s="90"/>
    </row>
    <row r="64" spans="1:15" s="69" customFormat="1" ht="17.25" x14ac:dyDescent="0.25">
      <c r="A64" s="74" t="s">
        <v>61</v>
      </c>
      <c r="B64" s="137" t="s">
        <v>171</v>
      </c>
      <c r="C64" s="187" t="s">
        <v>148</v>
      </c>
      <c r="D64" s="103">
        <v>20</v>
      </c>
      <c r="E64" s="75"/>
      <c r="F64" s="68">
        <f t="shared" si="2"/>
        <v>0</v>
      </c>
      <c r="H64" s="90"/>
    </row>
    <row r="65" spans="1:8" s="69" customFormat="1" ht="15.75" x14ac:dyDescent="0.25">
      <c r="A65" s="74" t="s">
        <v>63</v>
      </c>
      <c r="B65" s="151" t="s">
        <v>172</v>
      </c>
      <c r="C65" s="187" t="s">
        <v>170</v>
      </c>
      <c r="D65" s="103">
        <v>115</v>
      </c>
      <c r="E65" s="75"/>
      <c r="F65" s="68">
        <f t="shared" si="2"/>
        <v>0</v>
      </c>
      <c r="H65" s="90"/>
    </row>
    <row r="66" spans="1:8" s="69" customFormat="1" ht="15.75" x14ac:dyDescent="0.25">
      <c r="A66" s="64"/>
      <c r="B66" s="206"/>
      <c r="C66" s="106"/>
      <c r="D66" s="75"/>
      <c r="E66" s="65"/>
      <c r="F66" s="68"/>
      <c r="H66" s="90"/>
    </row>
    <row r="67" spans="1:8" s="84" customFormat="1" x14ac:dyDescent="0.2">
      <c r="A67" s="209"/>
      <c r="B67" s="82"/>
      <c r="C67" s="326" t="s">
        <v>47</v>
      </c>
      <c r="D67" s="326"/>
      <c r="E67" s="327"/>
      <c r="F67" s="83">
        <f>SUM(F50:F66)</f>
        <v>0</v>
      </c>
      <c r="H67" s="90"/>
    </row>
    <row r="68" spans="1:8" s="80" customFormat="1" x14ac:dyDescent="0.2">
      <c r="A68" s="148" t="str">
        <f>$A$48</f>
        <v>Division 9: Finishing</v>
      </c>
      <c r="B68"/>
      <c r="C68"/>
      <c r="D68"/>
      <c r="E68"/>
      <c r="F68" s="87"/>
      <c r="H68" s="90"/>
    </row>
    <row r="69" spans="1:8" s="90" customFormat="1" ht="30" x14ac:dyDescent="0.2">
      <c r="A69" s="88" t="s">
        <v>8</v>
      </c>
      <c r="B69" s="88" t="s">
        <v>9</v>
      </c>
      <c r="C69" s="88" t="s">
        <v>10</v>
      </c>
      <c r="D69" s="88" t="s">
        <v>11</v>
      </c>
      <c r="E69" s="88" t="s">
        <v>12</v>
      </c>
      <c r="F69" s="89" t="s">
        <v>13</v>
      </c>
      <c r="G69" s="84"/>
    </row>
    <row r="70" spans="1:8" s="90" customFormat="1" x14ac:dyDescent="0.2">
      <c r="A70" s="91"/>
      <c r="B70" s="92" t="s">
        <v>85</v>
      </c>
      <c r="C70" s="93"/>
      <c r="D70" s="9"/>
      <c r="E70" s="94"/>
      <c r="F70" s="9">
        <f>F67</f>
        <v>0</v>
      </c>
      <c r="G70" s="84"/>
    </row>
    <row r="71" spans="1:8" s="90" customFormat="1" x14ac:dyDescent="0.2">
      <c r="A71" s="152"/>
      <c r="B71" s="119"/>
      <c r="C71" s="158"/>
      <c r="D71" s="124"/>
      <c r="E71" s="133"/>
      <c r="F71" s="160"/>
      <c r="G71" s="84"/>
    </row>
    <row r="72" spans="1:8" s="90" customFormat="1" x14ac:dyDescent="0.2">
      <c r="A72" s="152">
        <v>3.2</v>
      </c>
      <c r="B72" s="153" t="s">
        <v>173</v>
      </c>
      <c r="C72" s="133"/>
      <c r="D72" s="124"/>
      <c r="E72" s="154"/>
      <c r="F72" s="155"/>
      <c r="G72" s="84"/>
    </row>
    <row r="73" spans="1:8" s="90" customFormat="1" ht="30" x14ac:dyDescent="0.2">
      <c r="A73" s="152"/>
      <c r="B73" s="157" t="s">
        <v>174</v>
      </c>
      <c r="C73" s="133"/>
      <c r="D73" s="124"/>
      <c r="E73" s="158"/>
      <c r="F73" s="155"/>
      <c r="G73" s="84"/>
    </row>
    <row r="74" spans="1:8" s="90" customFormat="1" ht="180" x14ac:dyDescent="0.2">
      <c r="A74" s="152" t="s">
        <v>175</v>
      </c>
      <c r="B74" s="159" t="s">
        <v>176</v>
      </c>
      <c r="C74" s="133"/>
      <c r="D74" s="124"/>
      <c r="E74" s="133"/>
      <c r="F74" s="160"/>
      <c r="G74" s="84"/>
    </row>
    <row r="75" spans="1:8" s="90" customFormat="1" ht="18" x14ac:dyDescent="0.2">
      <c r="A75" s="156" t="s">
        <v>58</v>
      </c>
      <c r="B75" s="119" t="s">
        <v>177</v>
      </c>
      <c r="C75" s="65" t="s">
        <v>88</v>
      </c>
      <c r="D75" s="75">
        <v>525</v>
      </c>
      <c r="E75" s="65"/>
      <c r="F75" s="68">
        <f>E75*D75</f>
        <v>0</v>
      </c>
      <c r="G75" s="84" t="s">
        <v>28</v>
      </c>
    </row>
    <row r="76" spans="1:8" s="90" customFormat="1" ht="8.25" customHeight="1" x14ac:dyDescent="0.2">
      <c r="A76" s="156"/>
      <c r="B76" s="119"/>
      <c r="C76" s="65"/>
      <c r="D76" s="75"/>
      <c r="E76" s="106"/>
      <c r="F76" s="198"/>
      <c r="G76" s="84"/>
    </row>
    <row r="77" spans="1:8" s="90" customFormat="1" x14ac:dyDescent="0.2">
      <c r="A77" s="310"/>
      <c r="B77" s="311"/>
      <c r="C77" s="301"/>
      <c r="D77" s="312"/>
      <c r="E77" s="302"/>
      <c r="F77" s="303"/>
      <c r="G77" s="84" t="s">
        <v>28</v>
      </c>
    </row>
    <row r="78" spans="1:8" s="90" customFormat="1" x14ac:dyDescent="0.2">
      <c r="A78" s="74"/>
      <c r="B78" s="73"/>
      <c r="C78" s="187"/>
      <c r="D78" s="103"/>
      <c r="E78" s="75"/>
      <c r="F78" s="68"/>
      <c r="G78" s="84"/>
    </row>
    <row r="79" spans="1:8" s="90" customFormat="1" x14ac:dyDescent="0.2">
      <c r="A79" s="74"/>
      <c r="B79" s="137"/>
      <c r="C79" s="187"/>
      <c r="D79" s="103"/>
      <c r="E79" s="75"/>
      <c r="F79" s="68"/>
      <c r="G79" s="84"/>
    </row>
    <row r="80" spans="1:8" s="90" customFormat="1" x14ac:dyDescent="0.2">
      <c r="A80" s="74"/>
      <c r="B80" s="137"/>
      <c r="C80" s="187"/>
      <c r="D80" s="103"/>
      <c r="E80" s="75"/>
      <c r="F80" s="68"/>
      <c r="G80" s="84"/>
    </row>
    <row r="81" spans="1:7" s="90" customFormat="1" x14ac:dyDescent="0.2">
      <c r="A81" s="74"/>
      <c r="B81" s="137"/>
      <c r="C81" s="187"/>
      <c r="D81" s="103"/>
      <c r="E81" s="75"/>
      <c r="F81" s="68"/>
      <c r="G81" s="84"/>
    </row>
    <row r="82" spans="1:7" s="90" customFormat="1" x14ac:dyDescent="0.2">
      <c r="A82" s="74"/>
      <c r="B82" s="137"/>
      <c r="C82" s="187"/>
      <c r="D82" s="103"/>
      <c r="E82" s="75"/>
      <c r="F82" s="68"/>
      <c r="G82" s="84"/>
    </row>
    <row r="83" spans="1:7" s="90" customFormat="1" x14ac:dyDescent="0.2">
      <c r="A83" s="74"/>
      <c r="B83" s="137"/>
      <c r="C83" s="187"/>
      <c r="D83" s="103"/>
      <c r="E83" s="75"/>
      <c r="F83" s="68"/>
      <c r="G83" s="84"/>
    </row>
    <row r="84" spans="1:7" s="90" customFormat="1" x14ac:dyDescent="0.2">
      <c r="A84" s="74"/>
      <c r="B84" s="137"/>
      <c r="C84" s="187"/>
      <c r="D84" s="103"/>
      <c r="E84" s="75"/>
      <c r="F84" s="68"/>
      <c r="G84" s="84"/>
    </row>
    <row r="85" spans="1:7" s="90" customFormat="1" x14ac:dyDescent="0.2">
      <c r="A85" s="74"/>
      <c r="B85" s="137"/>
      <c r="C85" s="187"/>
      <c r="D85" s="103"/>
      <c r="E85" s="75"/>
      <c r="F85" s="68"/>
      <c r="G85" s="84"/>
    </row>
    <row r="86" spans="1:7" s="90" customFormat="1" x14ac:dyDescent="0.2">
      <c r="A86" s="74"/>
      <c r="B86" s="137"/>
      <c r="C86" s="187"/>
      <c r="D86" s="103"/>
      <c r="E86" s="75"/>
      <c r="F86" s="68"/>
      <c r="G86" s="84"/>
    </row>
    <row r="87" spans="1:7" s="90" customFormat="1" x14ac:dyDescent="0.2">
      <c r="A87" s="74"/>
      <c r="B87" s="137"/>
      <c r="C87" s="187"/>
      <c r="D87" s="103"/>
      <c r="E87" s="75"/>
      <c r="F87" s="68"/>
      <c r="G87" s="84"/>
    </row>
    <row r="88" spans="1:7" s="90" customFormat="1" x14ac:dyDescent="0.2">
      <c r="A88" s="74"/>
      <c r="B88" s="137"/>
      <c r="C88" s="187"/>
      <c r="D88" s="103"/>
      <c r="E88" s="75"/>
      <c r="F88" s="68"/>
      <c r="G88" s="84"/>
    </row>
    <row r="89" spans="1:7" s="90" customFormat="1" x14ac:dyDescent="0.2">
      <c r="A89" s="74"/>
      <c r="B89" s="137"/>
      <c r="C89" s="187"/>
      <c r="D89" s="103"/>
      <c r="E89" s="75"/>
      <c r="F89" s="68"/>
      <c r="G89" s="84"/>
    </row>
    <row r="90" spans="1:7" s="90" customFormat="1" x14ac:dyDescent="0.2">
      <c r="A90" s="74"/>
      <c r="B90" s="137"/>
      <c r="C90" s="187"/>
      <c r="D90" s="103"/>
      <c r="E90" s="75"/>
      <c r="F90" s="68"/>
      <c r="G90" s="84"/>
    </row>
    <row r="91" spans="1:7" s="90" customFormat="1" x14ac:dyDescent="0.2">
      <c r="A91" s="74"/>
      <c r="B91" s="137"/>
      <c r="C91" s="187"/>
      <c r="D91" s="103"/>
      <c r="E91" s="75"/>
      <c r="F91" s="68"/>
      <c r="G91" s="84"/>
    </row>
    <row r="92" spans="1:7" s="90" customFormat="1" x14ac:dyDescent="0.2">
      <c r="A92" s="74"/>
      <c r="B92" s="137"/>
      <c r="C92" s="187"/>
      <c r="D92" s="103"/>
      <c r="E92" s="75"/>
      <c r="F92" s="68"/>
      <c r="G92" s="84"/>
    </row>
    <row r="93" spans="1:7" s="90" customFormat="1" x14ac:dyDescent="0.2">
      <c r="A93" s="74"/>
      <c r="B93" s="137"/>
      <c r="C93" s="187"/>
      <c r="D93" s="103"/>
      <c r="E93" s="75"/>
      <c r="F93" s="68"/>
      <c r="G93" s="84"/>
    </row>
    <row r="94" spans="1:7" s="90" customFormat="1" x14ac:dyDescent="0.2">
      <c r="A94" s="74"/>
      <c r="B94" s="137"/>
      <c r="C94" s="187"/>
      <c r="D94" s="103"/>
      <c r="E94" s="75"/>
      <c r="F94" s="68"/>
      <c r="G94" s="84"/>
    </row>
    <row r="95" spans="1:7" s="90" customFormat="1" x14ac:dyDescent="0.2">
      <c r="A95" s="74"/>
      <c r="B95" s="137"/>
      <c r="C95" s="187"/>
      <c r="D95" s="103"/>
      <c r="E95" s="75"/>
      <c r="F95" s="68"/>
      <c r="G95" s="84"/>
    </row>
    <row r="96" spans="1:7" s="90" customFormat="1" x14ac:dyDescent="0.2">
      <c r="A96" s="74"/>
      <c r="B96" s="137"/>
      <c r="C96" s="187"/>
      <c r="D96" s="103"/>
      <c r="E96" s="75"/>
      <c r="F96" s="68"/>
      <c r="G96" s="84"/>
    </row>
    <row r="97" spans="1:7" s="90" customFormat="1" x14ac:dyDescent="0.2">
      <c r="A97" s="74"/>
      <c r="B97" s="137"/>
      <c r="C97" s="187"/>
      <c r="D97" s="103"/>
      <c r="E97" s="75"/>
      <c r="F97" s="68"/>
      <c r="G97" s="84"/>
    </row>
    <row r="98" spans="1:7" s="90" customFormat="1" x14ac:dyDescent="0.2">
      <c r="A98" s="74"/>
      <c r="B98" s="137"/>
      <c r="C98" s="187"/>
      <c r="D98" s="103"/>
      <c r="E98" s="75"/>
      <c r="F98" s="68"/>
      <c r="G98" s="84"/>
    </row>
    <row r="99" spans="1:7" s="90" customFormat="1" x14ac:dyDescent="0.2">
      <c r="A99" s="74"/>
      <c r="B99" s="137"/>
      <c r="C99" s="187"/>
      <c r="D99" s="103"/>
      <c r="E99" s="75"/>
      <c r="F99" s="68"/>
      <c r="G99" s="84"/>
    </row>
    <row r="100" spans="1:7" s="90" customFormat="1" x14ac:dyDescent="0.2">
      <c r="A100" s="74"/>
      <c r="B100" s="137"/>
      <c r="C100" s="187"/>
      <c r="D100" s="103"/>
      <c r="E100" s="75"/>
      <c r="F100" s="68"/>
      <c r="G100" s="84"/>
    </row>
    <row r="101" spans="1:7" s="90" customFormat="1" x14ac:dyDescent="0.2">
      <c r="A101" s="74"/>
      <c r="B101" s="137"/>
      <c r="C101" s="187"/>
      <c r="D101" s="103"/>
      <c r="E101" s="75"/>
      <c r="F101" s="68"/>
      <c r="G101" s="84"/>
    </row>
    <row r="102" spans="1:7" s="90" customFormat="1" x14ac:dyDescent="0.2">
      <c r="A102" s="74"/>
      <c r="B102" s="137"/>
      <c r="C102" s="187"/>
      <c r="D102" s="103"/>
      <c r="E102" s="75"/>
      <c r="F102" s="68"/>
      <c r="G102" s="84"/>
    </row>
    <row r="103" spans="1:7" s="90" customFormat="1" x14ac:dyDescent="0.2">
      <c r="A103" s="74"/>
      <c r="B103" s="137"/>
      <c r="C103" s="187"/>
      <c r="D103" s="103"/>
      <c r="E103" s="75"/>
      <c r="F103" s="68"/>
      <c r="G103" s="84"/>
    </row>
    <row r="104" spans="1:7" s="90" customFormat="1" x14ac:dyDescent="0.2">
      <c r="A104" s="74"/>
      <c r="B104" s="137"/>
      <c r="C104" s="187"/>
      <c r="D104" s="103"/>
      <c r="E104" s="75"/>
      <c r="F104" s="68"/>
      <c r="G104" s="84"/>
    </row>
    <row r="105" spans="1:7" s="90" customFormat="1" x14ac:dyDescent="0.2">
      <c r="A105" s="74"/>
      <c r="B105" s="137"/>
      <c r="C105" s="187"/>
      <c r="D105" s="103"/>
      <c r="E105" s="75"/>
      <c r="F105" s="68"/>
      <c r="G105" s="84"/>
    </row>
    <row r="106" spans="1:7" s="90" customFormat="1" x14ac:dyDescent="0.2">
      <c r="A106" s="74"/>
      <c r="B106" s="137"/>
      <c r="C106" s="187"/>
      <c r="D106" s="103"/>
      <c r="E106" s="75"/>
      <c r="F106" s="68"/>
      <c r="G106" s="84"/>
    </row>
    <row r="107" spans="1:7" s="90" customFormat="1" x14ac:dyDescent="0.2">
      <c r="A107" s="74"/>
      <c r="B107" s="137"/>
      <c r="C107" s="187"/>
      <c r="D107" s="103"/>
      <c r="E107" s="75"/>
      <c r="F107" s="68"/>
      <c r="G107" s="84"/>
    </row>
    <row r="108" spans="1:7" s="90" customFormat="1" x14ac:dyDescent="0.2">
      <c r="A108" s="74"/>
      <c r="B108" s="137"/>
      <c r="C108" s="187"/>
      <c r="D108" s="103"/>
      <c r="E108" s="75"/>
      <c r="F108" s="68"/>
      <c r="G108" s="84"/>
    </row>
    <row r="109" spans="1:7" s="90" customFormat="1" x14ac:dyDescent="0.2">
      <c r="A109" s="74"/>
      <c r="B109" s="151"/>
      <c r="C109" s="187"/>
      <c r="D109" s="103"/>
      <c r="E109" s="75"/>
      <c r="F109" s="68"/>
      <c r="G109" s="84"/>
    </row>
    <row r="110" spans="1:7" s="90" customFormat="1" x14ac:dyDescent="0.2">
      <c r="A110" s="74"/>
      <c r="B110" s="73"/>
      <c r="C110" s="187"/>
      <c r="D110" s="103"/>
      <c r="E110" s="75"/>
      <c r="F110" s="68"/>
      <c r="G110" s="84"/>
    </row>
    <row r="111" spans="1:7" s="90" customFormat="1" x14ac:dyDescent="0.2">
      <c r="A111" s="74"/>
      <c r="B111" s="137"/>
      <c r="C111" s="187"/>
      <c r="D111" s="103"/>
      <c r="E111" s="75"/>
      <c r="F111" s="68"/>
      <c r="G111" s="84"/>
    </row>
    <row r="112" spans="1:7" s="90" customFormat="1" x14ac:dyDescent="0.2">
      <c r="A112" s="74"/>
      <c r="B112" s="151"/>
      <c r="C112" s="187"/>
      <c r="D112" s="103"/>
      <c r="E112" s="75"/>
      <c r="F112" s="68"/>
      <c r="G112" s="84"/>
    </row>
    <row r="113" spans="1:8" s="80" customFormat="1" ht="11.25" customHeight="1" x14ac:dyDescent="0.2">
      <c r="A113" s="74"/>
      <c r="B113" s="73"/>
      <c r="C113" s="187"/>
      <c r="D113" s="103"/>
      <c r="E113" s="75"/>
      <c r="F113" s="68"/>
      <c r="H113" s="90"/>
    </row>
    <row r="114" spans="1:8" s="84" customFormat="1" x14ac:dyDescent="0.2">
      <c r="A114" s="209"/>
      <c r="B114" s="82"/>
      <c r="C114" s="326" t="s">
        <v>47</v>
      </c>
      <c r="D114" s="326"/>
      <c r="E114" s="327"/>
      <c r="F114" s="83">
        <f>SUM(F70:F113)</f>
        <v>0</v>
      </c>
      <c r="H114" s="90"/>
    </row>
    <row r="115" spans="1:8" customFormat="1" x14ac:dyDescent="0.2">
      <c r="A115" s="148" t="str">
        <f>$A$48</f>
        <v>Division 9: Finishing</v>
      </c>
      <c r="F115" s="87"/>
      <c r="H115" s="90"/>
    </row>
    <row r="116" spans="1:8" s="90" customFormat="1" ht="30" x14ac:dyDescent="0.2">
      <c r="A116" s="88" t="s">
        <v>8</v>
      </c>
      <c r="B116" s="88" t="s">
        <v>9</v>
      </c>
      <c r="C116" s="88" t="s">
        <v>10</v>
      </c>
      <c r="D116" s="88" t="s">
        <v>11</v>
      </c>
      <c r="E116" s="88" t="s">
        <v>12</v>
      </c>
      <c r="F116" s="89" t="s">
        <v>13</v>
      </c>
      <c r="G116" s="84"/>
    </row>
    <row r="117" spans="1:8" s="90" customFormat="1" x14ac:dyDescent="0.2">
      <c r="A117" s="91"/>
      <c r="B117" s="92" t="s">
        <v>85</v>
      </c>
      <c r="C117" s="93"/>
      <c r="D117" s="9"/>
      <c r="E117" s="94"/>
      <c r="F117" s="9">
        <f>F114</f>
        <v>0</v>
      </c>
      <c r="G117" s="84"/>
    </row>
    <row r="118" spans="1:8" s="90" customFormat="1" x14ac:dyDescent="0.2">
      <c r="A118" s="64"/>
      <c r="B118" s="100"/>
      <c r="C118" s="96"/>
      <c r="D118" s="101"/>
      <c r="E118" s="97"/>
      <c r="F118" s="164"/>
      <c r="G118" s="84"/>
    </row>
    <row r="119" spans="1:8" s="69" customFormat="1" ht="15.75" x14ac:dyDescent="0.25">
      <c r="A119" s="131">
        <v>3.3</v>
      </c>
      <c r="B119" s="130" t="s">
        <v>178</v>
      </c>
      <c r="C119" s="65"/>
      <c r="D119" s="75"/>
      <c r="E119" s="161"/>
      <c r="F119" s="68"/>
      <c r="H119" s="90"/>
    </row>
    <row r="120" spans="1:8" s="134" customFormat="1" ht="75" x14ac:dyDescent="0.25">
      <c r="A120" s="131"/>
      <c r="B120" s="162" t="s">
        <v>179</v>
      </c>
      <c r="C120" s="133"/>
      <c r="D120" s="125"/>
      <c r="E120" s="125"/>
      <c r="F120" s="125"/>
      <c r="H120" s="90"/>
    </row>
    <row r="121" spans="1:8" s="134" customFormat="1" ht="150" x14ac:dyDescent="0.25">
      <c r="A121" s="131" t="s">
        <v>180</v>
      </c>
      <c r="B121" s="163" t="s">
        <v>181</v>
      </c>
      <c r="C121" s="123"/>
      <c r="D121" s="124"/>
      <c r="E121" s="124"/>
      <c r="F121" s="124"/>
      <c r="H121" s="90"/>
    </row>
    <row r="122" spans="1:8" s="134" customFormat="1" x14ac:dyDescent="0.25">
      <c r="A122" s="136" t="s">
        <v>58</v>
      </c>
      <c r="B122" s="138" t="s">
        <v>182</v>
      </c>
      <c r="C122" s="123" t="s">
        <v>99</v>
      </c>
      <c r="D122" s="124">
        <v>265</v>
      </c>
      <c r="E122" s="124"/>
      <c r="F122" s="68">
        <f>E122*D122</f>
        <v>0</v>
      </c>
      <c r="G122" s="134" t="s">
        <v>28</v>
      </c>
      <c r="H122" s="90"/>
    </row>
    <row r="123" spans="1:8" s="90" customFormat="1" x14ac:dyDescent="0.2">
      <c r="A123" s="64"/>
      <c r="B123" s="100"/>
      <c r="C123" s="108"/>
      <c r="D123" s="101"/>
      <c r="E123" s="97"/>
      <c r="F123" s="101"/>
      <c r="G123" s="84"/>
    </row>
    <row r="124" spans="1:8" s="134" customFormat="1" x14ac:dyDescent="0.25">
      <c r="A124" s="131">
        <v>4</v>
      </c>
      <c r="B124" s="165" t="s">
        <v>183</v>
      </c>
      <c r="C124" s="133"/>
      <c r="D124" s="125"/>
      <c r="E124" s="125"/>
      <c r="F124" s="125"/>
      <c r="H124" s="90"/>
    </row>
    <row r="125" spans="1:8" s="134" customFormat="1" x14ac:dyDescent="0.25">
      <c r="A125" s="131"/>
      <c r="B125" s="128"/>
      <c r="C125" s="123"/>
      <c r="D125" s="124"/>
      <c r="E125" s="124"/>
      <c r="F125" s="124"/>
      <c r="H125" s="90"/>
    </row>
    <row r="126" spans="1:8" s="134" customFormat="1" ht="409.5" x14ac:dyDescent="0.25">
      <c r="A126" s="131">
        <v>4.0999999999999996</v>
      </c>
      <c r="B126" s="119" t="s">
        <v>184</v>
      </c>
      <c r="C126" s="65" t="s">
        <v>88</v>
      </c>
      <c r="D126" s="75">
        <v>445</v>
      </c>
      <c r="E126" s="65"/>
      <c r="F126" s="68">
        <f>E126*D126</f>
        <v>0</v>
      </c>
      <c r="G126" s="134" t="s">
        <v>28</v>
      </c>
      <c r="H126" s="90"/>
    </row>
    <row r="127" spans="1:8" s="134" customFormat="1" x14ac:dyDescent="0.25">
      <c r="A127" s="131"/>
      <c r="B127" s="119"/>
      <c r="C127" s="125"/>
      <c r="D127" s="125"/>
      <c r="E127" s="125"/>
      <c r="F127" s="125"/>
      <c r="H127" s="90"/>
    </row>
    <row r="128" spans="1:8" s="134" customFormat="1" x14ac:dyDescent="0.25">
      <c r="A128" s="131"/>
      <c r="B128" s="119"/>
      <c r="C128" s="142"/>
      <c r="D128" s="125"/>
      <c r="E128" s="125"/>
      <c r="F128" s="125"/>
      <c r="H128" s="90"/>
    </row>
    <row r="129" spans="1:10" s="134" customFormat="1" x14ac:dyDescent="0.25">
      <c r="A129" s="131"/>
      <c r="B129" s="119"/>
      <c r="C129" s="142"/>
      <c r="D129" s="125"/>
      <c r="E129" s="125"/>
      <c r="F129" s="125"/>
      <c r="H129" s="90"/>
    </row>
    <row r="130" spans="1:10" s="134" customFormat="1" x14ac:dyDescent="0.25">
      <c r="A130" s="131"/>
      <c r="B130" s="119"/>
      <c r="C130" s="142"/>
      <c r="D130" s="125"/>
      <c r="E130" s="125"/>
      <c r="F130" s="125"/>
      <c r="H130" s="90"/>
    </row>
    <row r="131" spans="1:10" s="134" customFormat="1" x14ac:dyDescent="0.25">
      <c r="A131" s="131"/>
      <c r="B131" s="119"/>
      <c r="C131" s="142"/>
      <c r="D131" s="125"/>
      <c r="E131" s="125"/>
      <c r="F131" s="125"/>
      <c r="H131" s="90"/>
    </row>
    <row r="132" spans="1:10" s="134" customFormat="1" x14ac:dyDescent="0.25">
      <c r="A132" s="208"/>
      <c r="B132" s="77"/>
      <c r="C132" s="78"/>
      <c r="D132" s="79"/>
      <c r="E132" s="79"/>
      <c r="F132" s="79"/>
      <c r="H132" s="90"/>
    </row>
    <row r="133" spans="1:10" s="134" customFormat="1" x14ac:dyDescent="0.25">
      <c r="A133" s="209"/>
      <c r="B133" s="82"/>
      <c r="C133" s="326" t="s">
        <v>47</v>
      </c>
      <c r="D133" s="326"/>
      <c r="E133" s="327"/>
      <c r="F133" s="83">
        <f>SUM(F117:F132)</f>
        <v>0</v>
      </c>
      <c r="H133" s="90"/>
    </row>
    <row r="134" spans="1:10" s="134" customFormat="1" x14ac:dyDescent="0.25">
      <c r="A134" s="148" t="str">
        <f>$A$48</f>
        <v>Division 9: Finishing</v>
      </c>
      <c r="B134"/>
      <c r="C134"/>
      <c r="D134"/>
      <c r="E134"/>
      <c r="F134" s="87"/>
      <c r="H134" s="90"/>
    </row>
    <row r="135" spans="1:10" s="134" customFormat="1" ht="30" x14ac:dyDescent="0.25">
      <c r="A135" s="88" t="s">
        <v>8</v>
      </c>
      <c r="B135" s="88" t="s">
        <v>9</v>
      </c>
      <c r="C135" s="88" t="s">
        <v>10</v>
      </c>
      <c r="D135" s="88" t="s">
        <v>11</v>
      </c>
      <c r="E135" s="88" t="s">
        <v>12</v>
      </c>
      <c r="F135" s="89" t="s">
        <v>13</v>
      </c>
      <c r="H135" s="90"/>
    </row>
    <row r="136" spans="1:10" s="134" customFormat="1" x14ac:dyDescent="0.25">
      <c r="A136" s="91"/>
      <c r="B136" s="92" t="s">
        <v>85</v>
      </c>
      <c r="C136" s="93"/>
      <c r="D136" s="9"/>
      <c r="E136" s="94"/>
      <c r="F136" s="9">
        <f>F133</f>
        <v>0</v>
      </c>
      <c r="H136" s="90"/>
    </row>
    <row r="137" spans="1:10" s="134" customFormat="1" x14ac:dyDescent="0.25">
      <c r="A137" s="131"/>
      <c r="B137" s="166"/>
      <c r="C137" s="133"/>
      <c r="D137" s="125"/>
      <c r="E137" s="125"/>
      <c r="F137" s="139"/>
      <c r="H137" s="90"/>
    </row>
    <row r="138" spans="1:10" s="222" customFormat="1" ht="90" x14ac:dyDescent="0.25">
      <c r="A138" s="131">
        <v>4.2</v>
      </c>
      <c r="B138" s="119" t="s">
        <v>185</v>
      </c>
      <c r="C138" s="65" t="s">
        <v>88</v>
      </c>
      <c r="D138" s="124">
        <v>215</v>
      </c>
      <c r="E138" s="139"/>
      <c r="F138" s="68">
        <f>E138*D138</f>
        <v>0</v>
      </c>
      <c r="G138" s="134" t="s">
        <v>28</v>
      </c>
      <c r="H138" s="90"/>
      <c r="I138" s="134"/>
      <c r="J138" s="134"/>
    </row>
    <row r="139" spans="1:10" s="134" customFormat="1" x14ac:dyDescent="0.25">
      <c r="A139" s="131"/>
      <c r="B139" s="119"/>
      <c r="C139" s="123"/>
      <c r="D139" s="124"/>
      <c r="E139" s="125"/>
      <c r="F139" s="124"/>
      <c r="H139" s="90"/>
    </row>
    <row r="140" spans="1:10" s="134" customFormat="1" x14ac:dyDescent="0.25">
      <c r="A140" s="131"/>
      <c r="B140" s="119"/>
      <c r="C140" s="123"/>
      <c r="D140" s="124"/>
      <c r="E140" s="125"/>
      <c r="F140" s="124"/>
      <c r="H140" s="90"/>
    </row>
    <row r="141" spans="1:10" s="134" customFormat="1" ht="90" x14ac:dyDescent="0.25">
      <c r="A141" s="131">
        <v>4.3</v>
      </c>
      <c r="B141" s="119" t="s">
        <v>186</v>
      </c>
      <c r="C141" s="65" t="s">
        <v>88</v>
      </c>
      <c r="D141" s="124">
        <v>88</v>
      </c>
      <c r="E141" s="139"/>
      <c r="F141" s="68">
        <f>E141*D141</f>
        <v>0</v>
      </c>
      <c r="G141" s="134" t="s">
        <v>28</v>
      </c>
      <c r="H141" s="90"/>
    </row>
    <row r="142" spans="1:10" s="134" customFormat="1" x14ac:dyDescent="0.25">
      <c r="A142" s="131"/>
      <c r="B142" s="141"/>
      <c r="C142" s="133"/>
      <c r="D142" s="125"/>
      <c r="E142" s="139"/>
      <c r="F142" s="125"/>
      <c r="H142" s="90"/>
    </row>
    <row r="143" spans="1:10" s="90" customFormat="1" x14ac:dyDescent="0.2">
      <c r="A143" s="131">
        <v>5</v>
      </c>
      <c r="B143" s="167" t="s">
        <v>187</v>
      </c>
      <c r="C143" s="133"/>
      <c r="D143" s="125"/>
      <c r="E143" s="125"/>
      <c r="F143" s="125"/>
      <c r="G143" s="84"/>
    </row>
    <row r="144" spans="1:10" s="90" customFormat="1" x14ac:dyDescent="0.2">
      <c r="A144" s="131" t="s">
        <v>21</v>
      </c>
      <c r="B144" s="166" t="s">
        <v>188</v>
      </c>
      <c r="C144" s="133"/>
      <c r="D144" s="125"/>
      <c r="E144" s="125"/>
      <c r="F144" s="125"/>
      <c r="G144" s="84"/>
    </row>
    <row r="145" spans="1:10" s="90" customFormat="1" x14ac:dyDescent="0.2">
      <c r="A145" s="131"/>
      <c r="B145" s="166" t="s">
        <v>189</v>
      </c>
      <c r="C145" s="133"/>
      <c r="D145" s="125"/>
      <c r="E145" s="125"/>
      <c r="F145" s="125"/>
      <c r="G145" s="84"/>
    </row>
    <row r="146" spans="1:10" s="90" customFormat="1" ht="45" x14ac:dyDescent="0.2">
      <c r="A146" s="131"/>
      <c r="B146" s="166" t="s">
        <v>190</v>
      </c>
      <c r="C146" s="133"/>
      <c r="D146" s="125"/>
      <c r="E146" s="125"/>
      <c r="F146" s="125"/>
      <c r="G146" s="84"/>
    </row>
    <row r="147" spans="1:10" s="90" customFormat="1" ht="30" x14ac:dyDescent="0.2">
      <c r="A147" s="131"/>
      <c r="B147" s="166" t="s">
        <v>191</v>
      </c>
      <c r="C147" s="133"/>
      <c r="D147" s="125"/>
      <c r="E147" s="125"/>
      <c r="F147" s="125"/>
      <c r="G147" s="84"/>
    </row>
    <row r="148" spans="1:10" s="90" customFormat="1" ht="30" x14ac:dyDescent="0.2">
      <c r="A148" s="131"/>
      <c r="B148" s="166" t="s">
        <v>192</v>
      </c>
      <c r="C148" s="133"/>
      <c r="D148" s="125"/>
      <c r="E148" s="125"/>
      <c r="F148" s="125"/>
      <c r="G148" s="84"/>
    </row>
    <row r="149" spans="1:10" s="90" customFormat="1" x14ac:dyDescent="0.2">
      <c r="A149" s="131"/>
      <c r="B149" s="166"/>
      <c r="C149" s="133"/>
      <c r="D149" s="125"/>
      <c r="E149" s="125"/>
      <c r="F149" s="125"/>
      <c r="G149" s="84"/>
    </row>
    <row r="150" spans="1:10" s="90" customFormat="1" ht="120" x14ac:dyDescent="0.2">
      <c r="A150" s="131">
        <v>5.0999999999999996</v>
      </c>
      <c r="B150" s="343" t="s">
        <v>483</v>
      </c>
      <c r="C150" s="123"/>
      <c r="D150" s="125"/>
      <c r="E150" s="125"/>
      <c r="F150" s="124"/>
      <c r="G150" s="84"/>
    </row>
    <row r="151" spans="1:10" s="90" customFormat="1" x14ac:dyDescent="0.2">
      <c r="A151" s="136"/>
      <c r="B151" s="146"/>
      <c r="C151" s="123"/>
      <c r="D151" s="125"/>
      <c r="E151" s="125"/>
      <c r="F151" s="68"/>
      <c r="G151" s="84" t="s">
        <v>28</v>
      </c>
    </row>
    <row r="152" spans="1:10" s="90" customFormat="1" ht="17.25" x14ac:dyDescent="0.2">
      <c r="A152" s="136" t="s">
        <v>58</v>
      </c>
      <c r="B152" s="146" t="s">
        <v>193</v>
      </c>
      <c r="C152" s="123" t="s">
        <v>118</v>
      </c>
      <c r="D152" s="125">
        <v>360</v>
      </c>
      <c r="E152" s="125"/>
      <c r="F152" s="68">
        <f t="shared" ref="F152" si="3">E152*D152</f>
        <v>0</v>
      </c>
      <c r="G152" s="84" t="s">
        <v>28</v>
      </c>
    </row>
    <row r="153" spans="1:10" s="90" customFormat="1" x14ac:dyDescent="0.2">
      <c r="A153" s="64"/>
      <c r="B153" s="100"/>
      <c r="C153" s="108"/>
      <c r="D153" s="101"/>
      <c r="E153" s="97"/>
      <c r="F153" s="164"/>
      <c r="G153" s="84"/>
    </row>
    <row r="154" spans="1:10" s="223" customFormat="1" x14ac:dyDescent="0.2">
      <c r="A154" s="131"/>
      <c r="B154" s="146"/>
      <c r="C154" s="123"/>
      <c r="D154" s="125"/>
      <c r="E154" s="125"/>
      <c r="F154" s="68"/>
      <c r="G154" s="84" t="s">
        <v>28</v>
      </c>
      <c r="H154" s="90"/>
      <c r="I154" s="90"/>
      <c r="J154" s="90"/>
    </row>
    <row r="155" spans="1:10" s="90" customFormat="1" x14ac:dyDescent="0.2">
      <c r="A155" s="131"/>
      <c r="B155" s="146"/>
      <c r="C155" s="123"/>
      <c r="D155" s="125"/>
      <c r="E155" s="125"/>
      <c r="F155" s="124"/>
      <c r="G155" s="84"/>
    </row>
    <row r="156" spans="1:10" s="90" customFormat="1" x14ac:dyDescent="0.2">
      <c r="A156" s="131"/>
      <c r="B156" s="146"/>
      <c r="C156" s="123"/>
      <c r="D156" s="125"/>
      <c r="E156" s="139"/>
      <c r="F156" s="124"/>
      <c r="G156" s="84"/>
    </row>
    <row r="157" spans="1:10" s="90" customFormat="1" x14ac:dyDescent="0.2">
      <c r="A157" s="131"/>
      <c r="B157" s="146"/>
      <c r="C157" s="123"/>
      <c r="D157" s="125"/>
      <c r="E157" s="139"/>
      <c r="F157" s="124"/>
      <c r="G157" s="84"/>
    </row>
    <row r="158" spans="1:10" s="90" customFormat="1" x14ac:dyDescent="0.2">
      <c r="A158" s="131"/>
      <c r="B158" s="146"/>
      <c r="C158" s="123"/>
      <c r="D158" s="125"/>
      <c r="E158" s="139"/>
      <c r="F158" s="124"/>
      <c r="G158" s="84"/>
    </row>
    <row r="159" spans="1:10" s="90" customFormat="1" x14ac:dyDescent="0.2">
      <c r="A159" s="131"/>
      <c r="B159" s="146"/>
      <c r="C159" s="123"/>
      <c r="D159" s="125"/>
      <c r="E159" s="139"/>
      <c r="F159" s="124"/>
      <c r="G159" s="84"/>
    </row>
    <row r="160" spans="1:10" s="90" customFormat="1" x14ac:dyDescent="0.2">
      <c r="A160" s="131"/>
      <c r="B160" s="146"/>
      <c r="C160" s="123"/>
      <c r="D160" s="125"/>
      <c r="E160" s="139"/>
      <c r="F160" s="124"/>
      <c r="G160" s="84"/>
    </row>
    <row r="161" spans="1:8" s="90" customFormat="1" x14ac:dyDescent="0.2">
      <c r="A161" s="131"/>
      <c r="B161" s="146"/>
      <c r="C161" s="123"/>
      <c r="D161" s="125"/>
      <c r="E161" s="139"/>
      <c r="F161" s="124"/>
      <c r="G161" s="84"/>
    </row>
    <row r="162" spans="1:8" s="90" customFormat="1" x14ac:dyDescent="0.2">
      <c r="A162" s="131"/>
      <c r="B162" s="146"/>
      <c r="C162" s="123"/>
      <c r="D162" s="125"/>
      <c r="E162" s="139"/>
      <c r="F162" s="124"/>
      <c r="G162" s="84"/>
    </row>
    <row r="163" spans="1:8" s="90" customFormat="1" x14ac:dyDescent="0.2">
      <c r="A163" s="131"/>
      <c r="B163" s="146"/>
      <c r="C163" s="123"/>
      <c r="D163" s="125"/>
      <c r="E163" s="139"/>
      <c r="F163" s="124"/>
      <c r="G163" s="84"/>
    </row>
    <row r="164" spans="1:8" s="90" customFormat="1" x14ac:dyDescent="0.2">
      <c r="A164" s="131"/>
      <c r="B164" s="146"/>
      <c r="C164" s="123"/>
      <c r="D164" s="125"/>
      <c r="E164" s="139"/>
      <c r="F164" s="124"/>
      <c r="G164" s="84"/>
    </row>
    <row r="165" spans="1:8" s="90" customFormat="1" x14ac:dyDescent="0.2">
      <c r="A165" s="131"/>
      <c r="B165" s="146"/>
      <c r="C165" s="123"/>
      <c r="D165" s="125"/>
      <c r="E165" s="139"/>
      <c r="F165" s="124"/>
      <c r="G165" s="84"/>
    </row>
    <row r="166" spans="1:8" s="90" customFormat="1" x14ac:dyDescent="0.2">
      <c r="A166" s="131"/>
      <c r="B166" s="146"/>
      <c r="C166" s="123"/>
      <c r="D166" s="125"/>
      <c r="E166" s="139"/>
      <c r="F166" s="124"/>
      <c r="G166" s="84"/>
    </row>
    <row r="167" spans="1:8" s="134" customFormat="1" x14ac:dyDescent="0.25">
      <c r="A167" s="131"/>
      <c r="B167" s="168"/>
      <c r="C167" s="123"/>
      <c r="D167" s="124"/>
      <c r="E167" s="139"/>
      <c r="F167" s="124"/>
      <c r="H167" s="90"/>
    </row>
    <row r="168" spans="1:8" s="134" customFormat="1" x14ac:dyDescent="0.25">
      <c r="A168" s="131"/>
      <c r="B168" s="168"/>
      <c r="C168" s="123"/>
      <c r="D168" s="124"/>
      <c r="E168" s="139"/>
      <c r="F168" s="124"/>
      <c r="H168" s="90"/>
    </row>
    <row r="169" spans="1:8" s="134" customFormat="1" x14ac:dyDescent="0.25">
      <c r="A169" s="208"/>
      <c r="B169" s="77"/>
      <c r="C169" s="78"/>
      <c r="D169" s="79"/>
      <c r="E169" s="79"/>
      <c r="F169" s="79"/>
      <c r="H169" s="90"/>
    </row>
    <row r="170" spans="1:8" s="134" customFormat="1" x14ac:dyDescent="0.25">
      <c r="A170" s="209"/>
      <c r="B170" s="82"/>
      <c r="C170" s="326" t="s">
        <v>47</v>
      </c>
      <c r="D170" s="326"/>
      <c r="E170" s="327"/>
      <c r="F170" s="83">
        <f>SUM(F136:F169)</f>
        <v>0</v>
      </c>
      <c r="H170" s="90"/>
    </row>
    <row r="171" spans="1:8" s="134" customFormat="1" x14ac:dyDescent="0.25">
      <c r="A171" s="148" t="str">
        <f>$A$48</f>
        <v>Division 9: Finishing</v>
      </c>
      <c r="B171"/>
      <c r="C171"/>
      <c r="D171"/>
      <c r="E171"/>
      <c r="F171" s="87"/>
      <c r="H171" s="90"/>
    </row>
    <row r="172" spans="1:8" s="134" customFormat="1" ht="30" x14ac:dyDescent="0.25">
      <c r="A172" s="88" t="s">
        <v>8</v>
      </c>
      <c r="B172" s="88" t="s">
        <v>9</v>
      </c>
      <c r="C172" s="88" t="s">
        <v>10</v>
      </c>
      <c r="D172" s="88" t="s">
        <v>11</v>
      </c>
      <c r="E172" s="88" t="s">
        <v>12</v>
      </c>
      <c r="F172" s="89" t="s">
        <v>13</v>
      </c>
      <c r="H172" s="90"/>
    </row>
    <row r="173" spans="1:8" s="134" customFormat="1" x14ac:dyDescent="0.25">
      <c r="A173" s="91"/>
      <c r="B173" s="92" t="s">
        <v>85</v>
      </c>
      <c r="C173" s="93"/>
      <c r="D173" s="9"/>
      <c r="E173" s="94"/>
      <c r="F173" s="9">
        <f>F170</f>
        <v>0</v>
      </c>
      <c r="H173" s="90"/>
    </row>
    <row r="174" spans="1:8" s="134" customFormat="1" x14ac:dyDescent="0.25">
      <c r="A174" s="131"/>
      <c r="B174" s="166"/>
      <c r="C174" s="133"/>
      <c r="D174" s="125"/>
      <c r="E174" s="125"/>
      <c r="F174" s="139"/>
      <c r="H174" s="90"/>
    </row>
    <row r="175" spans="1:8" s="134" customFormat="1" x14ac:dyDescent="0.25">
      <c r="A175" s="131">
        <v>6</v>
      </c>
      <c r="B175" s="117" t="s">
        <v>194</v>
      </c>
      <c r="C175" s="123"/>
      <c r="D175" s="124"/>
      <c r="E175" s="125"/>
      <c r="F175" s="124"/>
      <c r="H175" s="90"/>
    </row>
    <row r="176" spans="1:8" s="134" customFormat="1" x14ac:dyDescent="0.25">
      <c r="A176" s="131"/>
      <c r="B176" s="168" t="s">
        <v>195</v>
      </c>
      <c r="C176" s="133"/>
      <c r="D176" s="124"/>
      <c r="E176" s="139"/>
      <c r="F176" s="124"/>
      <c r="H176" s="90"/>
    </row>
    <row r="177" spans="1:8" s="134" customFormat="1" ht="225" x14ac:dyDescent="0.25">
      <c r="A177" s="131"/>
      <c r="B177" s="120" t="s">
        <v>196</v>
      </c>
      <c r="C177" s="133"/>
      <c r="D177" s="124"/>
      <c r="E177" s="139"/>
      <c r="F177" s="124"/>
      <c r="H177" s="90"/>
    </row>
    <row r="178" spans="1:8" s="134" customFormat="1" x14ac:dyDescent="0.25">
      <c r="A178" s="131"/>
      <c r="B178" s="168"/>
      <c r="C178" s="123"/>
      <c r="D178" s="124"/>
      <c r="E178" s="125"/>
      <c r="F178" s="124"/>
      <c r="H178" s="90"/>
    </row>
    <row r="179" spans="1:8" s="134" customFormat="1" ht="75" x14ac:dyDescent="0.25">
      <c r="A179" s="131">
        <v>6.1</v>
      </c>
      <c r="B179" s="119" t="s">
        <v>197</v>
      </c>
      <c r="C179" s="140"/>
      <c r="D179" s="125"/>
      <c r="E179" s="139"/>
      <c r="F179" s="124"/>
      <c r="H179" s="90"/>
    </row>
    <row r="180" spans="1:8" s="134" customFormat="1" ht="18" x14ac:dyDescent="0.25">
      <c r="A180" s="136" t="s">
        <v>58</v>
      </c>
      <c r="B180" s="138" t="s">
        <v>198</v>
      </c>
      <c r="C180" s="106" t="s">
        <v>88</v>
      </c>
      <c r="D180" s="75">
        <v>20</v>
      </c>
      <c r="E180" s="65"/>
      <c r="F180" s="68">
        <f t="shared" ref="F180" si="4">E180*D180</f>
        <v>0</v>
      </c>
      <c r="G180" s="134" t="s">
        <v>28</v>
      </c>
      <c r="H180" s="90"/>
    </row>
    <row r="181" spans="1:8" s="134" customFormat="1" x14ac:dyDescent="0.25">
      <c r="A181" s="131"/>
      <c r="B181" s="119"/>
      <c r="C181" s="140"/>
      <c r="D181" s="125"/>
      <c r="E181" s="139"/>
      <c r="F181" s="124"/>
      <c r="H181" s="90"/>
    </row>
    <row r="182" spans="1:8" s="134" customFormat="1" ht="90" x14ac:dyDescent="0.25">
      <c r="A182" s="131">
        <v>6.2</v>
      </c>
      <c r="B182" s="163" t="s">
        <v>199</v>
      </c>
      <c r="C182" s="132"/>
      <c r="D182" s="143"/>
      <c r="E182" s="144"/>
      <c r="F182" s="124"/>
      <c r="H182" s="90"/>
    </row>
    <row r="183" spans="1:8" s="170" customFormat="1" ht="18" x14ac:dyDescent="0.2">
      <c r="A183" s="136" t="s">
        <v>58</v>
      </c>
      <c r="B183" s="138" t="s">
        <v>200</v>
      </c>
      <c r="C183" s="106" t="s">
        <v>88</v>
      </c>
      <c r="D183" s="75">
        <v>2065</v>
      </c>
      <c r="E183" s="65"/>
      <c r="F183" s="68">
        <f t="shared" ref="F183" si="5">E183*D183</f>
        <v>0</v>
      </c>
      <c r="G183" s="169" t="s">
        <v>28</v>
      </c>
      <c r="H183" s="90"/>
    </row>
    <row r="184" spans="1:8" s="69" customFormat="1" ht="15.75" x14ac:dyDescent="0.25">
      <c r="A184" s="64"/>
      <c r="B184" s="61"/>
      <c r="C184" s="75"/>
      <c r="D184" s="105"/>
      <c r="E184" s="106"/>
      <c r="F184" s="107"/>
      <c r="H184" s="90"/>
    </row>
    <row r="185" spans="1:8" s="134" customFormat="1" x14ac:dyDescent="0.25">
      <c r="A185" s="131"/>
      <c r="B185" s="119"/>
      <c r="C185" s="65"/>
      <c r="D185" s="124"/>
      <c r="E185" s="139"/>
      <c r="F185" s="68"/>
      <c r="H185" s="90"/>
    </row>
    <row r="186" spans="1:8" s="134" customFormat="1" x14ac:dyDescent="0.25">
      <c r="A186" s="131"/>
      <c r="B186" s="119"/>
      <c r="C186" s="123"/>
      <c r="D186" s="124"/>
      <c r="E186" s="125"/>
      <c r="F186" s="124"/>
      <c r="H186" s="90"/>
    </row>
    <row r="187" spans="1:8" s="134" customFormat="1" x14ac:dyDescent="0.25">
      <c r="A187" s="131"/>
      <c r="B187" s="119"/>
      <c r="C187" s="65"/>
      <c r="D187" s="124"/>
      <c r="E187" s="139"/>
      <c r="F187" s="68"/>
      <c r="H187" s="90"/>
    </row>
    <row r="188" spans="1:8" s="134" customFormat="1" x14ac:dyDescent="0.25">
      <c r="A188" s="131"/>
      <c r="B188" s="119"/>
      <c r="C188" s="123"/>
      <c r="D188" s="124"/>
      <c r="E188" s="125"/>
      <c r="F188" s="124"/>
      <c r="H188" s="90"/>
    </row>
    <row r="189" spans="1:8" s="134" customFormat="1" x14ac:dyDescent="0.25">
      <c r="A189" s="131"/>
      <c r="B189" s="119"/>
      <c r="C189" s="65"/>
      <c r="D189" s="124"/>
      <c r="E189" s="139"/>
      <c r="F189" s="68"/>
      <c r="H189" s="90"/>
    </row>
    <row r="190" spans="1:8" s="134" customFormat="1" x14ac:dyDescent="0.25">
      <c r="A190" s="131"/>
      <c r="B190" s="141"/>
      <c r="C190" s="133"/>
      <c r="D190" s="125"/>
      <c r="E190" s="139"/>
      <c r="F190" s="125"/>
      <c r="H190" s="90"/>
    </row>
    <row r="191" spans="1:8" s="90" customFormat="1" x14ac:dyDescent="0.2">
      <c r="A191" s="131"/>
      <c r="B191" s="167"/>
      <c r="C191" s="133"/>
      <c r="D191" s="125"/>
      <c r="E191" s="125"/>
      <c r="F191" s="125"/>
      <c r="G191" s="84"/>
    </row>
    <row r="192" spans="1:8" s="90" customFormat="1" x14ac:dyDescent="0.2">
      <c r="A192" s="131"/>
      <c r="B192" s="166"/>
      <c r="C192" s="133"/>
      <c r="D192" s="125"/>
      <c r="E192" s="125"/>
      <c r="F192" s="125"/>
      <c r="G192" s="84"/>
    </row>
    <row r="193" spans="1:8" s="90" customFormat="1" x14ac:dyDescent="0.2">
      <c r="A193" s="131"/>
      <c r="B193" s="166"/>
      <c r="C193" s="133"/>
      <c r="D193" s="125"/>
      <c r="E193" s="125"/>
      <c r="F193" s="125"/>
      <c r="G193" s="84"/>
    </row>
    <row r="194" spans="1:8" s="90" customFormat="1" x14ac:dyDescent="0.2">
      <c r="A194" s="131"/>
      <c r="B194" s="166"/>
      <c r="C194" s="133"/>
      <c r="D194" s="125"/>
      <c r="E194" s="125"/>
      <c r="F194" s="125"/>
      <c r="G194" s="84"/>
    </row>
    <row r="195" spans="1:8" s="90" customFormat="1" x14ac:dyDescent="0.2">
      <c r="A195" s="131"/>
      <c r="B195" s="166"/>
      <c r="C195" s="133"/>
      <c r="D195" s="125"/>
      <c r="E195" s="125"/>
      <c r="F195" s="125"/>
      <c r="G195" s="84"/>
    </row>
    <row r="196" spans="1:8" s="90" customFormat="1" x14ac:dyDescent="0.2">
      <c r="A196" s="131"/>
      <c r="B196" s="166"/>
      <c r="C196" s="133"/>
      <c r="D196" s="125"/>
      <c r="E196" s="125"/>
      <c r="F196" s="125"/>
      <c r="G196" s="84"/>
    </row>
    <row r="197" spans="1:8" s="134" customFormat="1" x14ac:dyDescent="0.25">
      <c r="A197" s="131"/>
      <c r="B197" s="168"/>
      <c r="C197" s="123"/>
      <c r="D197" s="124"/>
      <c r="E197" s="139"/>
      <c r="F197" s="124"/>
      <c r="H197" s="90"/>
    </row>
    <row r="198" spans="1:8" s="134" customFormat="1" x14ac:dyDescent="0.25">
      <c r="A198" s="131"/>
      <c r="B198" s="168"/>
      <c r="C198" s="123"/>
      <c r="D198" s="124"/>
      <c r="E198" s="139"/>
      <c r="F198" s="124"/>
      <c r="H198" s="90"/>
    </row>
    <row r="199" spans="1:8" s="134" customFormat="1" x14ac:dyDescent="0.25">
      <c r="A199" s="131"/>
      <c r="B199" s="168"/>
      <c r="C199" s="123"/>
      <c r="D199" s="124"/>
      <c r="E199" s="139"/>
      <c r="F199" s="124"/>
      <c r="H199" s="90"/>
    </row>
    <row r="200" spans="1:8" s="134" customFormat="1" x14ac:dyDescent="0.25">
      <c r="A200" s="131"/>
      <c r="B200" s="168"/>
      <c r="C200" s="123"/>
      <c r="D200" s="124"/>
      <c r="E200" s="139"/>
      <c r="F200" s="124"/>
      <c r="H200" s="90"/>
    </row>
    <row r="201" spans="1:8" s="134" customFormat="1" x14ac:dyDescent="0.25">
      <c r="A201" s="131"/>
      <c r="B201" s="168"/>
      <c r="C201" s="123"/>
      <c r="D201" s="124"/>
      <c r="E201" s="139"/>
      <c r="F201" s="124"/>
      <c r="H201" s="90"/>
    </row>
    <row r="202" spans="1:8" s="134" customFormat="1" x14ac:dyDescent="0.25">
      <c r="A202" s="131"/>
      <c r="B202" s="168"/>
      <c r="C202" s="123"/>
      <c r="D202" s="124"/>
      <c r="E202" s="139"/>
      <c r="F202" s="124"/>
      <c r="H202" s="90"/>
    </row>
    <row r="203" spans="1:8" s="134" customFormat="1" x14ac:dyDescent="0.25">
      <c r="A203" s="131"/>
      <c r="B203" s="168"/>
      <c r="C203" s="123"/>
      <c r="D203" s="124"/>
      <c r="E203" s="139"/>
      <c r="F203" s="124"/>
      <c r="H203" s="90"/>
    </row>
    <row r="204" spans="1:8" s="134" customFormat="1" x14ac:dyDescent="0.25">
      <c r="A204" s="208"/>
      <c r="B204" s="77"/>
      <c r="C204" s="78"/>
      <c r="D204" s="79"/>
      <c r="E204" s="79"/>
      <c r="F204" s="79"/>
      <c r="H204" s="90"/>
    </row>
    <row r="205" spans="1:8" s="84" customFormat="1" x14ac:dyDescent="0.2">
      <c r="A205" s="209"/>
      <c r="B205" s="82"/>
      <c r="C205" s="326" t="s">
        <v>24</v>
      </c>
      <c r="D205" s="326"/>
      <c r="E205" s="327"/>
      <c r="F205" s="83">
        <f>SUM(F173:F203)</f>
        <v>0</v>
      </c>
      <c r="G205" s="116">
        <f>SUMPRODUCT($D:$D,$E:$E)-F205</f>
        <v>0</v>
      </c>
    </row>
    <row r="618" spans="1:6" x14ac:dyDescent="0.2">
      <c r="A618" s="191"/>
      <c r="B618" s="20"/>
      <c r="C618" s="20"/>
      <c r="D618" s="20"/>
      <c r="E618" s="20"/>
      <c r="F618" s="29"/>
    </row>
    <row r="619" spans="1:6" x14ac:dyDescent="0.2">
      <c r="A619" s="191"/>
      <c r="B619" s="20"/>
      <c r="C619" s="20"/>
      <c r="D619" s="20"/>
      <c r="E619" s="20"/>
      <c r="F619" s="29"/>
    </row>
  </sheetData>
  <mergeCells count="6">
    <mergeCell ref="C205:E205"/>
    <mergeCell ref="C47:E47"/>
    <mergeCell ref="C67:E67"/>
    <mergeCell ref="C114:E114"/>
    <mergeCell ref="C133:E133"/>
    <mergeCell ref="C170:E170"/>
  </mergeCells>
  <conditionalFormatting sqref="J36:J45 J57:J58 J71">
    <cfRule type="cellIs" dxfId="0" priority="2" operator="greaterThan">
      <formula>0</formula>
    </cfRule>
  </conditionalFormatting>
  <pageMargins left="0.7" right="0.7" top="1" bottom="0.85" header="0.55000000000000004" footer="0.4"/>
  <pageSetup paperSize="9" scale="82" fitToWidth="0" fitToHeight="0" orientation="portrait" useFirstPageNumber="1" r:id="rId1"/>
  <headerFooter differentFirst="1">
    <oddHeader>&amp;L&amp;"Arial,Bold"&amp;11Detailed Design of the Kidney Building Annex – Homs Grand Hospital
Lot 1: Main Building, first floor&amp;R&amp;G</oddHeader>
    <oddFooter>&amp;LBill of Quantities</oddFooter>
  </headerFooter>
  <legacyDrawingHF r:id="rId2"/>
  <extLst>
    <ext xmlns:x14="http://schemas.microsoft.com/office/spreadsheetml/2009/9/main" uri="{78C0D931-6437-407d-A8EE-F0AAD7539E65}">
      <x14:conditionalFormattings>
        <x14:conditionalFormatting xmlns:xm="http://schemas.microsoft.com/office/excel/2006/main">
          <x14:cfRule type="iconSet" priority="1" id="{89A57D9A-9719-4AF5-AB59-E08F0A2022DB}">
            <x14:iconSet iconSet="3Symbols" showValue="0" custom="1">
              <x14:cfvo type="percent">
                <xm:f>0</xm:f>
              </x14:cfvo>
              <x14:cfvo type="num">
                <xm:f>0</xm:f>
              </x14:cfvo>
              <x14:cfvo type="num" gte="0">
                <xm:f>0</xm:f>
              </x14:cfvo>
              <x14:cfIcon iconSet="3Symbols" iconId="0"/>
              <x14:cfIcon iconSet="3Symbols" iconId="2"/>
              <x14:cfIcon iconSet="3Symbols" iconId="0"/>
            </x14:iconSet>
          </x14:cfRule>
          <xm:sqref>G205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7cd8279-f4bc-4294-b484-c44969264586">
      <Terms xmlns="http://schemas.microsoft.com/office/infopath/2007/PartnerControls"/>
    </lcf76f155ced4ddcb4097134ff3c332f>
    <TaxCatchAll xmlns="464c7e3c-5966-4743-ab65-e8e5fdfaf9e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1276FF28B0E6B4CAED71C0E54A62CD5" ma:contentTypeVersion="15" ma:contentTypeDescription="Create a new document." ma:contentTypeScope="" ma:versionID="0dba3c267f8bf9eb2b32cc129e6e3dfe">
  <xsd:schema xmlns:xsd="http://www.w3.org/2001/XMLSchema" xmlns:xs="http://www.w3.org/2001/XMLSchema" xmlns:p="http://schemas.microsoft.com/office/2006/metadata/properties" xmlns:ns2="464c7e3c-5966-4743-ab65-e8e5fdfaf9eb" xmlns:ns3="67cd8279-f4bc-4294-b484-c44969264586" targetNamespace="http://schemas.microsoft.com/office/2006/metadata/properties" ma:root="true" ma:fieldsID="1eca1ef288d9e9b492f679805eaa70a9" ns2:_="" ns3:_="">
    <xsd:import namespace="464c7e3c-5966-4743-ab65-e8e5fdfaf9eb"/>
    <xsd:import namespace="67cd8279-f4bc-4294-b484-c44969264586"/>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MediaServiceLocation" minOccurs="0"/>
                <xsd:element ref="ns3:MediaServiceOCR"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c7e3c-5966-4743-ab65-e8e5fdfaf9e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b4694b71-ea8c-46a0-acab-3153116dbfe5}" ma:internalName="TaxCatchAll" ma:showField="CatchAllData" ma:web="464c7e3c-5966-4743-ab65-e8e5fdfaf9e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7cd8279-f4bc-4294-b484-c44969264586"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0000000-0000-0000-0000-000000000000" ma:termSetId="00000000-0000-0000-0000-000000000000" ma:anchorId="00000000-0000-0000-0000-000000000000" ma:open="fals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67EFB4-825D-456F-86F7-C5016FF94851}">
  <ds:schemaRefs>
    <ds:schemaRef ds:uri="http://schemas.microsoft.com/sharepoint/v3/contenttype/forms"/>
  </ds:schemaRefs>
</ds:datastoreItem>
</file>

<file path=customXml/itemProps2.xml><?xml version="1.0" encoding="utf-8"?>
<ds:datastoreItem xmlns:ds="http://schemas.openxmlformats.org/officeDocument/2006/customXml" ds:itemID="{1679CE71-8302-48AD-8E7B-34E8915BCAA0}">
  <ds:schemaRefs>
    <ds:schemaRef ds:uri="http://schemas.microsoft.com/office/2006/metadata/properties"/>
    <ds:schemaRef ds:uri="http://schemas.microsoft.com/office/infopath/2007/PartnerControls"/>
    <ds:schemaRef ds:uri="67cd8279-f4bc-4294-b484-c44969264586"/>
    <ds:schemaRef ds:uri="464c7e3c-5966-4743-ab65-e8e5fdfaf9eb"/>
  </ds:schemaRefs>
</ds:datastoreItem>
</file>

<file path=customXml/itemProps3.xml><?xml version="1.0" encoding="utf-8"?>
<ds:datastoreItem xmlns:ds="http://schemas.openxmlformats.org/officeDocument/2006/customXml" ds:itemID="{4610C3EE-EB1A-44D8-BA27-043D62C850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4c7e3c-5966-4743-ab65-e8e5fdfaf9eb"/>
    <ds:schemaRef ds:uri="67cd8279-f4bc-4294-b484-c449692645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Cover</vt:lpstr>
      <vt:lpstr>Div01</vt:lpstr>
      <vt:lpstr>Div02</vt:lpstr>
      <vt:lpstr>Div04</vt:lpstr>
      <vt:lpstr>Div05</vt:lpstr>
      <vt:lpstr>Div06</vt:lpstr>
      <vt:lpstr>Div07</vt:lpstr>
      <vt:lpstr>Div08</vt:lpstr>
      <vt:lpstr>Div09</vt:lpstr>
      <vt:lpstr>Div10</vt:lpstr>
      <vt:lpstr>Div15</vt:lpstr>
      <vt:lpstr>Div16 </vt:lpstr>
      <vt:lpstr>Summary</vt:lpstr>
      <vt:lpstr>Cover!Print_Area</vt:lpstr>
      <vt:lpstr>'Div01'!Print_Area</vt:lpstr>
      <vt:lpstr>'Div02'!Print_Area</vt:lpstr>
      <vt:lpstr>'Div04'!Print_Area</vt:lpstr>
      <vt:lpstr>'Div05'!Print_Area</vt:lpstr>
      <vt:lpstr>'Div06'!Print_Area</vt:lpstr>
      <vt:lpstr>'Div07'!Print_Area</vt:lpstr>
      <vt:lpstr>'Div08'!Print_Area</vt:lpstr>
      <vt:lpstr>'Div09'!Print_Area</vt:lpstr>
      <vt:lpstr>'Div10'!Print_Area</vt:lpstr>
      <vt:lpstr>'Div15'!Print_Area</vt:lpstr>
      <vt:lpstr>'Div16 '!Print_Area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Daoud Qarmout</dc:creator>
  <cp:keywords/>
  <dc:description/>
  <cp:lastModifiedBy>Daoud Qarmout</cp:lastModifiedBy>
  <cp:revision/>
  <cp:lastPrinted>2024-01-21T12:28:07Z</cp:lastPrinted>
  <dcterms:created xsi:type="dcterms:W3CDTF">2023-06-07T08:19:12Z</dcterms:created>
  <dcterms:modified xsi:type="dcterms:W3CDTF">2024-01-22T13:52:59Z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0x010100E1276FF28B0E6B4CAED71C0E54A62CD5</vt:lpwstr>
  </property>
  <property fmtid="{D5CDD505-2E9C-101B-9397-08002B2CF9AE}" pid="3" name="MediaServiceImageTags">
    <vt:lpwstr/>
  </property>
</Properties>
</file>