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D:\Engicon Group\DB2302 Design of Homs Grand Hospital - General\3. Working Documents\b. Specifications &amp; BoQs\Tendering Phase\Lot 2 PV System\2024.01.16 Addendum No.2\"/>
    </mc:Choice>
  </mc:AlternateContent>
  <xr:revisionPtr revIDLastSave="0" documentId="13_ncr:1_{A691A586-057B-43B6-9DFB-BD5BE0BB0C3B}" xr6:coauthVersionLast="47" xr6:coauthVersionMax="47" xr10:uidLastSave="{00000000-0000-0000-0000-000000000000}"/>
  <bookViews>
    <workbookView xWindow="-120" yWindow="-120" windowWidth="20730" windowHeight="11040" activeTab="2" xr2:uid="{00000000-000D-0000-FFFF-FFFF00000000}"/>
  </bookViews>
  <sheets>
    <sheet name="Cover" sheetId="3" r:id="rId1"/>
    <sheet name="13" sheetId="1" r:id="rId2"/>
    <sheet name="Summary" sheetId="2" r:id="rId3"/>
  </sheets>
  <definedNames>
    <definedName name="_xlnm._FilterDatabase" localSheetId="1" hidden="1">'13'!$A$8:$D$34</definedName>
    <definedName name="_xlnm._FilterDatabase" localSheetId="2" hidden="1">Summary!$A$6:$D$37</definedName>
    <definedName name="_xlnm.Print_Area" localSheetId="1">'13'!$A$1:$F$101</definedName>
    <definedName name="_xlnm.Print_Area" localSheetId="0">Cover!$A$1:$A$51</definedName>
    <definedName name="_xlnm.Print_Area" localSheetId="2">Summary!$A$1:$D$45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 i="1" l="1"/>
  <c r="F13" i="1"/>
  <c r="F58" i="1" l="1"/>
  <c r="F66" i="1"/>
  <c r="F64" i="1"/>
  <c r="F62" i="1"/>
  <c r="F60" i="1"/>
  <c r="F68" i="1"/>
  <c r="F56" i="1"/>
  <c r="F44" i="1"/>
  <c r="F42" i="1"/>
  <c r="F40" i="1"/>
  <c r="F38" i="1"/>
  <c r="F36" i="1"/>
  <c r="F34" i="1"/>
  <c r="F32" i="1"/>
  <c r="F30" i="1"/>
  <c r="F28" i="1"/>
  <c r="A50" i="1"/>
  <c r="F26" i="1"/>
  <c r="F24" i="1"/>
  <c r="F22" i="1"/>
  <c r="F20" i="1"/>
  <c r="F18" i="1"/>
  <c r="F16" i="1"/>
  <c r="F10" i="1"/>
  <c r="A1" i="2"/>
  <c r="A1" i="1"/>
  <c r="A35" i="3" l="1"/>
  <c r="B6" i="2"/>
  <c r="F8" i="1" l="1"/>
  <c r="F5" i="1"/>
  <c r="F49" i="1" l="1"/>
  <c r="F54" i="1" s="1"/>
  <c r="F101" i="1" s="1"/>
  <c r="G101" i="1" l="1"/>
  <c r="D6" i="2"/>
  <c r="D40" i="2" s="1"/>
  <c r="D42" i="2" s="1"/>
  <c r="D43" i="2" s="1"/>
  <c r="D44" i="2" s="1"/>
  <c r="A34" i="3" s="1"/>
</calcChain>
</file>

<file path=xl/sharedStrings.xml><?xml version="1.0" encoding="utf-8"?>
<sst xmlns="http://schemas.openxmlformats.org/spreadsheetml/2006/main" count="96" uniqueCount="66">
  <si>
    <t>Item No.</t>
  </si>
  <si>
    <t xml:space="preserve">Description </t>
  </si>
  <si>
    <t>Quantity</t>
  </si>
  <si>
    <t>Rate (USD)</t>
  </si>
  <si>
    <t>Amount (USD)</t>
  </si>
  <si>
    <t>Carried to Summary</t>
  </si>
  <si>
    <t>e</t>
  </si>
  <si>
    <t>Summary</t>
  </si>
  <si>
    <t>Bill No.</t>
  </si>
  <si>
    <t>Description</t>
  </si>
  <si>
    <t xml:space="preserve">Page </t>
  </si>
  <si>
    <t xml:space="preserve"> Amount (USD)</t>
  </si>
  <si>
    <t>a.</t>
  </si>
  <si>
    <t xml:space="preserve">Total of Bills  </t>
  </si>
  <si>
    <t>b.</t>
  </si>
  <si>
    <t>Percent Addition/Reduction (%)</t>
  </si>
  <si>
    <t>c.</t>
  </si>
  <si>
    <t>Addition/Reduction Amount (USD)= (axb)</t>
  </si>
  <si>
    <t>d.</t>
  </si>
  <si>
    <t>Total of Bills including (Addition/Reduction) (USD)=(a+c)</t>
  </si>
  <si>
    <t>Total Amount (USD), Numbers and Words</t>
  </si>
  <si>
    <t xml:space="preserve">
</t>
  </si>
  <si>
    <t xml:space="preserve">           </t>
  </si>
  <si>
    <t>The United Nations Office for Project Services (UNOPS)</t>
  </si>
  <si>
    <t>Detailed Design of the Kidney Building Annex -</t>
  </si>
  <si>
    <t>Homs Grand Hospital</t>
  </si>
  <si>
    <t>Consultant:                                                                                       Sub-Consultant:</t>
  </si>
  <si>
    <t xml:space="preserve"> </t>
  </si>
  <si>
    <t>Unit</t>
  </si>
  <si>
    <t>No.</t>
  </si>
  <si>
    <t>Division 13: Special Construction</t>
  </si>
  <si>
    <t>Watt</t>
  </si>
  <si>
    <t>Kg</t>
  </si>
  <si>
    <t>L.m</t>
  </si>
  <si>
    <t>L.S</t>
  </si>
  <si>
    <t>PV Panels</t>
  </si>
  <si>
    <t>Cable NYY Cu/PVC/ (4X16 mm^2 + 16 mm^2 )for AC-input / output inverters (from inverters to busbars)</t>
  </si>
  <si>
    <t>cable tray dixon with their covers</t>
  </si>
  <si>
    <t>DC breakers 2Poles 20A/1000Vdc and needed PV panels to inputs inverters MPPTs</t>
  </si>
  <si>
    <t xml:space="preserve">AC-MCCB breaker 3ph (3poles) 200A/450Vac 25kA </t>
  </si>
  <si>
    <t>AC -MCCB breaker 3phs (3poles). 40A/450Vac-18kA</t>
  </si>
  <si>
    <t>Metal Electrical Panel boxes</t>
  </si>
  <si>
    <t xml:space="preserve">Genset PV/grid/diesel controller </t>
  </si>
  <si>
    <t>Grounding system (needle well)</t>
  </si>
  <si>
    <t>Lot 2: Photovoltaic System</t>
  </si>
  <si>
    <t xml:space="preserve">SECTION 13650 - Photovoltaic  Collectors </t>
  </si>
  <si>
    <t xml:space="preserve">Supply and install chain link fence 4.86/3.7/50x50 Galvanized steel with green P.V.C coated, price to include gate, fixing, concrete bases, steel tubes, angles, plates, bolts, accessories, painting, and all required to complete the work  as per drawings,specifications, and Engineer' s instructions. </t>
  </si>
  <si>
    <t>Carried forward</t>
  </si>
  <si>
    <t>Brought forward from previous page</t>
  </si>
  <si>
    <t>Cable one core 16mm2 CU/PVC to earth the metal structure and panels and needed</t>
  </si>
  <si>
    <t xml:space="preserve">Copper bars and needed </t>
  </si>
  <si>
    <t>Voltage dischargers (lightning arrester surge 1+2 protective for DC and needed</t>
  </si>
  <si>
    <t>Voltage dischargers (lightning arrester surge protective for AC 3phs and needed</t>
  </si>
  <si>
    <t>An indication lamp and needed</t>
  </si>
  <si>
    <t xml:space="preserve">Current, voltage meters, and what is required for installation and completion of the work </t>
  </si>
  <si>
    <t>residaul current breaker RCBO 40A, 30mA, 4P, type AC</t>
  </si>
  <si>
    <t>contactor 3P, +2N/0+2N/C,110kW/400V3AC</t>
  </si>
  <si>
    <t>circuit breaker 3p/400Vac/200A/25kA</t>
  </si>
  <si>
    <t>waether station outdoor withh all accessories</t>
  </si>
  <si>
    <t>Metal structure and needed</t>
  </si>
  <si>
    <t>Inverters and needed</t>
  </si>
  <si>
    <t>Cable DC 2* 10×mm^2 to connect the panels with inverters and needed</t>
  </si>
  <si>
    <t>Concrete cubes including reinforced steel, blinding, waterproofing, and excavation</t>
  </si>
  <si>
    <t>(90x90x85)cm</t>
  </si>
  <si>
    <t>(65x65x70)cm</t>
  </si>
  <si>
    <t>Cable NYY Cu/PVC/ (4X95 mm^2 + 50 mm^2 ) To supply the HEP and needed and from grid to AC input busbars of inverters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</si>
</sst>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mmmm\ yyyy"/>
  </numFmts>
  <fonts count="18" x14ac:knownFonts="1">
    <font>
      <sz val="10"/>
      <name val="Arial"/>
      <charset val="178"/>
    </font>
    <font>
      <sz val="10"/>
      <name val="Arial"/>
      <family val="2"/>
    </font>
    <font>
      <b/>
      <sz val="11"/>
      <color rgb="FFFFFFFF"/>
      <name val="Calibri"/>
      <family val="2"/>
      <scheme val="minor"/>
    </font>
    <font>
      <sz val="11"/>
      <name val="Calibri"/>
      <family val="2"/>
      <scheme val="minor"/>
    </font>
    <font>
      <b/>
      <sz val="11"/>
      <name val="Calibri"/>
      <family val="2"/>
      <scheme val="minor"/>
    </font>
    <font>
      <b/>
      <i/>
      <sz val="11"/>
      <name val="Calibri"/>
      <family val="2"/>
      <scheme val="minor"/>
    </font>
    <font>
      <b/>
      <sz val="10"/>
      <name val="Arial"/>
      <family val="2"/>
    </font>
    <font>
      <b/>
      <sz val="11"/>
      <color theme="0"/>
      <name val="Calibri"/>
      <family val="2"/>
      <scheme val="minor"/>
    </font>
    <font>
      <sz val="12"/>
      <name val="Calibri"/>
      <family val="2"/>
    </font>
    <font>
      <sz val="10"/>
      <color rgb="FF808080"/>
      <name val="Calibri"/>
      <family val="2"/>
    </font>
    <font>
      <b/>
      <sz val="14"/>
      <color rgb="FF202721"/>
      <name val="Calibri"/>
      <family val="2"/>
    </font>
    <font>
      <b/>
      <sz val="16"/>
      <color rgb="FF00837B"/>
      <name val="Calibri"/>
      <family val="2"/>
    </font>
    <font>
      <b/>
      <sz val="12"/>
      <color rgb="FF202721"/>
      <name val="Calibri"/>
      <family val="2"/>
    </font>
    <font>
      <b/>
      <sz val="18"/>
      <color rgb="FF00837B"/>
      <name val="Calibri"/>
      <family val="2"/>
    </font>
    <font>
      <b/>
      <sz val="18"/>
      <color rgb="FF202721"/>
      <name val="Calibri"/>
      <family val="2"/>
    </font>
    <font>
      <sz val="12"/>
      <color rgb="FFEB5B5E"/>
      <name val="Calibri"/>
      <family val="2"/>
    </font>
    <font>
      <sz val="12"/>
      <color rgb="FF202721"/>
      <name val="Calibri"/>
      <family val="2"/>
    </font>
    <font>
      <i/>
      <sz val="11"/>
      <name val="Calibri"/>
      <family val="2"/>
      <scheme val="minor"/>
    </font>
  </fonts>
  <fills count="5">
    <fill>
      <patternFill patternType="none"/>
    </fill>
    <fill>
      <patternFill patternType="gray125"/>
    </fill>
    <fill>
      <patternFill patternType="solid">
        <fgColor rgb="FF007C70"/>
        <bgColor indexed="64"/>
      </patternFill>
    </fill>
    <fill>
      <patternFill patternType="solid">
        <fgColor rgb="FFE4E5E4"/>
        <bgColor indexed="64"/>
      </patternFill>
    </fill>
    <fill>
      <patternFill patternType="solid">
        <fgColor rgb="FF92D05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84">
    <xf numFmtId="0" fontId="0" fillId="0" borderId="0" xfId="0"/>
    <xf numFmtId="0" fontId="2" fillId="2" borderId="1" xfId="2" applyFont="1" applyFill="1" applyBorder="1" applyAlignment="1">
      <alignment horizontal="center" vertical="center" wrapText="1" readingOrder="1"/>
    </xf>
    <xf numFmtId="3" fontId="2" fillId="2" borderId="1" xfId="1" applyNumberFormat="1" applyFont="1" applyFill="1" applyBorder="1" applyAlignment="1">
      <alignment horizontal="center" vertical="center" wrapText="1" readingOrder="1"/>
    </xf>
    <xf numFmtId="0" fontId="3" fillId="0" borderId="0" xfId="2" applyFont="1" applyAlignment="1">
      <alignment vertical="center" wrapText="1"/>
    </xf>
    <xf numFmtId="0" fontId="4" fillId="0" borderId="0" xfId="2" applyFont="1" applyAlignment="1">
      <alignment vertical="center" wrapText="1"/>
    </xf>
    <xf numFmtId="0" fontId="5" fillId="0" borderId="0" xfId="2" applyFont="1" applyAlignment="1">
      <alignment vertical="center" wrapText="1"/>
    </xf>
    <xf numFmtId="0" fontId="4" fillId="0" borderId="2" xfId="2" applyFont="1" applyBorder="1" applyAlignment="1">
      <alignment horizontal="center" vertical="top" wrapText="1"/>
    </xf>
    <xf numFmtId="0" fontId="4" fillId="0" borderId="2" xfId="2" applyFont="1" applyBorder="1" applyAlignment="1">
      <alignment horizontal="justify" vertical="top" wrapText="1"/>
    </xf>
    <xf numFmtId="0" fontId="4" fillId="0" borderId="2" xfId="2" applyFont="1" applyBorder="1" applyAlignment="1">
      <alignment horizontal="center" vertical="center" wrapText="1"/>
    </xf>
    <xf numFmtId="3" fontId="4" fillId="0" borderId="2" xfId="1" applyNumberFormat="1" applyFont="1" applyFill="1" applyBorder="1" applyAlignment="1">
      <alignment horizontal="center" vertical="center" wrapText="1"/>
    </xf>
    <xf numFmtId="3" fontId="4" fillId="0" borderId="2" xfId="2" applyNumberFormat="1" applyFont="1" applyBorder="1" applyAlignment="1">
      <alignment horizontal="center" vertical="center" wrapText="1"/>
    </xf>
    <xf numFmtId="0" fontId="4" fillId="0" borderId="3" xfId="2" applyFont="1" applyBorder="1" applyAlignment="1">
      <alignment horizontal="center" vertical="top" wrapText="1"/>
    </xf>
    <xf numFmtId="0" fontId="4" fillId="0" borderId="4" xfId="2" applyFont="1" applyBorder="1" applyAlignment="1">
      <alignment horizontal="justify" vertical="top" wrapText="1"/>
    </xf>
    <xf numFmtId="3" fontId="3" fillId="0" borderId="4" xfId="2" applyNumberFormat="1" applyFont="1" applyBorder="1" applyAlignment="1">
      <alignment horizontal="center" vertical="center" wrapText="1"/>
    </xf>
    <xf numFmtId="0" fontId="3" fillId="0" borderId="0" xfId="2" applyFont="1" applyAlignment="1">
      <alignment horizontal="center" vertical="center"/>
    </xf>
    <xf numFmtId="0" fontId="3" fillId="0" borderId="4" xfId="2" applyFont="1" applyBorder="1" applyAlignment="1">
      <alignment horizontal="center" vertical="center" wrapText="1"/>
    </xf>
    <xf numFmtId="0" fontId="3" fillId="0" borderId="0" xfId="2" applyFont="1"/>
    <xf numFmtId="0" fontId="3" fillId="0" borderId="4" xfId="2" applyFont="1" applyBorder="1" applyAlignment="1">
      <alignment horizontal="justify" vertical="top" wrapText="1"/>
    </xf>
    <xf numFmtId="0" fontId="3" fillId="0" borderId="3" xfId="2" applyFont="1" applyBorder="1" applyAlignment="1">
      <alignment horizontal="center" vertical="top" wrapText="1"/>
    </xf>
    <xf numFmtId="1" fontId="3" fillId="0" borderId="4" xfId="1" applyNumberFormat="1" applyFont="1" applyFill="1" applyBorder="1" applyAlignment="1">
      <alignment horizontal="center" vertical="center"/>
    </xf>
    <xf numFmtId="0" fontId="3" fillId="0" borderId="0" xfId="2" applyFont="1" applyAlignment="1">
      <alignment vertical="center"/>
    </xf>
    <xf numFmtId="49" fontId="3" fillId="0" borderId="5" xfId="2" applyNumberFormat="1" applyFont="1" applyBorder="1" applyAlignment="1">
      <alignment horizontal="center" vertical="center" wrapText="1"/>
    </xf>
    <xf numFmtId="4" fontId="3" fillId="0" borderId="5" xfId="2" applyNumberFormat="1" applyFont="1" applyBorder="1" applyAlignment="1">
      <alignment horizontal="justify" vertical="center" wrapText="1"/>
    </xf>
    <xf numFmtId="4" fontId="6" fillId="0" borderId="0" xfId="2" applyNumberFormat="1" applyFont="1" applyAlignment="1">
      <alignment horizontal="center" vertical="center"/>
    </xf>
    <xf numFmtId="49" fontId="3" fillId="0" borderId="0" xfId="2" applyNumberFormat="1" applyFont="1" applyAlignment="1">
      <alignment horizontal="center" vertical="center"/>
    </xf>
    <xf numFmtId="0" fontId="3" fillId="0" borderId="0" xfId="2" applyFont="1" applyAlignment="1">
      <alignment horizontal="justify" vertical="center"/>
    </xf>
    <xf numFmtId="3" fontId="3" fillId="0" borderId="0" xfId="1" applyNumberFormat="1" applyFont="1" applyAlignment="1">
      <alignment horizontal="center" vertical="center"/>
    </xf>
    <xf numFmtId="164" fontId="3" fillId="0" borderId="0" xfId="2" applyNumberFormat="1" applyFont="1" applyAlignment="1">
      <alignment horizontal="center" vertical="center"/>
    </xf>
    <xf numFmtId="3" fontId="3" fillId="0" borderId="0" xfId="2" applyNumberFormat="1" applyFont="1" applyAlignment="1">
      <alignment vertical="center"/>
    </xf>
    <xf numFmtId="3" fontId="3" fillId="0" borderId="0" xfId="2" applyNumberFormat="1" applyFont="1" applyAlignment="1">
      <alignment horizontal="center" vertical="center"/>
    </xf>
    <xf numFmtId="49" fontId="4" fillId="0" borderId="0" xfId="2" applyNumberFormat="1" applyFont="1" applyAlignment="1">
      <alignment horizontal="left" vertical="center"/>
    </xf>
    <xf numFmtId="4" fontId="7"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49" fontId="4" fillId="0" borderId="4" xfId="2" applyNumberFormat="1" applyFont="1" applyBorder="1" applyAlignment="1">
      <alignment horizontal="justify"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4" fillId="0" borderId="4" xfId="2" applyFont="1" applyBorder="1" applyAlignment="1">
      <alignment horizontal="center" vertical="center" wrapText="1"/>
    </xf>
    <xf numFmtId="3" fontId="4" fillId="0" borderId="0" xfId="1" applyNumberFormat="1" applyFont="1" applyFill="1" applyBorder="1" applyAlignment="1">
      <alignment horizontal="center" vertical="center" wrapText="1"/>
    </xf>
    <xf numFmtId="3" fontId="4" fillId="0" borderId="4" xfId="2" applyNumberFormat="1" applyFont="1" applyBorder="1" applyAlignment="1">
      <alignment horizontal="center" vertical="center" wrapText="1"/>
    </xf>
    <xf numFmtId="0" fontId="8" fillId="0" borderId="0" xfId="0" applyFont="1" applyAlignment="1">
      <alignment vertical="center" wrapText="1"/>
    </xf>
    <xf numFmtId="0" fontId="0" fillId="0" borderId="0" xfId="0" applyAlignment="1">
      <alignment horizontal="center"/>
    </xf>
    <xf numFmtId="0" fontId="9" fillId="0" borderId="0" xfId="0" applyFont="1" applyAlignment="1">
      <alignment horizontal="left"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 fillId="0" borderId="0" xfId="0" applyFont="1" applyAlignment="1">
      <alignment horizontal="left"/>
    </xf>
    <xf numFmtId="0" fontId="0" fillId="0" borderId="0" xfId="0" applyAlignment="1">
      <alignment horizontal="left"/>
    </xf>
    <xf numFmtId="0" fontId="16" fillId="0" borderId="0" xfId="0" applyFont="1" applyAlignment="1">
      <alignment horizontal="left" vertical="center" wrapText="1"/>
    </xf>
    <xf numFmtId="165" fontId="15" fillId="0" borderId="0" xfId="0" applyNumberFormat="1" applyFont="1" applyAlignment="1">
      <alignment horizontal="left" vertical="center" wrapText="1"/>
    </xf>
    <xf numFmtId="49" fontId="4" fillId="0" borderId="0" xfId="0" applyNumberFormat="1" applyFont="1" applyAlignment="1">
      <alignment horizontal="left" vertical="center"/>
    </xf>
    <xf numFmtId="2" fontId="4" fillId="0" borderId="3" xfId="2" applyNumberFormat="1" applyFont="1" applyBorder="1" applyAlignment="1">
      <alignment horizontal="center" vertical="top" wrapText="1"/>
    </xf>
    <xf numFmtId="3" fontId="7" fillId="2" borderId="2" xfId="1" applyNumberFormat="1" applyFont="1" applyFill="1" applyBorder="1" applyAlignment="1">
      <alignment horizontal="center" vertical="center" wrapText="1"/>
    </xf>
    <xf numFmtId="0" fontId="3" fillId="0" borderId="4" xfId="2" applyFont="1" applyBorder="1" applyAlignment="1">
      <alignment horizontal="center" vertical="center"/>
    </xf>
    <xf numFmtId="3" fontId="3" fillId="0" borderId="4" xfId="2" applyNumberFormat="1" applyFont="1" applyBorder="1" applyAlignment="1">
      <alignment horizontal="center" vertical="center"/>
    </xf>
    <xf numFmtId="0" fontId="3" fillId="0" borderId="9" xfId="2" applyFont="1" applyBorder="1" applyAlignment="1">
      <alignment horizontal="center" vertical="center"/>
    </xf>
    <xf numFmtId="3" fontId="4" fillId="3" borderId="1" xfId="0" applyNumberFormat="1" applyFont="1" applyFill="1" applyBorder="1" applyAlignment="1">
      <alignment horizontal="center" vertical="center" wrapText="1"/>
    </xf>
    <xf numFmtId="9" fontId="3" fillId="3" borderId="1" xfId="0" applyNumberFormat="1" applyFont="1" applyFill="1" applyBorder="1" applyAlignment="1">
      <alignment horizontal="center" vertical="center" wrapText="1"/>
    </xf>
    <xf numFmtId="3" fontId="3" fillId="3" borderId="1" xfId="0" applyNumberFormat="1" applyFont="1" applyFill="1" applyBorder="1" applyAlignment="1">
      <alignment horizontal="center" vertical="center" wrapText="1"/>
    </xf>
    <xf numFmtId="0" fontId="17" fillId="0" borderId="2" xfId="0" applyFont="1" applyBorder="1" applyAlignment="1">
      <alignment horizontal="center" vertical="top" wrapText="1"/>
    </xf>
    <xf numFmtId="1" fontId="4" fillId="0" borderId="4" xfId="1" applyNumberFormat="1" applyFont="1" applyFill="1" applyBorder="1" applyAlignment="1">
      <alignment horizontal="center" vertical="center"/>
    </xf>
    <xf numFmtId="3" fontId="4" fillId="3" borderId="1" xfId="1" applyNumberFormat="1" applyFont="1" applyFill="1" applyBorder="1" applyAlignment="1">
      <alignment horizontal="center" vertical="center" wrapText="1" readingOrder="1"/>
    </xf>
    <xf numFmtId="0" fontId="4" fillId="0" borderId="3" xfId="0" applyFont="1" applyBorder="1" applyAlignment="1">
      <alignment horizontal="center" vertical="top" wrapText="1"/>
    </xf>
    <xf numFmtId="0" fontId="3" fillId="0" borderId="4" xfId="0" applyFont="1" applyBorder="1" applyAlignment="1">
      <alignment horizontal="justify" vertical="center" wrapText="1"/>
    </xf>
    <xf numFmtId="3" fontId="3" fillId="0" borderId="4" xfId="0" applyNumberFormat="1" applyFont="1" applyBorder="1" applyAlignment="1">
      <alignment horizontal="center" vertical="center" wrapText="1"/>
    </xf>
    <xf numFmtId="0" fontId="3" fillId="0" borderId="0" xfId="0" applyFont="1" applyAlignment="1">
      <alignment horizontal="center" vertical="center"/>
    </xf>
    <xf numFmtId="0" fontId="3" fillId="0" borderId="4" xfId="0" applyFont="1" applyBorder="1" applyAlignment="1">
      <alignment horizontal="center" vertical="center" wrapText="1"/>
    </xf>
    <xf numFmtId="3" fontId="3" fillId="0" borderId="4" xfId="1" applyNumberFormat="1" applyFont="1" applyFill="1" applyBorder="1" applyAlignment="1">
      <alignment horizontal="center" vertical="center" wrapText="1"/>
    </xf>
    <xf numFmtId="0" fontId="3" fillId="0" borderId="4" xfId="2" applyFont="1" applyBorder="1" applyAlignment="1">
      <alignment horizontal="left" vertical="top" wrapText="1"/>
    </xf>
    <xf numFmtId="0" fontId="4" fillId="4" borderId="3" xfId="2" applyFont="1" applyFill="1" applyBorder="1" applyAlignment="1">
      <alignment horizontal="center" vertical="top" wrapText="1"/>
    </xf>
    <xf numFmtId="0" fontId="3" fillId="4" borderId="4" xfId="2" applyFont="1" applyFill="1" applyBorder="1" applyAlignment="1">
      <alignment horizontal="justify" vertical="top" wrapText="1"/>
    </xf>
    <xf numFmtId="3" fontId="3" fillId="4" borderId="4" xfId="2" applyNumberFormat="1" applyFont="1" applyFill="1" applyBorder="1" applyAlignment="1">
      <alignment horizontal="center" vertical="center" wrapText="1"/>
    </xf>
    <xf numFmtId="0" fontId="3" fillId="4" borderId="0" xfId="2" applyFont="1" applyFill="1" applyAlignment="1">
      <alignment horizontal="center" vertical="center"/>
    </xf>
    <xf numFmtId="0" fontId="3" fillId="4" borderId="4" xfId="2" applyFont="1" applyFill="1" applyBorder="1" applyAlignment="1">
      <alignment horizontal="center" vertical="center" wrapText="1"/>
    </xf>
    <xf numFmtId="1" fontId="3" fillId="4" borderId="4" xfId="1" applyNumberFormat="1" applyFont="1" applyFill="1" applyBorder="1" applyAlignment="1">
      <alignment horizontal="center" vertical="center"/>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0" xfId="0" applyFont="1" applyFill="1" applyBorder="1" applyAlignment="1">
      <alignment horizontal="center" vertical="center" wrapText="1"/>
    </xf>
  </cellXfs>
  <cellStyles count="3">
    <cellStyle name="Comma" xfId="1" builtinId="3"/>
    <cellStyle name="Normal" xfId="0" builtinId="0"/>
    <cellStyle name="Normal - Style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3873384</xdr:colOff>
      <xdr:row>25</xdr:row>
      <xdr:rowOff>202103</xdr:rowOff>
    </xdr:from>
    <xdr:to>
      <xdr:col>2</xdr:col>
      <xdr:colOff>156210</xdr:colOff>
      <xdr:row>42</xdr:row>
      <xdr:rowOff>61783</xdr:rowOff>
    </xdr:to>
    <xdr:pic>
      <xdr:nvPicPr>
        <xdr:cNvPr id="10" name="Picture 80749024" descr="Icon&#10;&#10;Description automatically generated">
          <a:extLst>
            <a:ext uri="{FF2B5EF4-FFF2-40B4-BE49-F238E27FC236}">
              <a16:creationId xmlns:a16="http://schemas.microsoft.com/office/drawing/2014/main" id="{B7B1CA74-F5D2-15F5-9C7A-7C4B18046A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3384" y="4621703"/>
          <a:ext cx="3501044" cy="34895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2091862</xdr:colOff>
      <xdr:row>3</xdr:row>
      <xdr:rowOff>149281</xdr:rowOff>
    </xdr:from>
    <xdr:to>
      <xdr:col>0</xdr:col>
      <xdr:colOff>4071157</xdr:colOff>
      <xdr:row>6</xdr:row>
      <xdr:rowOff>23032</xdr:rowOff>
    </xdr:to>
    <xdr:pic>
      <xdr:nvPicPr>
        <xdr:cNvPr id="11" name="Picture 654407578" descr="A picture containing text, clock&#10;&#10;Description automatically generated">
          <a:extLst>
            <a:ext uri="{FF2B5EF4-FFF2-40B4-BE49-F238E27FC236}">
              <a16:creationId xmlns:a16="http://schemas.microsoft.com/office/drawing/2014/main" id="{0821C08F-FCD6-2DEA-828C-32E84FF5F1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91862" y="648045"/>
          <a:ext cx="1979295" cy="3725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2973878</xdr:colOff>
      <xdr:row>43</xdr:row>
      <xdr:rowOff>161406</xdr:rowOff>
    </xdr:from>
    <xdr:to>
      <xdr:col>0</xdr:col>
      <xdr:colOff>4810298</xdr:colOff>
      <xdr:row>47</xdr:row>
      <xdr:rowOff>138546</xdr:rowOff>
    </xdr:to>
    <xdr:pic>
      <xdr:nvPicPr>
        <xdr:cNvPr id="12" name="Picture 10">
          <a:extLst>
            <a:ext uri="{FF2B5EF4-FFF2-40B4-BE49-F238E27FC236}">
              <a16:creationId xmlns:a16="http://schemas.microsoft.com/office/drawing/2014/main" id="{8116B802-CE7A-68A8-F707-2FA85725BD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2882" t="30988" r="16216" b="34055"/>
        <a:stretch>
          <a:fillRect/>
        </a:stretch>
      </xdr:blipFill>
      <xdr:spPr bwMode="auto">
        <a:xfrm>
          <a:off x="2973878" y="8307879"/>
          <a:ext cx="1836420" cy="642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27709</xdr:colOff>
      <xdr:row>43</xdr:row>
      <xdr:rowOff>138545</xdr:rowOff>
    </xdr:from>
    <xdr:to>
      <xdr:col>0</xdr:col>
      <xdr:colOff>2351809</xdr:colOff>
      <xdr:row>47</xdr:row>
      <xdr:rowOff>138545</xdr:rowOff>
    </xdr:to>
    <xdr:pic>
      <xdr:nvPicPr>
        <xdr:cNvPr id="13" name="Picture 80749025" descr="Logo&#10;&#10;Description automatically generated">
          <a:extLst>
            <a:ext uri="{FF2B5EF4-FFF2-40B4-BE49-F238E27FC236}">
              <a16:creationId xmlns:a16="http://schemas.microsoft.com/office/drawing/2014/main" id="{06FBD8DA-F345-DF05-D63B-ECC198B7A6D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7709" y="8285018"/>
          <a:ext cx="2324100" cy="665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76"/>
  <sheetViews>
    <sheetView view="pageBreakPreview" topLeftCell="A26" zoomScaleNormal="100" zoomScaleSheetLayoutView="100" workbookViewId="0">
      <selection activeCell="A35" sqref="A35"/>
    </sheetView>
  </sheetViews>
  <sheetFormatPr defaultColWidth="9.140625" defaultRowHeight="12.75" x14ac:dyDescent="0.2"/>
  <cols>
    <col min="1" max="1" width="99.85546875" style="51" customWidth="1"/>
    <col min="2" max="2" width="8.28515625" style="42" customWidth="1"/>
    <col min="3" max="3" width="6.42578125" style="42" customWidth="1"/>
    <col min="4" max="4" width="9.140625" style="42" customWidth="1"/>
    <col min="5" max="16384" width="9.140625" style="42"/>
  </cols>
  <sheetData>
    <row r="2" spans="1:1" x14ac:dyDescent="0.2">
      <c r="A2" s="43" t="s">
        <v>22</v>
      </c>
    </row>
    <row r="3" spans="1:1" x14ac:dyDescent="0.2">
      <c r="A3" s="43"/>
    </row>
    <row r="4" spans="1:1" x14ac:dyDescent="0.2">
      <c r="A4" s="43"/>
    </row>
    <row r="5" spans="1:1" x14ac:dyDescent="0.2">
      <c r="A5" s="43"/>
    </row>
    <row r="6" spans="1:1" x14ac:dyDescent="0.2">
      <c r="A6" s="43"/>
    </row>
    <row r="7" spans="1:1" x14ac:dyDescent="0.2">
      <c r="A7" s="43"/>
    </row>
    <row r="8" spans="1:1" x14ac:dyDescent="0.2">
      <c r="A8" s="43"/>
    </row>
    <row r="9" spans="1:1" x14ac:dyDescent="0.2">
      <c r="A9" s="43"/>
    </row>
    <row r="10" spans="1:1" x14ac:dyDescent="0.2">
      <c r="A10" s="43"/>
    </row>
    <row r="11" spans="1:1" x14ac:dyDescent="0.2">
      <c r="A11" s="43"/>
    </row>
    <row r="12" spans="1:1" x14ac:dyDescent="0.2">
      <c r="A12" s="43"/>
    </row>
    <row r="13" spans="1:1" x14ac:dyDescent="0.2">
      <c r="A13" s="43"/>
    </row>
    <row r="14" spans="1:1" x14ac:dyDescent="0.2">
      <c r="A14" s="43"/>
    </row>
    <row r="15" spans="1:1" x14ac:dyDescent="0.2">
      <c r="A15" s="43"/>
    </row>
    <row r="16" spans="1:1" x14ac:dyDescent="0.2">
      <c r="A16" s="43"/>
    </row>
    <row r="17" spans="1:1" x14ac:dyDescent="0.2">
      <c r="A17" s="43"/>
    </row>
    <row r="18" spans="1:1" x14ac:dyDescent="0.2">
      <c r="A18" s="43"/>
    </row>
    <row r="19" spans="1:1" x14ac:dyDescent="0.2">
      <c r="A19" s="43"/>
    </row>
    <row r="20" spans="1:1" x14ac:dyDescent="0.2">
      <c r="A20" s="43"/>
    </row>
    <row r="21" spans="1:1" x14ac:dyDescent="0.2">
      <c r="A21" s="43"/>
    </row>
    <row r="22" spans="1:1" x14ac:dyDescent="0.2">
      <c r="A22" s="43"/>
    </row>
    <row r="23" spans="1:1" ht="18.75" x14ac:dyDescent="0.2">
      <c r="A23" s="44" t="s">
        <v>23</v>
      </c>
    </row>
    <row r="24" spans="1:1" ht="21" x14ac:dyDescent="0.2">
      <c r="A24" s="45"/>
    </row>
    <row r="25" spans="1:1" ht="21" x14ac:dyDescent="0.2">
      <c r="A25" s="45"/>
    </row>
    <row r="26" spans="1:1" ht="21" x14ac:dyDescent="0.2">
      <c r="A26" s="45" t="s">
        <v>24</v>
      </c>
    </row>
    <row r="27" spans="1:1" ht="21" x14ac:dyDescent="0.2">
      <c r="A27" s="45" t="s">
        <v>25</v>
      </c>
    </row>
    <row r="28" spans="1:1" ht="15.75" x14ac:dyDescent="0.2">
      <c r="A28" s="46"/>
    </row>
    <row r="29" spans="1:1" ht="15.75" x14ac:dyDescent="0.2">
      <c r="A29" s="46"/>
    </row>
    <row r="30" spans="1:1" ht="15.75" x14ac:dyDescent="0.2">
      <c r="A30" s="46"/>
    </row>
    <row r="31" spans="1:1" ht="15.75" x14ac:dyDescent="0.2">
      <c r="A31" s="46"/>
    </row>
    <row r="32" spans="1:1" ht="15.75" x14ac:dyDescent="0.2">
      <c r="A32" s="46"/>
    </row>
    <row r="33" spans="1:1" ht="23.25" x14ac:dyDescent="0.2">
      <c r="A33" s="47" t="s">
        <v>44</v>
      </c>
    </row>
    <row r="34" spans="1:1" ht="23.25" x14ac:dyDescent="0.2">
      <c r="A34" s="48" t="str">
        <f>IF(Summary!D44=0,"Bill of Quantities","Bill of Quantities (Priced)")</f>
        <v>Bill of Quantities</v>
      </c>
    </row>
    <row r="35" spans="1:1" ht="15.75" x14ac:dyDescent="0.2">
      <c r="A35" s="53">
        <f ca="1">TODAY()</f>
        <v>45313</v>
      </c>
    </row>
    <row r="36" spans="1:1" ht="15.75" x14ac:dyDescent="0.2">
      <c r="A36" s="49"/>
    </row>
    <row r="37" spans="1:1" ht="15.75" x14ac:dyDescent="0.2">
      <c r="A37" s="52"/>
    </row>
    <row r="38" spans="1:1" ht="15.75" x14ac:dyDescent="0.2">
      <c r="A38" s="52"/>
    </row>
    <row r="39" spans="1:1" ht="15.75" x14ac:dyDescent="0.2">
      <c r="A39" s="52"/>
    </row>
    <row r="40" spans="1:1" ht="15.75" x14ac:dyDescent="0.2">
      <c r="A40" s="52"/>
    </row>
    <row r="41" spans="1:1" ht="15.75" x14ac:dyDescent="0.2">
      <c r="A41" s="52"/>
    </row>
    <row r="42" spans="1:1" ht="15.75" x14ac:dyDescent="0.2">
      <c r="A42" s="52"/>
    </row>
    <row r="43" spans="1:1" x14ac:dyDescent="0.2">
      <c r="A43" s="43" t="s">
        <v>26</v>
      </c>
    </row>
    <row r="44" spans="1:1" ht="12.75" customHeight="1" x14ac:dyDescent="0.2">
      <c r="A44" s="41" t="s">
        <v>27</v>
      </c>
    </row>
    <row r="45" spans="1:1" ht="12.75" customHeight="1" x14ac:dyDescent="0.2">
      <c r="A45" s="41"/>
    </row>
    <row r="52" spans="1:1" x14ac:dyDescent="0.2">
      <c r="A52" s="50"/>
    </row>
    <row r="58" spans="1:1" x14ac:dyDescent="0.2">
      <c r="A58" s="50"/>
    </row>
    <row r="63" spans="1:1" x14ac:dyDescent="0.2">
      <c r="A63" s="50"/>
    </row>
    <row r="76" spans="1:1" x14ac:dyDescent="0.2">
      <c r="A76" s="50"/>
    </row>
  </sheetData>
  <printOptions horizontalCentered="1"/>
  <pageMargins left="0.7" right="0"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L645"/>
  <sheetViews>
    <sheetView showZeros="0" view="pageBreakPreview" topLeftCell="A82" zoomScale="130" zoomScaleNormal="100" zoomScaleSheetLayoutView="130" workbookViewId="0">
      <selection activeCell="I13" sqref="I13"/>
    </sheetView>
  </sheetViews>
  <sheetFormatPr defaultColWidth="9.140625" defaultRowHeight="15" x14ac:dyDescent="0.2"/>
  <cols>
    <col min="1" max="1" width="8.85546875" style="24" bestFit="1" customWidth="1"/>
    <col min="2" max="2" width="59.7109375" style="14" customWidth="1"/>
    <col min="3" max="3" width="9.7109375" style="14" customWidth="1"/>
    <col min="4" max="5" width="9.7109375" style="29" customWidth="1"/>
    <col min="6" max="6" width="9.7109375" style="26" customWidth="1"/>
    <col min="7" max="7" width="9.140625" style="20"/>
    <col min="8" max="8" width="9.140625" style="20" customWidth="1"/>
    <col min="9" max="16384" width="9.140625" style="20"/>
  </cols>
  <sheetData>
    <row r="1" spans="1:12" x14ac:dyDescent="0.2">
      <c r="A1" s="54" t="str">
        <f>Cover!$A$33</f>
        <v>Lot 2: Photovoltaic System</v>
      </c>
    </row>
    <row r="2" spans="1:12" x14ac:dyDescent="0.2">
      <c r="A2" s="54" t="s">
        <v>30</v>
      </c>
    </row>
    <row r="3" spans="1:12" x14ac:dyDescent="0.2">
      <c r="A3" s="30"/>
    </row>
    <row r="4" spans="1:12" s="5" customFormat="1" ht="30" x14ac:dyDescent="0.2">
      <c r="A4" s="1" t="s">
        <v>0</v>
      </c>
      <c r="B4" s="1" t="s">
        <v>1</v>
      </c>
      <c r="C4" s="1" t="s">
        <v>28</v>
      </c>
      <c r="D4" s="1" t="s">
        <v>2</v>
      </c>
      <c r="E4" s="1" t="s">
        <v>3</v>
      </c>
      <c r="F4" s="2" t="s">
        <v>4</v>
      </c>
      <c r="G4" s="3"/>
      <c r="H4" s="4"/>
      <c r="I4" s="4"/>
      <c r="J4" s="4"/>
      <c r="K4" s="4"/>
      <c r="L4" s="4"/>
    </row>
    <row r="5" spans="1:12" s="5" customFormat="1" x14ac:dyDescent="0.2">
      <c r="A5" s="6"/>
      <c r="B5" s="7"/>
      <c r="C5" s="8"/>
      <c r="D5" s="9"/>
      <c r="E5" s="10"/>
      <c r="F5" s="19">
        <f t="shared" ref="F5" si="0">E5*D5</f>
        <v>0</v>
      </c>
      <c r="G5" s="3"/>
      <c r="H5" s="4"/>
      <c r="I5" s="4"/>
      <c r="J5" s="4"/>
      <c r="K5" s="4"/>
      <c r="L5" s="4"/>
    </row>
    <row r="6" spans="1:12" s="5" customFormat="1" x14ac:dyDescent="0.2">
      <c r="A6" s="11">
        <v>1</v>
      </c>
      <c r="B6" s="12" t="s">
        <v>45</v>
      </c>
      <c r="C6" s="38"/>
      <c r="D6" s="39"/>
      <c r="E6" s="40"/>
      <c r="F6" s="19"/>
      <c r="G6" s="3"/>
      <c r="H6" s="4"/>
      <c r="I6" s="4"/>
      <c r="J6" s="4"/>
      <c r="K6" s="4"/>
      <c r="L6" s="4"/>
    </row>
    <row r="7" spans="1:12" s="5" customFormat="1" x14ac:dyDescent="0.2">
      <c r="A7" s="11"/>
      <c r="B7" s="12"/>
      <c r="C7" s="38"/>
      <c r="D7" s="39"/>
      <c r="E7" s="40"/>
      <c r="F7" s="19"/>
      <c r="G7" s="3"/>
      <c r="H7" s="4"/>
      <c r="I7" s="4"/>
      <c r="J7" s="4"/>
      <c r="K7" s="4"/>
      <c r="L7" s="4"/>
    </row>
    <row r="8" spans="1:12" s="16" customFormat="1" x14ac:dyDescent="0.25">
      <c r="A8" s="11">
        <v>1.1000000000000001</v>
      </c>
      <c r="B8" s="17" t="s">
        <v>35</v>
      </c>
      <c r="C8" s="13" t="s">
        <v>31</v>
      </c>
      <c r="D8" s="14">
        <v>83600</v>
      </c>
      <c r="E8" s="15"/>
      <c r="F8" s="19">
        <f>E8*D8</f>
        <v>0</v>
      </c>
    </row>
    <row r="9" spans="1:12" s="16" customFormat="1" x14ac:dyDescent="0.25">
      <c r="A9" s="11"/>
      <c r="B9" s="17"/>
      <c r="C9" s="13"/>
      <c r="D9" s="14"/>
      <c r="E9" s="15"/>
      <c r="F9" s="19"/>
    </row>
    <row r="10" spans="1:12" s="16" customFormat="1" x14ac:dyDescent="0.25">
      <c r="A10" s="11">
        <v>1.2</v>
      </c>
      <c r="B10" s="17" t="s">
        <v>59</v>
      </c>
      <c r="C10" s="13" t="s">
        <v>32</v>
      </c>
      <c r="D10" s="14">
        <v>6485</v>
      </c>
      <c r="E10" s="15"/>
      <c r="F10" s="19">
        <f>E10*D10</f>
        <v>0</v>
      </c>
    </row>
    <row r="11" spans="1:12" s="16" customFormat="1" ht="12.75" customHeight="1" x14ac:dyDescent="0.25">
      <c r="A11" s="11"/>
      <c r="B11" s="17"/>
      <c r="C11" s="13"/>
      <c r="D11" s="14"/>
      <c r="E11" s="15"/>
      <c r="F11" s="19"/>
    </row>
    <row r="12" spans="1:12" s="16" customFormat="1" ht="30" x14ac:dyDescent="0.25">
      <c r="A12" s="11">
        <v>1.3</v>
      </c>
      <c r="B12" s="72" t="s">
        <v>62</v>
      </c>
      <c r="C12" s="13"/>
      <c r="D12" s="14"/>
      <c r="E12" s="15"/>
      <c r="F12" s="19"/>
    </row>
    <row r="13" spans="1:12" s="16" customFormat="1" x14ac:dyDescent="0.25">
      <c r="A13" s="11" t="s">
        <v>12</v>
      </c>
      <c r="B13" s="72" t="s">
        <v>63</v>
      </c>
      <c r="C13" s="13" t="s">
        <v>29</v>
      </c>
      <c r="D13" s="14">
        <v>64</v>
      </c>
      <c r="E13" s="15"/>
      <c r="F13" s="19">
        <f t="shared" ref="F13:F14" si="1">E13*D13</f>
        <v>0</v>
      </c>
    </row>
    <row r="14" spans="1:12" s="16" customFormat="1" x14ac:dyDescent="0.25">
      <c r="A14" s="11" t="s">
        <v>14</v>
      </c>
      <c r="B14" s="72" t="s">
        <v>64</v>
      </c>
      <c r="C14" s="13" t="s">
        <v>29</v>
      </c>
      <c r="D14" s="14">
        <v>64</v>
      </c>
      <c r="E14" s="15"/>
      <c r="F14" s="19">
        <f t="shared" si="1"/>
        <v>0</v>
      </c>
    </row>
    <row r="15" spans="1:12" s="16" customFormat="1" x14ac:dyDescent="0.25">
      <c r="A15" s="11"/>
      <c r="B15" s="17"/>
      <c r="C15" s="13"/>
      <c r="D15" s="14"/>
      <c r="E15" s="15"/>
      <c r="F15" s="19"/>
    </row>
    <row r="16" spans="1:12" s="16" customFormat="1" x14ac:dyDescent="0.25">
      <c r="A16" s="11">
        <v>1.4</v>
      </c>
      <c r="B16" s="17" t="s">
        <v>60</v>
      </c>
      <c r="C16" s="13" t="s">
        <v>29</v>
      </c>
      <c r="D16" s="14">
        <v>4</v>
      </c>
      <c r="E16" s="15"/>
      <c r="F16" s="19">
        <f>E16*D16</f>
        <v>0</v>
      </c>
    </row>
    <row r="17" spans="1:6" s="16" customFormat="1" x14ac:dyDescent="0.25">
      <c r="A17" s="11"/>
      <c r="B17" s="17"/>
      <c r="C17" s="13"/>
      <c r="D17" s="14"/>
      <c r="E17" s="15"/>
      <c r="F17" s="19"/>
    </row>
    <row r="18" spans="1:6" s="16" customFormat="1" ht="30" x14ac:dyDescent="0.25">
      <c r="A18" s="11">
        <v>1.5</v>
      </c>
      <c r="B18" s="17" t="s">
        <v>61</v>
      </c>
      <c r="C18" s="13" t="s">
        <v>33</v>
      </c>
      <c r="D18" s="14">
        <v>560</v>
      </c>
      <c r="E18" s="15"/>
      <c r="F18" s="19">
        <f>E18*D18</f>
        <v>0</v>
      </c>
    </row>
    <row r="19" spans="1:6" s="16" customFormat="1" ht="12" customHeight="1" x14ac:dyDescent="0.25">
      <c r="A19" s="11"/>
      <c r="B19" s="17"/>
      <c r="C19" s="13"/>
      <c r="D19" s="14"/>
      <c r="E19" s="15"/>
      <c r="F19" s="19"/>
    </row>
    <row r="20" spans="1:6" s="16" customFormat="1" ht="30" x14ac:dyDescent="0.25">
      <c r="A20" s="11">
        <v>1.6</v>
      </c>
      <c r="B20" s="17" t="s">
        <v>36</v>
      </c>
      <c r="C20" s="13" t="s">
        <v>33</v>
      </c>
      <c r="D20" s="14">
        <v>90</v>
      </c>
      <c r="E20" s="15"/>
      <c r="F20" s="19">
        <f>E20*D20</f>
        <v>0</v>
      </c>
    </row>
    <row r="21" spans="1:6" s="16" customFormat="1" x14ac:dyDescent="0.25">
      <c r="A21" s="11"/>
      <c r="B21" s="17"/>
      <c r="C21" s="13"/>
      <c r="D21" s="14"/>
      <c r="E21" s="15"/>
      <c r="F21" s="19"/>
    </row>
    <row r="22" spans="1:6" s="16" customFormat="1" ht="35.25" customHeight="1" x14ac:dyDescent="0.25">
      <c r="A22" s="73">
        <v>1.7</v>
      </c>
      <c r="B22" s="74" t="s">
        <v>65</v>
      </c>
      <c r="C22" s="75" t="s">
        <v>33</v>
      </c>
      <c r="D22" s="76">
        <v>200</v>
      </c>
      <c r="E22" s="77"/>
      <c r="F22" s="78">
        <f>E22*D22</f>
        <v>0</v>
      </c>
    </row>
    <row r="23" spans="1:6" s="16" customFormat="1" ht="13.5" customHeight="1" x14ac:dyDescent="0.25">
      <c r="A23" s="11"/>
      <c r="B23" s="17"/>
      <c r="C23" s="13"/>
      <c r="D23" s="14"/>
      <c r="E23" s="15"/>
      <c r="F23" s="19"/>
    </row>
    <row r="24" spans="1:6" s="16" customFormat="1" ht="30" x14ac:dyDescent="0.25">
      <c r="A24" s="11">
        <v>1.8</v>
      </c>
      <c r="B24" s="17" t="s">
        <v>49</v>
      </c>
      <c r="C24" s="13" t="s">
        <v>33</v>
      </c>
      <c r="D24" s="14">
        <v>100</v>
      </c>
      <c r="E24" s="15"/>
      <c r="F24" s="19">
        <f>E24*D24</f>
        <v>0</v>
      </c>
    </row>
    <row r="25" spans="1:6" s="16" customFormat="1" x14ac:dyDescent="0.25">
      <c r="A25" s="11"/>
      <c r="B25" s="17"/>
      <c r="C25" s="13"/>
      <c r="D25" s="14"/>
      <c r="E25" s="15"/>
      <c r="F25" s="19"/>
    </row>
    <row r="26" spans="1:6" s="16" customFormat="1" x14ac:dyDescent="0.25">
      <c r="A26" s="11">
        <v>1.9</v>
      </c>
      <c r="B26" s="17" t="s">
        <v>37</v>
      </c>
      <c r="C26" s="13" t="s">
        <v>33</v>
      </c>
      <c r="D26" s="14">
        <v>225</v>
      </c>
      <c r="E26" s="15"/>
      <c r="F26" s="19">
        <f>E26*D26</f>
        <v>0</v>
      </c>
    </row>
    <row r="27" spans="1:6" s="16" customFormat="1" x14ac:dyDescent="0.25">
      <c r="A27" s="11"/>
      <c r="B27" s="17"/>
      <c r="C27" s="13"/>
      <c r="D27" s="14"/>
      <c r="E27" s="15"/>
      <c r="F27" s="19"/>
    </row>
    <row r="28" spans="1:6" s="16" customFormat="1" x14ac:dyDescent="0.25">
      <c r="A28" s="55">
        <v>1.1000000000000001</v>
      </c>
      <c r="B28" s="17" t="s">
        <v>50</v>
      </c>
      <c r="C28" s="13" t="s">
        <v>33</v>
      </c>
      <c r="D28" s="14">
        <v>6</v>
      </c>
      <c r="E28" s="15"/>
      <c r="F28" s="19">
        <f>E28*D28</f>
        <v>0</v>
      </c>
    </row>
    <row r="29" spans="1:6" s="16" customFormat="1" x14ac:dyDescent="0.25">
      <c r="A29" s="55"/>
      <c r="B29" s="17"/>
      <c r="C29" s="13"/>
      <c r="D29" s="14"/>
      <c r="E29" s="15"/>
      <c r="F29" s="19"/>
    </row>
    <row r="30" spans="1:6" s="16" customFormat="1" ht="30" x14ac:dyDescent="0.25">
      <c r="A30" s="11">
        <v>1.1100000000000001</v>
      </c>
      <c r="B30" s="17" t="s">
        <v>38</v>
      </c>
      <c r="C30" s="13" t="s">
        <v>29</v>
      </c>
      <c r="D30" s="14">
        <v>8</v>
      </c>
      <c r="E30" s="15"/>
      <c r="F30" s="19">
        <f>E30*D30</f>
        <v>0</v>
      </c>
    </row>
    <row r="31" spans="1:6" s="16" customFormat="1" x14ac:dyDescent="0.25">
      <c r="A31" s="11"/>
      <c r="B31" s="17"/>
      <c r="C31" s="13"/>
      <c r="D31" s="14"/>
      <c r="E31" s="15"/>
      <c r="F31" s="19"/>
    </row>
    <row r="32" spans="1:6" s="16" customFormat="1" x14ac:dyDescent="0.25">
      <c r="A32" s="11">
        <v>1.1200000000000001</v>
      </c>
      <c r="B32" s="17" t="s">
        <v>39</v>
      </c>
      <c r="C32" s="13" t="s">
        <v>29</v>
      </c>
      <c r="D32" s="14">
        <v>4</v>
      </c>
      <c r="E32" s="15"/>
      <c r="F32" s="19">
        <f>E32*D32</f>
        <v>0</v>
      </c>
    </row>
    <row r="33" spans="1:6" s="16" customFormat="1" x14ac:dyDescent="0.25">
      <c r="A33" s="11"/>
      <c r="B33" s="17"/>
      <c r="C33" s="13"/>
      <c r="D33" s="14"/>
      <c r="E33" s="15"/>
      <c r="F33" s="19"/>
    </row>
    <row r="34" spans="1:6" s="16" customFormat="1" x14ac:dyDescent="0.25">
      <c r="A34" s="11">
        <v>1.1299999999999999</v>
      </c>
      <c r="B34" s="17" t="s">
        <v>40</v>
      </c>
      <c r="C34" s="13" t="s">
        <v>29</v>
      </c>
      <c r="D34" s="14">
        <v>4</v>
      </c>
      <c r="E34" s="15"/>
      <c r="F34" s="19">
        <f>E34*D34</f>
        <v>0</v>
      </c>
    </row>
    <row r="35" spans="1:6" s="16" customFormat="1" x14ac:dyDescent="0.25">
      <c r="A35" s="11"/>
      <c r="B35" s="17"/>
      <c r="C35" s="13"/>
      <c r="D35" s="14"/>
      <c r="E35" s="15"/>
      <c r="F35" s="19"/>
    </row>
    <row r="36" spans="1:6" s="16" customFormat="1" x14ac:dyDescent="0.25">
      <c r="A36" s="11">
        <v>1.1399999999999999</v>
      </c>
      <c r="B36" s="17" t="s">
        <v>41</v>
      </c>
      <c r="C36" s="13" t="s">
        <v>29</v>
      </c>
      <c r="D36" s="14">
        <v>2</v>
      </c>
      <c r="E36" s="15"/>
      <c r="F36" s="19">
        <f>E36*D36</f>
        <v>0</v>
      </c>
    </row>
    <row r="37" spans="1:6" s="16" customFormat="1" x14ac:dyDescent="0.25">
      <c r="A37" s="11"/>
      <c r="B37" s="17"/>
      <c r="C37" s="13"/>
      <c r="D37" s="14"/>
      <c r="E37" s="15"/>
      <c r="F37" s="19"/>
    </row>
    <row r="38" spans="1:6" s="16" customFormat="1" x14ac:dyDescent="0.25">
      <c r="A38" s="11">
        <v>1.1499999999999999</v>
      </c>
      <c r="B38" s="17" t="s">
        <v>42</v>
      </c>
      <c r="C38" s="13" t="s">
        <v>29</v>
      </c>
      <c r="D38" s="14">
        <v>1</v>
      </c>
      <c r="E38" s="15"/>
      <c r="F38" s="19">
        <f>E38*D38</f>
        <v>0</v>
      </c>
    </row>
    <row r="39" spans="1:6" s="16" customFormat="1" x14ac:dyDescent="0.25">
      <c r="A39" s="11"/>
      <c r="B39" s="17"/>
      <c r="C39" s="13"/>
      <c r="D39" s="14"/>
      <c r="E39" s="15"/>
      <c r="F39" s="19"/>
    </row>
    <row r="40" spans="1:6" s="16" customFormat="1" ht="30" x14ac:dyDescent="0.25">
      <c r="A40" s="11">
        <v>1.1599999999999999</v>
      </c>
      <c r="B40" s="17" t="s">
        <v>51</v>
      </c>
      <c r="C40" s="13" t="s">
        <v>29</v>
      </c>
      <c r="D40" s="14">
        <v>8</v>
      </c>
      <c r="E40" s="15"/>
      <c r="F40" s="19">
        <f>E40*D40</f>
        <v>0</v>
      </c>
    </row>
    <row r="41" spans="1:6" s="16" customFormat="1" x14ac:dyDescent="0.25">
      <c r="A41" s="11"/>
      <c r="B41" s="17"/>
      <c r="C41" s="13"/>
      <c r="D41" s="14"/>
      <c r="E41" s="15"/>
      <c r="F41" s="19"/>
    </row>
    <row r="42" spans="1:6" s="16" customFormat="1" ht="30" x14ac:dyDescent="0.25">
      <c r="A42" s="11">
        <v>1.17</v>
      </c>
      <c r="B42" s="17" t="s">
        <v>52</v>
      </c>
      <c r="C42" s="13" t="s">
        <v>29</v>
      </c>
      <c r="D42" s="14">
        <v>2</v>
      </c>
      <c r="E42" s="15"/>
      <c r="F42" s="19">
        <f>E42*D42</f>
        <v>0</v>
      </c>
    </row>
    <row r="43" spans="1:6" s="16" customFormat="1" x14ac:dyDescent="0.25">
      <c r="A43" s="11"/>
      <c r="B43" s="17"/>
      <c r="C43" s="13"/>
      <c r="D43" s="14"/>
      <c r="E43" s="15"/>
      <c r="F43" s="19"/>
    </row>
    <row r="44" spans="1:6" s="16" customFormat="1" x14ac:dyDescent="0.25">
      <c r="A44" s="11">
        <v>1.18</v>
      </c>
      <c r="B44" s="17" t="s">
        <v>53</v>
      </c>
      <c r="C44" s="13" t="s">
        <v>29</v>
      </c>
      <c r="D44" s="14">
        <v>30</v>
      </c>
      <c r="E44" s="15"/>
      <c r="F44" s="19">
        <f>E44*D44</f>
        <v>0</v>
      </c>
    </row>
    <row r="45" spans="1:6" s="16" customFormat="1" x14ac:dyDescent="0.25">
      <c r="A45" s="11"/>
      <c r="B45" s="17"/>
      <c r="C45" s="13"/>
      <c r="D45" s="14"/>
      <c r="E45" s="15"/>
      <c r="F45" s="19"/>
    </row>
    <row r="46" spans="1:6" s="16" customFormat="1" x14ac:dyDescent="0.25">
      <c r="A46" s="11"/>
      <c r="B46" s="17"/>
      <c r="C46" s="13"/>
      <c r="D46" s="14"/>
      <c r="E46" s="15"/>
      <c r="F46" s="19"/>
    </row>
    <row r="47" spans="1:6" s="16" customFormat="1" x14ac:dyDescent="0.25">
      <c r="A47" s="11"/>
      <c r="B47" s="17"/>
      <c r="C47" s="13"/>
      <c r="D47" s="14"/>
      <c r="E47" s="15"/>
      <c r="F47" s="19"/>
    </row>
    <row r="48" spans="1:6" s="16" customFormat="1" x14ac:dyDescent="0.25">
      <c r="A48" s="18"/>
      <c r="B48" s="17"/>
      <c r="C48" s="13"/>
      <c r="D48" s="14"/>
      <c r="E48" s="15"/>
      <c r="F48" s="19"/>
    </row>
    <row r="49" spans="1:12" s="3" customFormat="1" x14ac:dyDescent="0.2">
      <c r="A49" s="21"/>
      <c r="B49" s="22"/>
      <c r="C49" s="79" t="s">
        <v>47</v>
      </c>
      <c r="D49" s="79"/>
      <c r="E49" s="80"/>
      <c r="F49" s="65">
        <f>SUM(F5:F48)</f>
        <v>0</v>
      </c>
      <c r="G49" s="23"/>
    </row>
    <row r="50" spans="1:12" x14ac:dyDescent="0.2">
      <c r="A50" s="54" t="str">
        <f>Cover!$A$33</f>
        <v>Lot 2: Photovoltaic System</v>
      </c>
    </row>
    <row r="51" spans="1:12" x14ac:dyDescent="0.2">
      <c r="A51" s="54" t="s">
        <v>30</v>
      </c>
    </row>
    <row r="52" spans="1:12" x14ac:dyDescent="0.2">
      <c r="A52" s="30"/>
    </row>
    <row r="53" spans="1:12" s="5" customFormat="1" ht="30" x14ac:dyDescent="0.2">
      <c r="A53" s="1" t="s">
        <v>0</v>
      </c>
      <c r="B53" s="1" t="s">
        <v>1</v>
      </c>
      <c r="C53" s="1" t="s">
        <v>28</v>
      </c>
      <c r="D53" s="1" t="s">
        <v>2</v>
      </c>
      <c r="E53" s="1" t="s">
        <v>3</v>
      </c>
      <c r="F53" s="2" t="s">
        <v>4</v>
      </c>
      <c r="G53" s="3"/>
      <c r="H53" s="4"/>
      <c r="I53" s="4"/>
      <c r="J53" s="4"/>
      <c r="K53" s="4"/>
      <c r="L53" s="4"/>
    </row>
    <row r="54" spans="1:12" s="5" customFormat="1" x14ac:dyDescent="0.2">
      <c r="A54" s="6"/>
      <c r="B54" s="63" t="s">
        <v>48</v>
      </c>
      <c r="C54" s="8"/>
      <c r="D54" s="9"/>
      <c r="E54" s="10"/>
      <c r="F54" s="64">
        <f>F49</f>
        <v>0</v>
      </c>
      <c r="G54" s="3"/>
      <c r="H54" s="4"/>
      <c r="I54" s="4"/>
      <c r="J54" s="4"/>
      <c r="K54" s="4"/>
      <c r="L54" s="4"/>
    </row>
    <row r="55" spans="1:12" s="5" customFormat="1" x14ac:dyDescent="0.2">
      <c r="A55" s="11"/>
      <c r="B55" s="12"/>
      <c r="C55" s="38"/>
      <c r="D55" s="39"/>
      <c r="E55" s="40"/>
      <c r="F55" s="19"/>
      <c r="G55" s="3"/>
      <c r="H55" s="4"/>
      <c r="I55" s="4"/>
      <c r="J55" s="4"/>
      <c r="K55" s="4"/>
      <c r="L55" s="4"/>
    </row>
    <row r="56" spans="1:12" s="5" customFormat="1" ht="30" x14ac:dyDescent="0.2">
      <c r="A56" s="11">
        <v>1.19</v>
      </c>
      <c r="B56" s="17" t="s">
        <v>54</v>
      </c>
      <c r="C56" s="13" t="s">
        <v>29</v>
      </c>
      <c r="D56" s="14">
        <v>40</v>
      </c>
      <c r="E56" s="15"/>
      <c r="F56" s="19">
        <f>E56*D56</f>
        <v>0</v>
      </c>
      <c r="G56" s="3"/>
      <c r="H56" s="4"/>
      <c r="I56" s="4"/>
      <c r="J56" s="4"/>
      <c r="K56" s="4"/>
      <c r="L56" s="4"/>
    </row>
    <row r="57" spans="1:12" s="5" customFormat="1" x14ac:dyDescent="0.2">
      <c r="A57" s="11"/>
      <c r="B57" s="12"/>
      <c r="C57" s="38"/>
      <c r="D57" s="39"/>
      <c r="E57" s="40"/>
      <c r="F57" s="19"/>
      <c r="G57" s="3"/>
      <c r="H57" s="4"/>
      <c r="I57" s="4"/>
      <c r="J57" s="4"/>
      <c r="K57" s="4"/>
      <c r="L57" s="4"/>
    </row>
    <row r="58" spans="1:12" s="16" customFormat="1" x14ac:dyDescent="0.25">
      <c r="A58" s="55">
        <v>1.2</v>
      </c>
      <c r="B58" s="17" t="s">
        <v>55</v>
      </c>
      <c r="C58" s="13" t="s">
        <v>29</v>
      </c>
      <c r="D58" s="14">
        <v>4</v>
      </c>
      <c r="E58" s="15"/>
      <c r="F58" s="19">
        <f>E58*D58</f>
        <v>0</v>
      </c>
    </row>
    <row r="59" spans="1:12" s="16" customFormat="1" x14ac:dyDescent="0.25">
      <c r="A59" s="55"/>
      <c r="B59" s="17"/>
      <c r="C59" s="13"/>
      <c r="D59" s="14"/>
      <c r="E59" s="15"/>
      <c r="F59" s="19"/>
    </row>
    <row r="60" spans="1:12" s="16" customFormat="1" x14ac:dyDescent="0.25">
      <c r="A60" s="55">
        <v>1.21</v>
      </c>
      <c r="B60" s="17" t="s">
        <v>56</v>
      </c>
      <c r="C60" s="13" t="s">
        <v>29</v>
      </c>
      <c r="D60" s="14">
        <v>1</v>
      </c>
      <c r="E60" s="15"/>
      <c r="F60" s="19">
        <f>E60*D60</f>
        <v>0</v>
      </c>
    </row>
    <row r="61" spans="1:12" s="16" customFormat="1" x14ac:dyDescent="0.25">
      <c r="A61" s="55"/>
      <c r="B61" s="17"/>
      <c r="C61" s="13"/>
      <c r="D61" s="14"/>
      <c r="E61" s="15"/>
      <c r="F61" s="19"/>
    </row>
    <row r="62" spans="1:12" s="16" customFormat="1" x14ac:dyDescent="0.25">
      <c r="A62" s="55">
        <v>1.22</v>
      </c>
      <c r="B62" s="17" t="s">
        <v>57</v>
      </c>
      <c r="C62" s="13" t="s">
        <v>29</v>
      </c>
      <c r="D62" s="14">
        <v>1</v>
      </c>
      <c r="E62" s="15"/>
      <c r="F62" s="19">
        <f>E62*D62</f>
        <v>0</v>
      </c>
    </row>
    <row r="63" spans="1:12" s="16" customFormat="1" x14ac:dyDescent="0.25">
      <c r="A63" s="55"/>
      <c r="B63" s="17"/>
      <c r="C63" s="13"/>
      <c r="D63" s="14"/>
      <c r="E63" s="15"/>
      <c r="F63" s="19"/>
    </row>
    <row r="64" spans="1:12" s="16" customFormat="1" x14ac:dyDescent="0.25">
      <c r="A64" s="55">
        <v>1.23</v>
      </c>
      <c r="B64" s="17" t="s">
        <v>58</v>
      </c>
      <c r="C64" s="13" t="s">
        <v>29</v>
      </c>
      <c r="D64" s="14">
        <v>1</v>
      </c>
      <c r="E64" s="15"/>
      <c r="F64" s="19">
        <f>E64*D64</f>
        <v>0</v>
      </c>
    </row>
    <row r="65" spans="1:6" s="16" customFormat="1" x14ac:dyDescent="0.25">
      <c r="A65" s="55"/>
      <c r="B65" s="17"/>
      <c r="C65" s="13"/>
      <c r="D65" s="14"/>
      <c r="E65" s="15"/>
      <c r="F65" s="19"/>
    </row>
    <row r="66" spans="1:6" s="16" customFormat="1" x14ac:dyDescent="0.25">
      <c r="A66" s="55">
        <v>1.24</v>
      </c>
      <c r="B66" s="17" t="s">
        <v>43</v>
      </c>
      <c r="C66" s="13" t="s">
        <v>34</v>
      </c>
      <c r="D66" s="14">
        <v>1</v>
      </c>
      <c r="E66" s="15"/>
      <c r="F66" s="19">
        <f>E66*D66</f>
        <v>0</v>
      </c>
    </row>
    <row r="67" spans="1:6" s="16" customFormat="1" x14ac:dyDescent="0.25">
      <c r="A67" s="55"/>
      <c r="B67" s="17"/>
      <c r="C67" s="13"/>
      <c r="D67" s="14"/>
      <c r="E67" s="15"/>
      <c r="F67" s="19"/>
    </row>
    <row r="68" spans="1:6" s="16" customFormat="1" ht="75" x14ac:dyDescent="0.25">
      <c r="A68" s="66">
        <v>1.25</v>
      </c>
      <c r="B68" s="67" t="s">
        <v>46</v>
      </c>
      <c r="C68" s="68" t="s">
        <v>33</v>
      </c>
      <c r="D68" s="69">
        <v>110</v>
      </c>
      <c r="E68" s="70"/>
      <c r="F68" s="71">
        <f>E68*D68</f>
        <v>0</v>
      </c>
    </row>
    <row r="69" spans="1:6" s="16" customFormat="1" x14ac:dyDescent="0.25">
      <c r="A69" s="55"/>
      <c r="B69" s="17"/>
      <c r="C69" s="13"/>
      <c r="D69" s="14"/>
      <c r="E69" s="15"/>
      <c r="F69" s="19"/>
    </row>
    <row r="70" spans="1:6" s="16" customFormat="1" x14ac:dyDescent="0.25">
      <c r="A70" s="55"/>
      <c r="B70" s="17"/>
      <c r="C70" s="13"/>
      <c r="D70" s="14"/>
      <c r="E70" s="15"/>
      <c r="F70" s="19"/>
    </row>
    <row r="71" spans="1:6" s="16" customFormat="1" x14ac:dyDescent="0.25">
      <c r="A71" s="55"/>
      <c r="B71" s="17"/>
      <c r="C71" s="13"/>
      <c r="D71" s="14"/>
      <c r="E71" s="15"/>
      <c r="F71" s="19"/>
    </row>
    <row r="72" spans="1:6" s="16" customFormat="1" x14ac:dyDescent="0.25">
      <c r="A72" s="55"/>
      <c r="B72" s="17"/>
      <c r="C72" s="13"/>
      <c r="D72" s="14"/>
      <c r="E72" s="15"/>
      <c r="F72" s="19"/>
    </row>
    <row r="73" spans="1:6" s="16" customFormat="1" x14ac:dyDescent="0.25">
      <c r="A73" s="55"/>
      <c r="B73" s="17"/>
      <c r="C73" s="13"/>
      <c r="D73" s="14"/>
      <c r="E73" s="15"/>
      <c r="F73" s="19"/>
    </row>
    <row r="74" spans="1:6" s="16" customFormat="1" x14ac:dyDescent="0.25">
      <c r="A74" s="55"/>
      <c r="B74" s="17"/>
      <c r="C74" s="13"/>
      <c r="D74" s="14"/>
      <c r="E74" s="15"/>
      <c r="F74" s="19"/>
    </row>
    <row r="75" spans="1:6" s="16" customFormat="1" x14ac:dyDescent="0.25">
      <c r="A75" s="55"/>
      <c r="B75" s="17"/>
      <c r="C75" s="13"/>
      <c r="D75" s="14"/>
      <c r="E75" s="15"/>
      <c r="F75" s="19"/>
    </row>
    <row r="76" spans="1:6" s="16" customFormat="1" x14ac:dyDescent="0.25">
      <c r="A76" s="55"/>
      <c r="B76" s="17"/>
      <c r="C76" s="13"/>
      <c r="D76" s="14"/>
      <c r="E76" s="15"/>
      <c r="F76" s="19"/>
    </row>
    <row r="77" spans="1:6" s="16" customFormat="1" x14ac:dyDescent="0.25">
      <c r="A77" s="55"/>
      <c r="B77" s="17"/>
      <c r="C77" s="13"/>
      <c r="D77" s="14"/>
      <c r="E77" s="15"/>
      <c r="F77" s="19"/>
    </row>
    <row r="78" spans="1:6" s="16" customFormat="1" x14ac:dyDescent="0.25">
      <c r="A78" s="55"/>
      <c r="B78" s="17"/>
      <c r="C78" s="13"/>
      <c r="D78" s="14"/>
      <c r="E78" s="15"/>
      <c r="F78" s="19"/>
    </row>
    <row r="79" spans="1:6" s="16" customFormat="1" x14ac:dyDescent="0.25">
      <c r="A79" s="55"/>
      <c r="B79" s="17"/>
      <c r="C79" s="13"/>
      <c r="D79" s="14"/>
      <c r="E79" s="15"/>
      <c r="F79" s="19"/>
    </row>
    <row r="80" spans="1:6" s="16" customFormat="1" x14ac:dyDescent="0.25">
      <c r="A80" s="55"/>
      <c r="B80" s="17"/>
      <c r="C80" s="13"/>
      <c r="D80" s="14"/>
      <c r="E80" s="15"/>
      <c r="F80" s="19"/>
    </row>
    <row r="81" spans="1:6" s="16" customFormat="1" x14ac:dyDescent="0.25">
      <c r="A81" s="55"/>
      <c r="B81" s="17"/>
      <c r="C81" s="13"/>
      <c r="D81" s="14"/>
      <c r="E81" s="15"/>
      <c r="F81" s="19"/>
    </row>
    <row r="82" spans="1:6" s="16" customFormat="1" x14ac:dyDescent="0.25">
      <c r="A82" s="55"/>
      <c r="B82" s="17"/>
      <c r="C82" s="13"/>
      <c r="D82" s="14"/>
      <c r="E82" s="15"/>
      <c r="F82" s="19"/>
    </row>
    <row r="83" spans="1:6" s="16" customFormat="1" x14ac:dyDescent="0.25">
      <c r="A83" s="55"/>
      <c r="B83" s="17"/>
      <c r="C83" s="13"/>
      <c r="D83" s="14"/>
      <c r="E83" s="15"/>
      <c r="F83" s="19"/>
    </row>
    <row r="84" spans="1:6" s="16" customFormat="1" x14ac:dyDescent="0.25">
      <c r="A84" s="55"/>
      <c r="B84" s="17"/>
      <c r="C84" s="13"/>
      <c r="D84" s="14"/>
      <c r="E84" s="15"/>
      <c r="F84" s="19"/>
    </row>
    <row r="85" spans="1:6" s="16" customFormat="1" x14ac:dyDescent="0.25">
      <c r="A85" s="55"/>
      <c r="B85" s="17"/>
      <c r="C85" s="13"/>
      <c r="D85" s="14"/>
      <c r="E85" s="15"/>
      <c r="F85" s="19"/>
    </row>
    <row r="86" spans="1:6" s="16" customFormat="1" x14ac:dyDescent="0.25">
      <c r="A86" s="55"/>
      <c r="B86" s="17"/>
      <c r="C86" s="13"/>
      <c r="D86" s="14"/>
      <c r="E86" s="15"/>
      <c r="F86" s="19"/>
    </row>
    <row r="87" spans="1:6" s="16" customFormat="1" x14ac:dyDescent="0.25">
      <c r="A87" s="55"/>
      <c r="B87" s="17"/>
      <c r="C87" s="13"/>
      <c r="D87" s="14"/>
      <c r="E87" s="15"/>
      <c r="F87" s="19"/>
    </row>
    <row r="88" spans="1:6" s="16" customFormat="1" x14ac:dyDescent="0.25">
      <c r="A88" s="55"/>
      <c r="B88" s="17"/>
      <c r="C88" s="13"/>
      <c r="D88" s="14"/>
      <c r="E88" s="15"/>
      <c r="F88" s="19"/>
    </row>
    <row r="89" spans="1:6" s="16" customFormat="1" x14ac:dyDescent="0.25">
      <c r="A89" s="55"/>
      <c r="B89" s="17"/>
      <c r="C89" s="13"/>
      <c r="D89" s="14"/>
      <c r="E89" s="15"/>
      <c r="F89" s="19"/>
    </row>
    <row r="90" spans="1:6" s="16" customFormat="1" x14ac:dyDescent="0.25">
      <c r="A90" s="55"/>
      <c r="B90" s="17"/>
      <c r="C90" s="13"/>
      <c r="D90" s="14"/>
      <c r="E90" s="15"/>
      <c r="F90" s="19"/>
    </row>
    <row r="91" spans="1:6" s="16" customFormat="1" x14ac:dyDescent="0.25">
      <c r="A91" s="55"/>
      <c r="B91" s="17"/>
      <c r="C91" s="13"/>
      <c r="D91" s="14"/>
      <c r="E91" s="15"/>
      <c r="F91" s="19"/>
    </row>
    <row r="92" spans="1:6" s="16" customFormat="1" x14ac:dyDescent="0.25">
      <c r="A92" s="55"/>
      <c r="B92" s="17"/>
      <c r="C92" s="13"/>
      <c r="D92" s="14"/>
      <c r="E92" s="15"/>
      <c r="F92" s="19"/>
    </row>
    <row r="93" spans="1:6" s="16" customFormat="1" x14ac:dyDescent="0.25">
      <c r="A93" s="55"/>
      <c r="B93" s="17"/>
      <c r="C93" s="13"/>
      <c r="D93" s="14"/>
      <c r="E93" s="15"/>
      <c r="F93" s="19"/>
    </row>
    <row r="94" spans="1:6" s="16" customFormat="1" x14ac:dyDescent="0.25">
      <c r="A94" s="55"/>
      <c r="B94" s="17"/>
      <c r="C94" s="13"/>
      <c r="D94" s="14"/>
      <c r="E94" s="15"/>
      <c r="F94" s="19"/>
    </row>
    <row r="95" spans="1:6" s="16" customFormat="1" x14ac:dyDescent="0.25">
      <c r="A95" s="55"/>
      <c r="B95" s="17"/>
      <c r="C95" s="13"/>
      <c r="D95" s="14"/>
      <c r="E95" s="15"/>
      <c r="F95" s="19"/>
    </row>
    <row r="96" spans="1:6" s="16" customFormat="1" x14ac:dyDescent="0.25">
      <c r="A96" s="55"/>
      <c r="B96" s="17"/>
      <c r="C96" s="13"/>
      <c r="D96" s="14"/>
      <c r="E96" s="15"/>
      <c r="F96" s="19"/>
    </row>
    <row r="97" spans="1:12" s="16" customFormat="1" x14ac:dyDescent="0.25">
      <c r="A97" s="55"/>
      <c r="B97" s="17"/>
      <c r="C97" s="13"/>
      <c r="D97" s="14"/>
      <c r="E97" s="15"/>
      <c r="F97" s="19"/>
    </row>
    <row r="98" spans="1:12" s="16" customFormat="1" x14ac:dyDescent="0.25">
      <c r="A98" s="55"/>
      <c r="B98" s="17"/>
      <c r="C98" s="13"/>
      <c r="D98" s="14"/>
      <c r="E98" s="15"/>
      <c r="F98" s="19"/>
    </row>
    <row r="99" spans="1:12" s="16" customFormat="1" x14ac:dyDescent="0.25">
      <c r="A99" s="55"/>
      <c r="B99" s="17"/>
      <c r="C99" s="13"/>
      <c r="D99" s="14"/>
      <c r="E99" s="15"/>
      <c r="F99" s="19"/>
    </row>
    <row r="100" spans="1:12" s="16" customFormat="1" x14ac:dyDescent="0.25">
      <c r="A100" s="18"/>
      <c r="B100" s="17"/>
      <c r="C100" s="13"/>
      <c r="D100" s="14"/>
      <c r="E100" s="15"/>
      <c r="F100" s="19"/>
    </row>
    <row r="101" spans="1:12" s="3" customFormat="1" x14ac:dyDescent="0.2">
      <c r="A101" s="21"/>
      <c r="B101" s="22"/>
      <c r="C101" s="79" t="s">
        <v>5</v>
      </c>
      <c r="D101" s="79"/>
      <c r="E101" s="80"/>
      <c r="F101" s="65">
        <f>SUM(F54:F100)</f>
        <v>0</v>
      </c>
      <c r="G101" s="23">
        <f>SUMPRODUCT($D:$D,$E:$E)-F101</f>
        <v>0</v>
      </c>
    </row>
    <row r="102" spans="1:12" s="27" customFormat="1" x14ac:dyDescent="0.2">
      <c r="A102" s="24"/>
      <c r="B102" s="25"/>
      <c r="C102" s="14"/>
      <c r="D102" s="14"/>
      <c r="E102" s="14"/>
      <c r="F102" s="26"/>
      <c r="G102" s="20"/>
      <c r="H102" s="20"/>
      <c r="I102" s="20"/>
      <c r="J102" s="20"/>
      <c r="K102" s="20"/>
      <c r="L102" s="20"/>
    </row>
    <row r="103" spans="1:12" s="27" customFormat="1" x14ac:dyDescent="0.2">
      <c r="A103" s="24"/>
      <c r="B103" s="25"/>
      <c r="C103" s="14"/>
      <c r="D103" s="14"/>
      <c r="E103" s="14"/>
      <c r="F103" s="26"/>
      <c r="G103" s="20"/>
      <c r="H103" s="20"/>
      <c r="I103" s="20"/>
      <c r="J103" s="20"/>
      <c r="K103" s="20"/>
      <c r="L103" s="20"/>
    </row>
    <row r="104" spans="1:12" s="27" customFormat="1" x14ac:dyDescent="0.2">
      <c r="A104" s="24"/>
      <c r="B104" s="25"/>
      <c r="C104" s="14"/>
      <c r="D104" s="14"/>
      <c r="E104" s="14"/>
      <c r="F104" s="26"/>
      <c r="G104" s="20"/>
      <c r="H104" s="20"/>
      <c r="I104" s="20"/>
      <c r="J104" s="20"/>
      <c r="K104" s="20"/>
      <c r="L104" s="20"/>
    </row>
    <row r="644" spans="1:8" x14ac:dyDescent="0.2">
      <c r="A644" s="20"/>
      <c r="B644" s="20"/>
      <c r="C644" s="20"/>
      <c r="D644" s="20"/>
      <c r="E644" s="20"/>
      <c r="F644" s="28"/>
      <c r="H644" s="28"/>
    </row>
    <row r="645" spans="1:8" x14ac:dyDescent="0.2">
      <c r="A645" s="20"/>
      <c r="B645" s="20"/>
      <c r="C645" s="20"/>
      <c r="D645" s="20"/>
      <c r="E645" s="20"/>
      <c r="F645" s="28"/>
      <c r="H645" s="28"/>
    </row>
  </sheetData>
  <mergeCells count="2">
    <mergeCell ref="C49:E49"/>
    <mergeCell ref="C101:E101"/>
  </mergeCells>
  <pageMargins left="0.7" right="0.7" top="1" bottom="0.85" header="0.55000000000000004" footer="0.4"/>
  <pageSetup paperSize="9" scale="83" fitToHeight="0" orientation="portrait" useFirstPageNumber="1" r:id="rId1"/>
  <headerFooter>
    <oddHeader>&amp;L&amp;"Arial,Bold"&amp;11Detailed Design of the Kidney Building Annex – Homs Grand Hospital
&amp;R&amp;G</oddHeader>
    <oddFooter>&amp;LBill of Quantities&amp;RPage &amp;P of (&amp;N-1)</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6F3B6475-5798-4462-BF2E-B9F08F29D2E5}">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G101 G49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J588"/>
  <sheetViews>
    <sheetView showZeros="0" tabSelected="1" view="pageBreakPreview" zoomScaleNormal="100" zoomScaleSheetLayoutView="100" workbookViewId="0">
      <selection activeCell="B54" sqref="B54"/>
    </sheetView>
  </sheetViews>
  <sheetFormatPr defaultColWidth="9.140625" defaultRowHeight="15" x14ac:dyDescent="0.2"/>
  <cols>
    <col min="1" max="1" width="9" style="24" customWidth="1"/>
    <col min="2" max="2" width="59.5703125" style="14" customWidth="1"/>
    <col min="3" max="3" width="9.7109375" style="14" customWidth="1"/>
    <col min="4" max="4" width="29.140625" style="29" customWidth="1"/>
    <col min="5" max="16384" width="9.140625" style="20"/>
  </cols>
  <sheetData>
    <row r="1" spans="1:10" x14ac:dyDescent="0.2">
      <c r="A1" s="30" t="str">
        <f>Cover!$A$33</f>
        <v>Lot 2: Photovoltaic System</v>
      </c>
    </row>
    <row r="2" spans="1:10" x14ac:dyDescent="0.2">
      <c r="A2" s="30" t="s">
        <v>7</v>
      </c>
    </row>
    <row r="3" spans="1:10" ht="8.25" customHeight="1" x14ac:dyDescent="0.2">
      <c r="A3" s="30"/>
    </row>
    <row r="4" spans="1:10" s="5" customFormat="1" ht="30" x14ac:dyDescent="0.2">
      <c r="A4" s="31" t="s">
        <v>8</v>
      </c>
      <c r="B4" s="31" t="s">
        <v>9</v>
      </c>
      <c r="C4" s="32" t="s">
        <v>10</v>
      </c>
      <c r="D4" s="56" t="s">
        <v>11</v>
      </c>
      <c r="E4" s="3" t="s">
        <v>21</v>
      </c>
      <c r="F4" s="4"/>
      <c r="G4" s="4"/>
      <c r="H4" s="4"/>
      <c r="I4" s="4"/>
      <c r="J4" s="4"/>
    </row>
    <row r="5" spans="1:10" s="5" customFormat="1" x14ac:dyDescent="0.2">
      <c r="A5" s="6"/>
      <c r="B5" s="7"/>
      <c r="C5" s="8"/>
      <c r="D5" s="57"/>
      <c r="E5" s="3"/>
      <c r="F5" s="4"/>
      <c r="G5" s="4"/>
      <c r="H5" s="4"/>
      <c r="I5" s="4"/>
      <c r="J5" s="4"/>
    </row>
    <row r="6" spans="1:10" s="16" customFormat="1" x14ac:dyDescent="0.25">
      <c r="A6" s="11">
        <v>1</v>
      </c>
      <c r="B6" s="33" t="str">
        <f>'13'!A2</f>
        <v>Division 13: Special Construction</v>
      </c>
      <c r="C6" s="13">
        <v>1</v>
      </c>
      <c r="D6" s="58">
        <f>'13'!F101</f>
        <v>0</v>
      </c>
    </row>
    <row r="7" spans="1:10" s="16" customFormat="1" x14ac:dyDescent="0.25">
      <c r="A7" s="18"/>
      <c r="B7" s="17"/>
      <c r="C7" s="13"/>
      <c r="D7" s="57"/>
    </row>
    <row r="8" spans="1:10" s="16" customFormat="1" x14ac:dyDescent="0.25">
      <c r="A8" s="18"/>
      <c r="B8" s="17"/>
      <c r="C8" s="13"/>
      <c r="D8" s="57"/>
    </row>
    <row r="9" spans="1:10" s="16" customFormat="1" x14ac:dyDescent="0.25">
      <c r="A9" s="18"/>
      <c r="B9" s="17"/>
      <c r="C9" s="13"/>
      <c r="D9" s="57"/>
    </row>
    <row r="10" spans="1:10" s="16" customFormat="1" x14ac:dyDescent="0.25">
      <c r="A10" s="18"/>
      <c r="B10" s="17"/>
      <c r="C10" s="13"/>
      <c r="D10" s="57"/>
    </row>
    <row r="11" spans="1:10" s="16" customFormat="1" x14ac:dyDescent="0.25">
      <c r="A11" s="18"/>
      <c r="B11" s="17"/>
      <c r="C11" s="13"/>
      <c r="D11" s="57"/>
    </row>
    <row r="12" spans="1:10" s="16" customFormat="1" x14ac:dyDescent="0.25">
      <c r="A12" s="11"/>
      <c r="B12" s="12"/>
      <c r="C12" s="13"/>
      <c r="D12" s="57"/>
    </row>
    <row r="13" spans="1:10" s="16" customFormat="1" x14ac:dyDescent="0.25">
      <c r="A13" s="18"/>
      <c r="B13" s="17"/>
      <c r="C13" s="13"/>
      <c r="D13" s="57"/>
    </row>
    <row r="14" spans="1:10" s="16" customFormat="1" x14ac:dyDescent="0.25">
      <c r="A14" s="18"/>
      <c r="B14" s="17"/>
      <c r="C14" s="13"/>
      <c r="D14" s="57"/>
    </row>
    <row r="15" spans="1:10" s="16" customFormat="1" x14ac:dyDescent="0.25">
      <c r="A15" s="18"/>
      <c r="B15" s="17"/>
      <c r="C15" s="13"/>
      <c r="D15" s="57"/>
    </row>
    <row r="16" spans="1:10" s="16" customFormat="1" x14ac:dyDescent="0.25">
      <c r="A16" s="18"/>
      <c r="B16" s="17"/>
      <c r="C16" s="13"/>
      <c r="D16" s="57"/>
    </row>
    <row r="17" spans="1:4" s="16" customFormat="1" x14ac:dyDescent="0.25">
      <c r="A17" s="18"/>
      <c r="B17" s="17"/>
      <c r="C17" s="13"/>
      <c r="D17" s="57"/>
    </row>
    <row r="18" spans="1:4" s="16" customFormat="1" x14ac:dyDescent="0.25">
      <c r="A18" s="18"/>
      <c r="B18" s="17"/>
      <c r="C18" s="13"/>
      <c r="D18" s="57"/>
    </row>
    <row r="19" spans="1:4" s="16" customFormat="1" x14ac:dyDescent="0.25">
      <c r="A19" s="18"/>
      <c r="B19" s="17"/>
      <c r="C19" s="13"/>
      <c r="D19" s="57"/>
    </row>
    <row r="20" spans="1:4" s="16" customFormat="1" x14ac:dyDescent="0.25">
      <c r="A20" s="18"/>
      <c r="B20" s="17"/>
      <c r="C20" s="13"/>
      <c r="D20" s="57"/>
    </row>
    <row r="21" spans="1:4" s="16" customFormat="1" x14ac:dyDescent="0.25">
      <c r="A21" s="18"/>
      <c r="B21" s="17"/>
      <c r="C21" s="13"/>
      <c r="D21" s="57"/>
    </row>
    <row r="22" spans="1:4" s="16" customFormat="1" x14ac:dyDescent="0.25">
      <c r="A22" s="18"/>
      <c r="B22" s="17"/>
      <c r="C22" s="13"/>
      <c r="D22" s="57"/>
    </row>
    <row r="23" spans="1:4" s="16" customFormat="1" x14ac:dyDescent="0.25">
      <c r="A23" s="18"/>
      <c r="B23" s="17"/>
      <c r="C23" s="13"/>
      <c r="D23" s="57"/>
    </row>
    <row r="24" spans="1:4" s="16" customFormat="1" x14ac:dyDescent="0.25">
      <c r="A24" s="18"/>
      <c r="B24" s="17"/>
      <c r="C24" s="13"/>
      <c r="D24" s="57"/>
    </row>
    <row r="25" spans="1:4" s="16" customFormat="1" x14ac:dyDescent="0.25">
      <c r="A25" s="18"/>
      <c r="B25" s="17"/>
      <c r="C25" s="13"/>
      <c r="D25" s="57"/>
    </row>
    <row r="26" spans="1:4" s="16" customFormat="1" x14ac:dyDescent="0.25">
      <c r="A26" s="18"/>
      <c r="B26" s="17"/>
      <c r="C26" s="13"/>
      <c r="D26" s="57"/>
    </row>
    <row r="27" spans="1:4" s="16" customFormat="1" x14ac:dyDescent="0.25">
      <c r="A27" s="18"/>
      <c r="B27" s="17"/>
      <c r="C27" s="13"/>
      <c r="D27" s="57"/>
    </row>
    <row r="28" spans="1:4" s="16" customFormat="1" x14ac:dyDescent="0.25">
      <c r="A28" s="18"/>
      <c r="B28" s="17"/>
      <c r="C28" s="13"/>
      <c r="D28" s="57"/>
    </row>
    <row r="29" spans="1:4" s="16" customFormat="1" x14ac:dyDescent="0.25">
      <c r="A29" s="18"/>
      <c r="B29" s="17"/>
      <c r="C29" s="13"/>
      <c r="D29" s="57"/>
    </row>
    <row r="30" spans="1:4" s="16" customFormat="1" x14ac:dyDescent="0.25">
      <c r="A30" s="18"/>
      <c r="B30" s="17"/>
      <c r="C30" s="13"/>
      <c r="D30" s="57"/>
    </row>
    <row r="31" spans="1:4" s="16" customFormat="1" x14ac:dyDescent="0.25">
      <c r="A31" s="18"/>
      <c r="B31" s="17"/>
      <c r="C31" s="13"/>
      <c r="D31" s="57"/>
    </row>
    <row r="32" spans="1:4" s="16" customFormat="1" x14ac:dyDescent="0.25">
      <c r="A32" s="18"/>
      <c r="B32" s="17"/>
      <c r="C32" s="13"/>
      <c r="D32" s="57"/>
    </row>
    <row r="33" spans="1:10" s="16" customFormat="1" x14ac:dyDescent="0.25">
      <c r="A33" s="18"/>
      <c r="B33" s="17"/>
      <c r="C33" s="13"/>
      <c r="D33" s="57"/>
    </row>
    <row r="34" spans="1:10" s="16" customFormat="1" x14ac:dyDescent="0.25">
      <c r="A34" s="18"/>
      <c r="B34" s="17"/>
      <c r="C34" s="13"/>
      <c r="D34" s="57"/>
    </row>
    <row r="35" spans="1:10" s="16" customFormat="1" x14ac:dyDescent="0.25">
      <c r="A35" s="18"/>
      <c r="B35" s="17"/>
      <c r="C35" s="13"/>
      <c r="D35" s="57"/>
    </row>
    <row r="36" spans="1:10" s="16" customFormat="1" x14ac:dyDescent="0.25">
      <c r="A36" s="18"/>
      <c r="B36" s="17"/>
      <c r="C36" s="13"/>
      <c r="D36" s="57"/>
    </row>
    <row r="37" spans="1:10" s="16" customFormat="1" x14ac:dyDescent="0.25">
      <c r="A37" s="18"/>
      <c r="B37" s="17"/>
      <c r="C37" s="13"/>
      <c r="D37" s="57"/>
    </row>
    <row r="38" spans="1:10" s="16" customFormat="1" x14ac:dyDescent="0.25">
      <c r="A38" s="18"/>
      <c r="B38" s="17"/>
      <c r="C38" s="13"/>
      <c r="D38" s="57"/>
    </row>
    <row r="39" spans="1:10" s="16" customFormat="1" x14ac:dyDescent="0.25">
      <c r="A39" s="11"/>
      <c r="B39" s="12"/>
      <c r="C39" s="13"/>
      <c r="D39" s="59"/>
    </row>
    <row r="40" spans="1:10" s="16" customFormat="1" ht="25.5" customHeight="1" x14ac:dyDescent="0.25">
      <c r="A40" s="34" t="s">
        <v>12</v>
      </c>
      <c r="B40" s="35" t="s">
        <v>13</v>
      </c>
      <c r="C40" s="34"/>
      <c r="D40" s="60">
        <f>SUM(D5:D39)</f>
        <v>0</v>
      </c>
    </row>
    <row r="41" spans="1:10" s="16" customFormat="1" ht="25.5" customHeight="1" x14ac:dyDescent="0.25">
      <c r="A41" s="36" t="s">
        <v>14</v>
      </c>
      <c r="B41" s="37" t="s">
        <v>15</v>
      </c>
      <c r="C41" s="34"/>
      <c r="D41" s="61">
        <v>0</v>
      </c>
    </row>
    <row r="42" spans="1:10" s="16" customFormat="1" ht="25.5" customHeight="1" x14ac:dyDescent="0.25">
      <c r="A42" s="36" t="s">
        <v>16</v>
      </c>
      <c r="B42" s="37" t="s">
        <v>17</v>
      </c>
      <c r="C42" s="34"/>
      <c r="D42" s="62">
        <f>D41*D40</f>
        <v>0</v>
      </c>
    </row>
    <row r="43" spans="1:10" s="16" customFormat="1" ht="25.5" customHeight="1" x14ac:dyDescent="0.25">
      <c r="A43" s="36" t="s">
        <v>18</v>
      </c>
      <c r="B43" s="37" t="s">
        <v>19</v>
      </c>
      <c r="C43" s="36"/>
      <c r="D43" s="62">
        <f>D42+D40</f>
        <v>0</v>
      </c>
    </row>
    <row r="44" spans="1:10" s="16" customFormat="1" ht="25.5" customHeight="1" x14ac:dyDescent="0.25">
      <c r="A44" s="34" t="s">
        <v>6</v>
      </c>
      <c r="B44" s="35" t="s">
        <v>20</v>
      </c>
      <c r="C44" s="34"/>
      <c r="D44" s="60">
        <f>D43</f>
        <v>0</v>
      </c>
    </row>
    <row r="45" spans="1:10" s="27" customFormat="1" ht="25.5" customHeight="1" x14ac:dyDescent="0.2">
      <c r="A45" s="81"/>
      <c r="B45" s="82"/>
      <c r="C45" s="82"/>
      <c r="D45" s="83"/>
      <c r="E45" s="20"/>
      <c r="F45" s="20"/>
      <c r="G45" s="20"/>
      <c r="H45" s="20"/>
      <c r="I45" s="20"/>
      <c r="J45" s="20"/>
    </row>
    <row r="46" spans="1:10" s="27" customFormat="1" x14ac:dyDescent="0.2">
      <c r="A46" s="24"/>
      <c r="B46" s="25"/>
      <c r="C46" s="14"/>
      <c r="D46" s="14"/>
      <c r="E46" s="20"/>
      <c r="F46" s="20"/>
      <c r="G46" s="20"/>
      <c r="H46" s="20"/>
      <c r="I46" s="20"/>
      <c r="J46" s="20"/>
    </row>
    <row r="47" spans="1:10" s="27" customFormat="1" x14ac:dyDescent="0.2">
      <c r="A47" s="24"/>
      <c r="B47" s="25"/>
      <c r="C47" s="14"/>
      <c r="D47" s="14"/>
      <c r="E47" s="20"/>
      <c r="F47" s="20"/>
      <c r="G47" s="20"/>
      <c r="H47" s="20"/>
      <c r="I47" s="20"/>
      <c r="J47" s="20"/>
    </row>
    <row r="587" spans="1:6" x14ac:dyDescent="0.2">
      <c r="A587" s="20"/>
      <c r="B587" s="20"/>
      <c r="C587" s="20"/>
      <c r="D587" s="20"/>
      <c r="F587" s="28"/>
    </row>
    <row r="588" spans="1:6" x14ac:dyDescent="0.2">
      <c r="A588" s="20"/>
      <c r="B588" s="20"/>
      <c r="C588" s="20"/>
      <c r="D588" s="20"/>
      <c r="F588" s="28"/>
    </row>
  </sheetData>
  <mergeCells count="1">
    <mergeCell ref="A45:D45"/>
  </mergeCells>
  <pageMargins left="0.7" right="0.7" top="1" bottom="0.85" header="0.55000000000000004" footer="0.4"/>
  <pageSetup paperSize="9" scale="83" fitToHeight="0" orientation="portrait" r:id="rId1"/>
  <headerFooter>
    <oddHeader>&amp;L&amp;"-,Bold"&amp;11Detailed Design of the Kidney Building Annex – Homs Grand Hospital&amp;R&amp;G</oddHeader>
    <oddFooter>&amp;LBill of Quantities&amp;RPage &amp;P of (&amp;N-1)</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76FF28B0E6B4CAED71C0E54A62CD5" ma:contentTypeVersion="15" ma:contentTypeDescription="Create a new document." ma:contentTypeScope="" ma:versionID="0dba3c267f8bf9eb2b32cc129e6e3dfe">
  <xsd:schema xmlns:xsd="http://www.w3.org/2001/XMLSchema" xmlns:xs="http://www.w3.org/2001/XMLSchema" xmlns:p="http://schemas.microsoft.com/office/2006/metadata/properties" xmlns:ns2="464c7e3c-5966-4743-ab65-e8e5fdfaf9eb" xmlns:ns3="67cd8279-f4bc-4294-b484-c44969264586" targetNamespace="http://schemas.microsoft.com/office/2006/metadata/properties" ma:root="true" ma:fieldsID="1eca1ef288d9e9b492f679805eaa70a9" ns2:_="" ns3:_="">
    <xsd:import namespace="464c7e3c-5966-4743-ab65-e8e5fdfaf9eb"/>
    <xsd:import namespace="67cd8279-f4bc-4294-b484-c44969264586"/>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MediaServiceLocation" minOccurs="0"/>
                <xsd:element ref="ns3:MediaServiceOCR"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c7e3c-5966-4743-ab65-e8e5fdfaf9e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b4694b71-ea8c-46a0-acab-3153116dbfe5}" ma:internalName="TaxCatchAll" ma:showField="CatchAllData" ma:web="464c7e3c-5966-4743-ab65-e8e5fdfaf9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7cd8279-f4bc-4294-b484-c44969264586"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7cd8279-f4bc-4294-b484-c44969264586">
      <Terms xmlns="http://schemas.microsoft.com/office/infopath/2007/PartnerControls"/>
    </lcf76f155ced4ddcb4097134ff3c332f>
    <TaxCatchAll xmlns="464c7e3c-5966-4743-ab65-e8e5fdfaf9e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10C3EE-EB1A-44D8-BA27-043D62C850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4c7e3c-5966-4743-ab65-e8e5fdfaf9eb"/>
    <ds:schemaRef ds:uri="67cd8279-f4bc-4294-b484-c44969264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79CE71-8302-48AD-8E7B-34E8915BCAA0}">
  <ds:schemaRefs>
    <ds:schemaRef ds:uri="http://schemas.microsoft.com/office/2006/metadata/properties"/>
    <ds:schemaRef ds:uri="http://schemas.microsoft.com/office/2006/documentManagement/types"/>
    <ds:schemaRef ds:uri="464c7e3c-5966-4743-ab65-e8e5fdfaf9eb"/>
    <ds:schemaRef ds:uri="http://purl.org/dc/dcmitype/"/>
    <ds:schemaRef ds:uri="http://www.w3.org/XML/1998/namespace"/>
    <ds:schemaRef ds:uri="http://schemas.microsoft.com/office/infopath/2007/PartnerControls"/>
    <ds:schemaRef ds:uri="http://purl.org/dc/terms/"/>
    <ds:schemaRef ds:uri="http://schemas.openxmlformats.org/package/2006/metadata/core-properties"/>
    <ds:schemaRef ds:uri="67cd8279-f4bc-4294-b484-c44969264586"/>
    <ds:schemaRef ds:uri="http://purl.org/dc/elements/1.1/"/>
  </ds:schemaRefs>
</ds:datastoreItem>
</file>

<file path=customXml/itemProps3.xml><?xml version="1.0" encoding="utf-8"?>
<ds:datastoreItem xmlns:ds="http://schemas.openxmlformats.org/officeDocument/2006/customXml" ds:itemID="{D967EFB4-825D-456F-86F7-C5016FF948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vt:lpstr>
      <vt:lpstr>13</vt:lpstr>
      <vt:lpstr>Summary</vt:lpstr>
      <vt:lpstr>'13'!Print_Area</vt:lpstr>
      <vt:lpstr>Cover!Print_Area</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Daoud Qarmout</dc:creator>
  <cp:lastModifiedBy>Daoud Qarmout</cp:lastModifiedBy>
  <cp:lastPrinted>2023-08-09T05:53:41Z</cp:lastPrinted>
  <dcterms:created xsi:type="dcterms:W3CDTF">2023-06-07T08:19:12Z</dcterms:created>
  <dcterms:modified xsi:type="dcterms:W3CDTF">2024-01-22T14:41:36Z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0x010100E1276FF28B0E6B4CAED71C0E54A62CD5</vt:lpwstr>
  </property>
  <property fmtid="{D5CDD505-2E9C-101B-9397-08002B2CF9AE}" pid="3" name="MediaServiceImageTags">
    <vt:lpwstr/>
  </property>
</Properties>
</file>