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ani\Desktop\RFQ\RFQ 2023\RFQ NG30-23-0785 Construction of Sanitation Facilities in Bama, Pulka, Dikwa, Banki  and Damasak inBorno State\"/>
    </mc:Choice>
  </mc:AlternateContent>
  <xr:revisionPtr revIDLastSave="0" documentId="13_ncr:1_{23D87E2C-53DA-40B8-9D44-0C77F7551D6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BoQ_1 stance Shower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5" i="6" l="1"/>
  <c r="G41" i="6"/>
  <c r="G40" i="6"/>
  <c r="G39" i="6"/>
  <c r="G38" i="6"/>
  <c r="G35" i="6"/>
  <c r="G34" i="6"/>
  <c r="G33" i="6"/>
  <c r="G32" i="6"/>
  <c r="G31" i="6"/>
  <c r="G30" i="6"/>
  <c r="G29" i="6"/>
  <c r="G28" i="6"/>
  <c r="G27" i="6"/>
  <c r="G24" i="6"/>
  <c r="G23" i="6"/>
  <c r="G22" i="6"/>
  <c r="G21" i="6"/>
  <c r="G20" i="6"/>
  <c r="G19" i="6"/>
  <c r="G18" i="6"/>
  <c r="G17" i="6"/>
  <c r="G16" i="6"/>
  <c r="G15" i="6"/>
  <c r="G14" i="6"/>
  <c r="G11" i="6"/>
  <c r="G10" i="6"/>
  <c r="G9" i="6"/>
  <c r="G8" i="6"/>
  <c r="G5" i="6"/>
  <c r="G6" i="6" s="1"/>
  <c r="G42" i="6" l="1"/>
  <c r="G12" i="6"/>
  <c r="G36" i="6"/>
  <c r="G25" i="6"/>
  <c r="G44" i="6" l="1"/>
</calcChain>
</file>

<file path=xl/sharedStrings.xml><?xml version="1.0" encoding="utf-8"?>
<sst xmlns="http://schemas.openxmlformats.org/spreadsheetml/2006/main" count="141" uniqueCount="119">
  <si>
    <t>S/N</t>
  </si>
  <si>
    <t>ITEM</t>
  </si>
  <si>
    <t>DESCRIPTION</t>
  </si>
  <si>
    <t>QUANTITY</t>
  </si>
  <si>
    <t xml:space="preserve">UNIT </t>
  </si>
  <si>
    <t>sum</t>
  </si>
  <si>
    <t>TOTAL(NGN)</t>
  </si>
  <si>
    <t>TOTAL(USD)</t>
  </si>
  <si>
    <t>Site clearance</t>
  </si>
  <si>
    <t>Excavation</t>
  </si>
  <si>
    <t>Blinding</t>
  </si>
  <si>
    <t>Level and compact bottom of excavation to receive concrete</t>
  </si>
  <si>
    <t>Levelling bottom of excavation</t>
  </si>
  <si>
    <t>Blockwork</t>
  </si>
  <si>
    <t>Rendering</t>
  </si>
  <si>
    <t>Backfilling</t>
  </si>
  <si>
    <t>Contingency</t>
  </si>
  <si>
    <t>Internal rendering of soak pit using 1:4 mortar and gauge of 12mm</t>
  </si>
  <si>
    <t>Mobilization/Demobilization</t>
  </si>
  <si>
    <t>A</t>
  </si>
  <si>
    <t>Preliminaries</t>
  </si>
  <si>
    <t>Initial Mobilization and final demobilization of equipment, labour and materials to and from site</t>
  </si>
  <si>
    <r>
      <t>m</t>
    </r>
    <r>
      <rPr>
        <vertAlign val="superscript"/>
        <sz val="11"/>
        <color theme="1"/>
        <rFont val="Times New Roman"/>
        <family val="1"/>
      </rPr>
      <t>3</t>
    </r>
  </si>
  <si>
    <r>
      <t>m</t>
    </r>
    <r>
      <rPr>
        <vertAlign val="superscript"/>
        <sz val="11"/>
        <color theme="1"/>
        <rFont val="Times New Roman"/>
        <family val="1"/>
      </rPr>
      <t>2</t>
    </r>
  </si>
  <si>
    <t>Clear site of shrubs, grasses undergrowth and other unwanted materials from the surrounding</t>
  </si>
  <si>
    <t>Cast 50mm blinding under blockwork with weak concrete of ratio 1:3:6</t>
  </si>
  <si>
    <t>Blockwork for shower soak pit</t>
  </si>
  <si>
    <t>Concrete Slab for Soak Pit</t>
  </si>
  <si>
    <t>Precast Slab - Cast plain M15 grade concrete (1:2:4); developing minimum 15N/mm2 working strength after 28 days of curing, with thickness of 100mm and divided into 2 for easy placement</t>
  </si>
  <si>
    <t>Excavation and Earth Work</t>
  </si>
  <si>
    <t>Superstructure</t>
  </si>
  <si>
    <t>B</t>
  </si>
  <si>
    <t>C</t>
  </si>
  <si>
    <t>D</t>
  </si>
  <si>
    <t xml:space="preserve">Total of Section A </t>
  </si>
  <si>
    <t>Total of Section B</t>
  </si>
  <si>
    <t>Total of Section C</t>
  </si>
  <si>
    <t>Blockwork for shower collection chamber</t>
  </si>
  <si>
    <t>E</t>
  </si>
  <si>
    <t>Finishes</t>
  </si>
  <si>
    <t>Backfill and compact shower stances</t>
  </si>
  <si>
    <t>Backfill and compact shower stances with 300mm thickness hardcore materials</t>
  </si>
  <si>
    <t>Filling to excavation with selected materials from excavation; Compact to edges of facility block and dispose surplose off site after blockwork</t>
  </si>
  <si>
    <t>Laying of sancrete blockwork (150x450x230mm) and rendering/dressing ; laid stretcher bond on cement and sand mortar (1:3) flush pointed for shower collection chamber, two PVC pipes will be connected into the chamber and one out to the soak pit as illustrated in the drawing</t>
  </si>
  <si>
    <t>m</t>
  </si>
  <si>
    <t>100mm (4") PVC floor drains</t>
  </si>
  <si>
    <t>Installation of 100mm  PVC floor drains (with all accessories) to collect waste water from shower cubicle to inspection chamber</t>
  </si>
  <si>
    <t>pcs</t>
  </si>
  <si>
    <t>Networking of liquid waste pipe</t>
  </si>
  <si>
    <t>laying and connecting 4" PVC pipes with connections and necessary fittings from floor drains to inspection chamber and to soak pit - This include excavation and patching where needed</t>
  </si>
  <si>
    <t>75mm (3") GI Pipe</t>
  </si>
  <si>
    <t>Installation of 75mm GI vertical poles to carry superstructure as shown</t>
  </si>
  <si>
    <t>Supply, cut and nail full gauge 2x4" wood as horizontal and vertical poles as shown</t>
  </si>
  <si>
    <t>Supply, cut and nail full gauge 2x3" wood as horizontal and vertical poles as shown</t>
  </si>
  <si>
    <t>CGI Sheet</t>
  </si>
  <si>
    <t>Doors with accessories</t>
  </si>
  <si>
    <t>Fabrication and installation of wooden framed doors, wrapped with CGI sheet and braced at intervals with hinges, internal locks and door handle of approved samples</t>
  </si>
  <si>
    <t>Wire mesh/net</t>
  </si>
  <si>
    <t>Cut and fix flies-preventing wire mesh as shown</t>
  </si>
  <si>
    <t>Fascia board</t>
  </si>
  <si>
    <t>Internal floor screeding</t>
  </si>
  <si>
    <t>Rendering &amp; Dressing</t>
  </si>
  <si>
    <t>Rendering and dressing of concrete structure above normal ground level</t>
  </si>
  <si>
    <t>Visibility</t>
  </si>
  <si>
    <t>Total of Section D</t>
  </si>
  <si>
    <t>Total of Section E</t>
  </si>
  <si>
    <t>2x4" hard wood (obeche) for super structure</t>
  </si>
  <si>
    <t>2x3" hard wood (obeche) for super structure</t>
  </si>
  <si>
    <t>Supply and install 30gauge (0.4mm thickness) CGI sheet for walling and roofing of the super structure, it should be fasten using 2.5" roofing nail (cap nail) at grove interval</t>
  </si>
  <si>
    <t>Supply and install 1x12" fascia board, painted blue with gloss paint (IOM blue)</t>
  </si>
  <si>
    <t>Blockwork for steps and ramps</t>
  </si>
  <si>
    <t>Backfill and compact for steps and ramps</t>
  </si>
  <si>
    <t>Backfill and compact for steps and ramps with 300mm thickness hardcore materials</t>
  </si>
  <si>
    <t>Laying of sancrete blockwork (230x450mm) ; laid stretcher bond on cement and sand mortar (1:3) flush pointed for steps and ramps, this include cost for rendering and finishing the edges- as illustrated in the drawing</t>
  </si>
  <si>
    <r>
      <t>m</t>
    </r>
    <r>
      <rPr>
        <vertAlign val="superscript"/>
        <sz val="11"/>
        <rFont val="Times New Roman"/>
        <family val="1"/>
      </rPr>
      <t>2</t>
    </r>
  </si>
  <si>
    <r>
      <t>m</t>
    </r>
    <r>
      <rPr>
        <vertAlign val="superscript"/>
        <sz val="11"/>
        <rFont val="Times New Roman"/>
        <family val="1"/>
      </rPr>
      <t>3</t>
    </r>
  </si>
  <si>
    <t>1a</t>
  </si>
  <si>
    <t>1b</t>
  </si>
  <si>
    <t>2b</t>
  </si>
  <si>
    <t>3b</t>
  </si>
  <si>
    <t>4b</t>
  </si>
  <si>
    <t>1c</t>
  </si>
  <si>
    <t>2c</t>
  </si>
  <si>
    <t>3c</t>
  </si>
  <si>
    <t>4c</t>
  </si>
  <si>
    <t>5c</t>
  </si>
  <si>
    <t>6c</t>
  </si>
  <si>
    <t>7c</t>
  </si>
  <si>
    <t>8c</t>
  </si>
  <si>
    <t>9c</t>
  </si>
  <si>
    <t>10c</t>
  </si>
  <si>
    <t>11c</t>
  </si>
  <si>
    <t>1d</t>
  </si>
  <si>
    <t>2d</t>
  </si>
  <si>
    <t>3d</t>
  </si>
  <si>
    <t>4d</t>
  </si>
  <si>
    <t>5d</t>
  </si>
  <si>
    <t>6d</t>
  </si>
  <si>
    <t>7d</t>
  </si>
  <si>
    <t>8d</t>
  </si>
  <si>
    <t>9d</t>
  </si>
  <si>
    <t>1e</t>
  </si>
  <si>
    <t>2e</t>
  </si>
  <si>
    <t>3e</t>
  </si>
  <si>
    <t>4e</t>
  </si>
  <si>
    <t>External hand rails to aid PWSN when using the ramp</t>
  </si>
  <si>
    <t>Placement of 2metallic visibility: IOM and donor visibility, and; Visibility seggregating gender use for the facility.
This should be printed on A3 sized metal sheet - Sample to be approved before placement</t>
  </si>
  <si>
    <t>Laying of sancrete blockwork (230x450mm) ; laid stretcher bond on cement and sand mortar (1:3) flush pointed for shower foundation- as illustrated in the drawing</t>
  </si>
  <si>
    <t>BoQ - Construction of one (1) stance of Shower</t>
  </si>
  <si>
    <t>Cut, bend, weld and fix in position as shown in the drawing using 50mm (2")-3mm thickness hollow GI pipe (in accordance to field engineers instruction):
Vertical pipes at interval of 400mm
Horizontal pipes at interval of 270mm</t>
  </si>
  <si>
    <t>Internal hand rails to aid PWSN when using the facility</t>
  </si>
  <si>
    <t>Cut, bend, weld and fix in position as shown in the drawing using 50mm (2")-3mm thickness hollow GI pipe:
Horizontal supporting pipe to be attached/fixed into the 2 vertical poles (3") as shown or in accordance to field engineers instruction</t>
  </si>
  <si>
    <t>Allow a provisional sum as contingency amount (0.5%)</t>
  </si>
  <si>
    <r>
      <t>Excavate pit for</t>
    </r>
    <r>
      <rPr>
        <b/>
        <sz val="11"/>
        <color theme="1"/>
        <rFont val="Times New Roman"/>
        <family val="1"/>
      </rPr>
      <t xml:space="preserve"> shower blockwork</t>
    </r>
    <r>
      <rPr>
        <sz val="11"/>
        <color theme="1"/>
        <rFont val="Times New Roman"/>
        <family val="1"/>
      </rPr>
      <t xml:space="preserve"> to a maximum depth of 0.6m (plus 0.25m sideways to allow working space).
Excavate pit for lining foundation block for </t>
    </r>
    <r>
      <rPr>
        <b/>
        <sz val="11"/>
        <color theme="1"/>
        <rFont val="Times New Roman"/>
        <family val="1"/>
      </rPr>
      <t>accesibility platform and ramps</t>
    </r>
    <r>
      <rPr>
        <sz val="11"/>
        <color theme="1"/>
        <rFont val="Times New Roman"/>
        <family val="1"/>
      </rPr>
      <t xml:space="preserve"> to a maximum depth of 0.6m (plus 0.25m sideways to allow working space).
Excavate pit for </t>
    </r>
    <r>
      <rPr>
        <b/>
        <sz val="11"/>
        <color theme="1"/>
        <rFont val="Times New Roman"/>
        <family val="1"/>
      </rPr>
      <t>shower soak pit</t>
    </r>
    <r>
      <rPr>
        <sz val="11"/>
        <color theme="1"/>
        <rFont val="Times New Roman"/>
        <family val="1"/>
      </rPr>
      <t xml:space="preserve"> to a maximum depth of 1.5m (plus 0.25m sideways to allow working space)</t>
    </r>
  </si>
  <si>
    <t>Laying of sancrete blockwork (230x450mm) - 2x2x1.5m in-to-in ; laid stretcher bond on cement and sand mortar (1:3) flush pointed for shower soak pit, entire second and fourth coaches of blockwork will be inverted to allow for more soaking by adjacent soil- as illustrated in the drawing</t>
  </si>
  <si>
    <t>Screed internal floor of gauge 25mm (1") over concrete floor providing surface that will flow towards pit/floor drain</t>
  </si>
  <si>
    <t>Concrete/Block Works</t>
  </si>
  <si>
    <t>Unit Price (NGN)</t>
  </si>
  <si>
    <t>Total (NGN)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</si>
</sst>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name val="Times New Roman"/>
      <family val="1"/>
    </font>
    <font>
      <vertAlign val="superscript"/>
      <sz val="11"/>
      <name val="Times New Roman"/>
      <family val="1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8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3" fontId="1" fillId="0" borderId="1" xfId="0" applyNumberFormat="1" applyFont="1" applyBorder="1"/>
    <xf numFmtId="0" fontId="1" fillId="0" borderId="0" xfId="0" applyFont="1"/>
    <xf numFmtId="0" fontId="1" fillId="0" borderId="1" xfId="0" applyFont="1" applyBorder="1" applyAlignment="1">
      <alignment horizontal="right"/>
    </xf>
    <xf numFmtId="0" fontId="3" fillId="5" borderId="1" xfId="0" applyFont="1" applyFill="1" applyBorder="1"/>
    <xf numFmtId="0" fontId="3" fillId="0" borderId="0" xfId="0" applyFont="1" applyAlignment="1">
      <alignment horizontal="right" wrapText="1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Border="1"/>
    <xf numFmtId="3" fontId="5" fillId="0" borderId="1" xfId="0" applyNumberFormat="1" applyFont="1" applyBorder="1"/>
    <xf numFmtId="0" fontId="7" fillId="0" borderId="0" xfId="0" applyFont="1"/>
    <xf numFmtId="0" fontId="3" fillId="4" borderId="1" xfId="0" applyFont="1" applyFill="1" applyBorder="1" applyAlignment="1">
      <alignment horizontal="right"/>
    </xf>
    <xf numFmtId="0" fontId="4" fillId="3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wrapText="1"/>
    </xf>
    <xf numFmtId="0" fontId="3" fillId="5" borderId="4" xfId="0" applyFont="1" applyFill="1" applyBorder="1" applyAlignment="1">
      <alignment horizontal="center" wrapText="1"/>
    </xf>
    <xf numFmtId="0" fontId="3" fillId="5" borderId="5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right" wrapText="1"/>
    </xf>
    <xf numFmtId="0" fontId="3" fillId="0" borderId="4" xfId="0" applyFont="1" applyBorder="1" applyAlignment="1">
      <alignment horizontal="right" wrapText="1"/>
    </xf>
    <xf numFmtId="0" fontId="3" fillId="0" borderId="5" xfId="0" applyFont="1" applyBorder="1" applyAlignment="1">
      <alignment horizontal="right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3" fontId="1" fillId="0" borderId="1" xfId="1" applyFont="1" applyBorder="1"/>
    <xf numFmtId="43" fontId="5" fillId="0" borderId="1" xfId="1" applyFont="1" applyBorder="1"/>
    <xf numFmtId="43" fontId="1" fillId="0" borderId="0" xfId="1" applyFont="1"/>
    <xf numFmtId="43" fontId="3" fillId="4" borderId="1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1193800</xdr:colOff>
      <xdr:row>0</xdr:row>
      <xdr:rowOff>393700</xdr:rowOff>
    </xdr:from>
    <xdr:to>
      <xdr:col>2</xdr:col>
      <xdr:colOff>2360295</xdr:colOff>
      <xdr:row>0</xdr:row>
      <xdr:rowOff>833120</xdr:rowOff>
    </xdr:to>
    <xdr:pic>
      <xdr:nvPicPr>
        <xdr:cNvPr id="3" name="Picture 2" descr="Home">
          <a:extLst>
            <a:ext uri="{FF2B5EF4-FFF2-40B4-BE49-F238E27FC236}">
              <a16:creationId xmlns:a16="http://schemas.microsoft.com/office/drawing/2014/main" id="{A1685EA7-E4CE-49F6-BFCB-416A8E60D23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94050" y="393700"/>
          <a:ext cx="1166495" cy="4394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AA847-918E-472C-B5B0-814EA407387A}">
  <sheetPr>
    <tabColor rgb="FFFFFF00"/>
  </sheetPr>
  <dimension ref="A1:G45"/>
  <sheetViews>
    <sheetView tabSelected="1" view="pageBreakPreview" topLeftCell="A40" zoomScaleNormal="100" zoomScaleSheetLayoutView="100" workbookViewId="0">
      <selection activeCell="G46" sqref="G46"/>
    </sheetView>
  </sheetViews>
  <sheetFormatPr defaultRowHeight="14.5" x14ac:dyDescent="0.35"/>
  <cols>
    <col min="1" max="1" width="4.453125" customWidth="1"/>
    <col min="2" max="2" width="24.1796875" customWidth="1"/>
    <col min="3" max="3" width="34.54296875" customWidth="1"/>
    <col min="4" max="4" width="7.36328125" customWidth="1"/>
    <col min="5" max="5" width="14.1796875" customWidth="1"/>
    <col min="6" max="6" width="9.6328125" customWidth="1"/>
    <col min="7" max="7" width="17" customWidth="1"/>
  </cols>
  <sheetData>
    <row r="1" spans="1:7" ht="88.5" customHeight="1" x14ac:dyDescent="0.35"/>
    <row r="2" spans="1:7" ht="29.25" customHeight="1" x14ac:dyDescent="0.35">
      <c r="A2" s="14" t="s">
        <v>108</v>
      </c>
      <c r="B2" s="14"/>
      <c r="C2" s="14"/>
      <c r="D2" s="14"/>
      <c r="E2" s="14"/>
      <c r="F2" s="14"/>
      <c r="G2" s="14"/>
    </row>
    <row r="3" spans="1:7" ht="30" customHeight="1" x14ac:dyDescent="0.35">
      <c r="A3" s="21" t="s">
        <v>0</v>
      </c>
      <c r="B3" s="21" t="s">
        <v>1</v>
      </c>
      <c r="C3" s="21" t="s">
        <v>2</v>
      </c>
      <c r="D3" s="22" t="s">
        <v>4</v>
      </c>
      <c r="E3" s="23" t="s">
        <v>3</v>
      </c>
      <c r="F3" s="23" t="s">
        <v>117</v>
      </c>
      <c r="G3" s="23" t="s">
        <v>118</v>
      </c>
    </row>
    <row r="4" spans="1:7" x14ac:dyDescent="0.35">
      <c r="A4" s="6" t="s">
        <v>19</v>
      </c>
      <c r="B4" s="15" t="s">
        <v>20</v>
      </c>
      <c r="C4" s="16"/>
      <c r="D4" s="16"/>
      <c r="E4" s="16"/>
      <c r="F4" s="16"/>
      <c r="G4" s="17"/>
    </row>
    <row r="5" spans="1:7" ht="42.5" x14ac:dyDescent="0.35">
      <c r="A5" s="5" t="s">
        <v>76</v>
      </c>
      <c r="B5" s="2" t="s">
        <v>18</v>
      </c>
      <c r="C5" s="2" t="s">
        <v>21</v>
      </c>
      <c r="D5" s="1" t="s">
        <v>5</v>
      </c>
      <c r="E5" s="1">
        <v>1</v>
      </c>
      <c r="F5" s="3"/>
      <c r="G5" s="24">
        <f>E5*F5</f>
        <v>0</v>
      </c>
    </row>
    <row r="6" spans="1:7" ht="22.5" customHeight="1" x14ac:dyDescent="0.35">
      <c r="A6" s="1"/>
      <c r="B6" s="18" t="s">
        <v>34</v>
      </c>
      <c r="C6" s="19"/>
      <c r="D6" s="19"/>
      <c r="E6" s="19"/>
      <c r="F6" s="20"/>
      <c r="G6" s="24">
        <f>SUM(G5)</f>
        <v>0</v>
      </c>
    </row>
    <row r="7" spans="1:7" ht="15.75" customHeight="1" x14ac:dyDescent="0.35">
      <c r="A7" s="6" t="s">
        <v>31</v>
      </c>
      <c r="B7" s="15" t="s">
        <v>29</v>
      </c>
      <c r="C7" s="16"/>
      <c r="D7" s="16"/>
      <c r="E7" s="16"/>
      <c r="F7" s="16"/>
      <c r="G7" s="17"/>
    </row>
    <row r="8" spans="1:7" ht="45.75" customHeight="1" x14ac:dyDescent="0.35">
      <c r="A8" s="5" t="s">
        <v>77</v>
      </c>
      <c r="B8" s="2" t="s">
        <v>8</v>
      </c>
      <c r="C8" s="2" t="s">
        <v>24</v>
      </c>
      <c r="D8" s="1" t="s">
        <v>5</v>
      </c>
      <c r="E8" s="1">
        <v>1</v>
      </c>
      <c r="F8" s="3"/>
      <c r="G8" s="24">
        <f>E8*F8</f>
        <v>0</v>
      </c>
    </row>
    <row r="9" spans="1:7" ht="140.5" x14ac:dyDescent="0.35">
      <c r="A9" s="5" t="s">
        <v>78</v>
      </c>
      <c r="B9" s="2" t="s">
        <v>9</v>
      </c>
      <c r="C9" s="2" t="s">
        <v>113</v>
      </c>
      <c r="D9" s="1" t="s">
        <v>22</v>
      </c>
      <c r="E9" s="1">
        <v>12</v>
      </c>
      <c r="F9" s="3"/>
      <c r="G9" s="24">
        <f t="shared" ref="G9:G24" si="0">E9*F9</f>
        <v>0</v>
      </c>
    </row>
    <row r="10" spans="1:7" ht="28.5" x14ac:dyDescent="0.35">
      <c r="A10" s="5" t="s">
        <v>79</v>
      </c>
      <c r="B10" s="2" t="s">
        <v>12</v>
      </c>
      <c r="C10" s="2" t="s">
        <v>11</v>
      </c>
      <c r="D10" s="1" t="s">
        <v>23</v>
      </c>
      <c r="E10" s="1">
        <v>10</v>
      </c>
      <c r="F10" s="3"/>
      <c r="G10" s="24">
        <f>E10*F10</f>
        <v>0</v>
      </c>
    </row>
    <row r="11" spans="1:7" ht="56.5" x14ac:dyDescent="0.35">
      <c r="A11" s="5" t="s">
        <v>80</v>
      </c>
      <c r="B11" s="2" t="s">
        <v>15</v>
      </c>
      <c r="C11" s="2" t="s">
        <v>42</v>
      </c>
      <c r="D11" s="1" t="s">
        <v>22</v>
      </c>
      <c r="E11" s="1">
        <v>6</v>
      </c>
      <c r="F11" s="3"/>
      <c r="G11" s="24">
        <f>E11*F11</f>
        <v>0</v>
      </c>
    </row>
    <row r="12" spans="1:7" ht="22.5" customHeight="1" x14ac:dyDescent="0.35">
      <c r="A12" s="5"/>
      <c r="B12" s="18" t="s">
        <v>35</v>
      </c>
      <c r="C12" s="19"/>
      <c r="D12" s="19"/>
      <c r="E12" s="19"/>
      <c r="F12" s="20"/>
      <c r="G12" s="24">
        <f>SUM(G8:G11)</f>
        <v>0</v>
      </c>
    </row>
    <row r="13" spans="1:7" ht="15" customHeight="1" x14ac:dyDescent="0.35">
      <c r="A13" s="6" t="s">
        <v>32</v>
      </c>
      <c r="B13" s="15" t="s">
        <v>116</v>
      </c>
      <c r="C13" s="16"/>
      <c r="D13" s="16"/>
      <c r="E13" s="16"/>
      <c r="F13" s="16"/>
      <c r="G13" s="17"/>
    </row>
    <row r="14" spans="1:7" ht="28.5" x14ac:dyDescent="0.35">
      <c r="A14" s="5" t="s">
        <v>81</v>
      </c>
      <c r="B14" s="2" t="s">
        <v>10</v>
      </c>
      <c r="C14" s="2" t="s">
        <v>25</v>
      </c>
      <c r="D14" s="1" t="s">
        <v>22</v>
      </c>
      <c r="E14" s="1">
        <v>0.3</v>
      </c>
      <c r="F14" s="3"/>
      <c r="G14" s="24">
        <f t="shared" si="0"/>
        <v>0</v>
      </c>
    </row>
    <row r="15" spans="1:7" ht="75.75" customHeight="1" x14ac:dyDescent="0.35">
      <c r="A15" s="5" t="s">
        <v>82</v>
      </c>
      <c r="B15" s="2" t="s">
        <v>13</v>
      </c>
      <c r="C15" s="2" t="s">
        <v>107</v>
      </c>
      <c r="D15" s="1" t="s">
        <v>23</v>
      </c>
      <c r="E15" s="1">
        <v>6</v>
      </c>
      <c r="F15" s="3"/>
      <c r="G15" s="24">
        <f t="shared" si="0"/>
        <v>0</v>
      </c>
    </row>
    <row r="16" spans="1:7" ht="98.5" x14ac:dyDescent="0.35">
      <c r="A16" s="5" t="s">
        <v>83</v>
      </c>
      <c r="B16" s="2" t="s">
        <v>105</v>
      </c>
      <c r="C16" s="2" t="s">
        <v>109</v>
      </c>
      <c r="D16" s="1" t="s">
        <v>5</v>
      </c>
      <c r="E16" s="1">
        <v>0.4</v>
      </c>
      <c r="F16" s="3"/>
      <c r="G16" s="24">
        <f t="shared" si="0"/>
        <v>0</v>
      </c>
    </row>
    <row r="17" spans="1:7" ht="98.5" x14ac:dyDescent="0.35">
      <c r="A17" s="5" t="s">
        <v>84</v>
      </c>
      <c r="B17" s="2" t="s">
        <v>110</v>
      </c>
      <c r="C17" s="2" t="s">
        <v>111</v>
      </c>
      <c r="D17" s="1" t="s">
        <v>5</v>
      </c>
      <c r="E17" s="1">
        <v>0.4</v>
      </c>
      <c r="F17" s="3"/>
      <c r="G17" s="24">
        <f t="shared" si="0"/>
        <v>0</v>
      </c>
    </row>
    <row r="18" spans="1:7" ht="112.5" x14ac:dyDescent="0.35">
      <c r="A18" s="8" t="s">
        <v>85</v>
      </c>
      <c r="B18" s="2" t="s">
        <v>37</v>
      </c>
      <c r="C18" s="2" t="s">
        <v>43</v>
      </c>
      <c r="D18" s="1" t="s">
        <v>23</v>
      </c>
      <c r="E18" s="1">
        <v>0.75</v>
      </c>
      <c r="F18" s="3"/>
      <c r="G18" s="24">
        <f t="shared" si="0"/>
        <v>0</v>
      </c>
    </row>
    <row r="19" spans="1:7" s="12" customFormat="1" ht="84.5" x14ac:dyDescent="0.35">
      <c r="A19" s="5" t="s">
        <v>86</v>
      </c>
      <c r="B19" s="9" t="s">
        <v>70</v>
      </c>
      <c r="C19" s="9" t="s">
        <v>73</v>
      </c>
      <c r="D19" s="10" t="s">
        <v>74</v>
      </c>
      <c r="E19" s="10">
        <v>1.1599999999999999</v>
      </c>
      <c r="F19" s="11"/>
      <c r="G19" s="25">
        <f t="shared" si="0"/>
        <v>0</v>
      </c>
    </row>
    <row r="20" spans="1:7" ht="28.5" x14ac:dyDescent="0.35">
      <c r="A20" s="5" t="s">
        <v>87</v>
      </c>
      <c r="B20" s="2" t="s">
        <v>40</v>
      </c>
      <c r="C20" s="2" t="s">
        <v>41</v>
      </c>
      <c r="D20" s="1" t="s">
        <v>22</v>
      </c>
      <c r="E20" s="1">
        <v>0.45</v>
      </c>
      <c r="F20" s="3"/>
      <c r="G20" s="24">
        <f t="shared" si="0"/>
        <v>0</v>
      </c>
    </row>
    <row r="21" spans="1:7" s="12" customFormat="1" ht="28.5" x14ac:dyDescent="0.35">
      <c r="A21" s="5" t="s">
        <v>88</v>
      </c>
      <c r="B21" s="9" t="s">
        <v>71</v>
      </c>
      <c r="C21" s="9" t="s">
        <v>72</v>
      </c>
      <c r="D21" s="10" t="s">
        <v>75</v>
      </c>
      <c r="E21" s="10">
        <v>1.25</v>
      </c>
      <c r="F21" s="11"/>
      <c r="G21" s="25">
        <f t="shared" si="0"/>
        <v>0</v>
      </c>
    </row>
    <row r="22" spans="1:7" ht="112.5" x14ac:dyDescent="0.35">
      <c r="A22" s="5" t="s">
        <v>89</v>
      </c>
      <c r="B22" s="2" t="s">
        <v>26</v>
      </c>
      <c r="C22" s="2" t="s">
        <v>114</v>
      </c>
      <c r="D22" s="1" t="s">
        <v>23</v>
      </c>
      <c r="E22" s="1">
        <v>6</v>
      </c>
      <c r="F22" s="3"/>
      <c r="G22" s="24">
        <f t="shared" si="0"/>
        <v>0</v>
      </c>
    </row>
    <row r="23" spans="1:7" ht="28.5" x14ac:dyDescent="0.35">
      <c r="A23" s="5" t="s">
        <v>90</v>
      </c>
      <c r="B23" s="2" t="s">
        <v>14</v>
      </c>
      <c r="C23" s="2" t="s">
        <v>17</v>
      </c>
      <c r="D23" s="1" t="s">
        <v>23</v>
      </c>
      <c r="E23" s="1">
        <v>4.5</v>
      </c>
      <c r="F23" s="3"/>
      <c r="G23" s="24">
        <f t="shared" si="0"/>
        <v>0</v>
      </c>
    </row>
    <row r="24" spans="1:7" ht="76.5" customHeight="1" x14ac:dyDescent="0.35">
      <c r="A24" s="5" t="s">
        <v>91</v>
      </c>
      <c r="B24" s="2" t="s">
        <v>27</v>
      </c>
      <c r="C24" s="2" t="s">
        <v>28</v>
      </c>
      <c r="D24" s="10" t="s">
        <v>75</v>
      </c>
      <c r="E24" s="1">
        <v>0.35</v>
      </c>
      <c r="F24" s="3"/>
      <c r="G24" s="24">
        <f t="shared" si="0"/>
        <v>0</v>
      </c>
    </row>
    <row r="25" spans="1:7" ht="22.5" customHeight="1" x14ac:dyDescent="0.35">
      <c r="A25" s="1"/>
      <c r="B25" s="18" t="s">
        <v>36</v>
      </c>
      <c r="C25" s="19"/>
      <c r="D25" s="19"/>
      <c r="E25" s="19"/>
      <c r="F25" s="20"/>
      <c r="G25" s="24">
        <f>SUM(G14:G24)</f>
        <v>0</v>
      </c>
    </row>
    <row r="26" spans="1:7" ht="14.25" customHeight="1" x14ac:dyDescent="0.35">
      <c r="A26" s="6" t="s">
        <v>33</v>
      </c>
      <c r="B26" s="15" t="s">
        <v>30</v>
      </c>
      <c r="C26" s="16"/>
      <c r="D26" s="16"/>
      <c r="E26" s="16"/>
      <c r="F26" s="16"/>
      <c r="G26" s="17"/>
    </row>
    <row r="27" spans="1:7" ht="70.5" x14ac:dyDescent="0.35">
      <c r="A27" s="1" t="s">
        <v>92</v>
      </c>
      <c r="B27" s="2" t="s">
        <v>48</v>
      </c>
      <c r="C27" s="2" t="s">
        <v>49</v>
      </c>
      <c r="D27" s="1" t="s">
        <v>44</v>
      </c>
      <c r="E27" s="1">
        <v>1</v>
      </c>
      <c r="F27" s="3"/>
      <c r="G27" s="24">
        <f t="shared" ref="G27:G35" si="1">E27*F27</f>
        <v>0</v>
      </c>
    </row>
    <row r="28" spans="1:7" ht="56.5" x14ac:dyDescent="0.35">
      <c r="A28" s="1" t="s">
        <v>93</v>
      </c>
      <c r="B28" s="2" t="s">
        <v>45</v>
      </c>
      <c r="C28" s="2" t="s">
        <v>46</v>
      </c>
      <c r="D28" s="1" t="s">
        <v>47</v>
      </c>
      <c r="E28" s="1">
        <v>1</v>
      </c>
      <c r="F28" s="3"/>
      <c r="G28" s="24">
        <f t="shared" si="1"/>
        <v>0</v>
      </c>
    </row>
    <row r="29" spans="1:7" ht="28.5" x14ac:dyDescent="0.35">
      <c r="A29" s="1" t="s">
        <v>94</v>
      </c>
      <c r="B29" s="2" t="s">
        <v>50</v>
      </c>
      <c r="C29" s="2" t="s">
        <v>51</v>
      </c>
      <c r="D29" s="1" t="s">
        <v>47</v>
      </c>
      <c r="E29" s="1">
        <v>2</v>
      </c>
      <c r="F29" s="3"/>
      <c r="G29" s="24">
        <f t="shared" si="1"/>
        <v>0</v>
      </c>
    </row>
    <row r="30" spans="1:7" ht="42.5" x14ac:dyDescent="0.35">
      <c r="A30" s="1" t="s">
        <v>95</v>
      </c>
      <c r="B30" s="2" t="s">
        <v>66</v>
      </c>
      <c r="C30" s="2" t="s">
        <v>52</v>
      </c>
      <c r="D30" s="1" t="s">
        <v>44</v>
      </c>
      <c r="E30" s="1">
        <v>15</v>
      </c>
      <c r="F30" s="3"/>
      <c r="G30" s="24">
        <f t="shared" si="1"/>
        <v>0</v>
      </c>
    </row>
    <row r="31" spans="1:7" ht="42.5" x14ac:dyDescent="0.35">
      <c r="A31" s="1" t="s">
        <v>96</v>
      </c>
      <c r="B31" s="2" t="s">
        <v>67</v>
      </c>
      <c r="C31" s="2" t="s">
        <v>53</v>
      </c>
      <c r="D31" s="1" t="s">
        <v>44</v>
      </c>
      <c r="E31" s="1">
        <v>12</v>
      </c>
      <c r="F31" s="3"/>
      <c r="G31" s="24">
        <f t="shared" si="1"/>
        <v>0</v>
      </c>
    </row>
    <row r="32" spans="1:7" ht="70.5" x14ac:dyDescent="0.35">
      <c r="A32" s="1" t="s">
        <v>97</v>
      </c>
      <c r="B32" s="2" t="s">
        <v>54</v>
      </c>
      <c r="C32" s="2" t="s">
        <v>68</v>
      </c>
      <c r="D32" s="1" t="s">
        <v>23</v>
      </c>
      <c r="E32" s="1">
        <v>10.5</v>
      </c>
      <c r="F32" s="3"/>
      <c r="G32" s="24">
        <f t="shared" si="1"/>
        <v>0</v>
      </c>
    </row>
    <row r="33" spans="1:7" ht="70.5" x14ac:dyDescent="0.35">
      <c r="A33" s="1" t="s">
        <v>98</v>
      </c>
      <c r="B33" s="2" t="s">
        <v>55</v>
      </c>
      <c r="C33" s="2" t="s">
        <v>56</v>
      </c>
      <c r="D33" s="1" t="s">
        <v>47</v>
      </c>
      <c r="E33" s="1">
        <v>1</v>
      </c>
      <c r="F33" s="3"/>
      <c r="G33" s="24">
        <f t="shared" si="1"/>
        <v>0</v>
      </c>
    </row>
    <row r="34" spans="1:7" ht="28.5" x14ac:dyDescent="0.35">
      <c r="A34" s="1" t="s">
        <v>99</v>
      </c>
      <c r="B34" s="2" t="s">
        <v>57</v>
      </c>
      <c r="C34" s="2" t="s">
        <v>58</v>
      </c>
      <c r="D34" s="1" t="s">
        <v>23</v>
      </c>
      <c r="E34" s="1">
        <v>4</v>
      </c>
      <c r="F34" s="3"/>
      <c r="G34" s="24">
        <f t="shared" si="1"/>
        <v>0</v>
      </c>
    </row>
    <row r="35" spans="1:7" ht="29.25" customHeight="1" x14ac:dyDescent="0.35">
      <c r="A35" s="1" t="s">
        <v>100</v>
      </c>
      <c r="B35" s="2" t="s">
        <v>59</v>
      </c>
      <c r="C35" s="2" t="s">
        <v>69</v>
      </c>
      <c r="D35" s="1" t="s">
        <v>44</v>
      </c>
      <c r="E35" s="1">
        <v>3.6</v>
      </c>
      <c r="F35" s="3"/>
      <c r="G35" s="24">
        <f t="shared" si="1"/>
        <v>0</v>
      </c>
    </row>
    <row r="36" spans="1:7" ht="23.25" customHeight="1" x14ac:dyDescent="0.35">
      <c r="A36" s="1"/>
      <c r="B36" s="18" t="s">
        <v>64</v>
      </c>
      <c r="C36" s="19"/>
      <c r="D36" s="19"/>
      <c r="E36" s="19"/>
      <c r="F36" s="20"/>
      <c r="G36" s="24">
        <f>SUM(G27:G35)</f>
        <v>0</v>
      </c>
    </row>
    <row r="37" spans="1:7" ht="14.25" customHeight="1" x14ac:dyDescent="0.35">
      <c r="A37" s="6" t="s">
        <v>38</v>
      </c>
      <c r="B37" s="15" t="s">
        <v>39</v>
      </c>
      <c r="C37" s="16"/>
      <c r="D37" s="16"/>
      <c r="E37" s="16"/>
      <c r="F37" s="16"/>
      <c r="G37" s="17"/>
    </row>
    <row r="38" spans="1:7" ht="42.5" x14ac:dyDescent="0.35">
      <c r="A38" s="1" t="s">
        <v>101</v>
      </c>
      <c r="B38" s="2" t="s">
        <v>60</v>
      </c>
      <c r="C38" s="2" t="s">
        <v>115</v>
      </c>
      <c r="D38" s="1" t="s">
        <v>22</v>
      </c>
      <c r="E38" s="1">
        <v>0.05</v>
      </c>
      <c r="F38" s="3"/>
      <c r="G38" s="24">
        <f t="shared" ref="G38:G41" si="2">E38*F38</f>
        <v>0</v>
      </c>
    </row>
    <row r="39" spans="1:7" ht="28.5" x14ac:dyDescent="0.35">
      <c r="A39" s="1" t="s">
        <v>102</v>
      </c>
      <c r="B39" s="2" t="s">
        <v>61</v>
      </c>
      <c r="C39" s="2" t="s">
        <v>62</v>
      </c>
      <c r="D39" s="1" t="s">
        <v>5</v>
      </c>
      <c r="E39" s="1">
        <v>0.16</v>
      </c>
      <c r="F39" s="3"/>
      <c r="G39" s="24">
        <f t="shared" si="2"/>
        <v>0</v>
      </c>
    </row>
    <row r="40" spans="1:7" ht="93" customHeight="1" x14ac:dyDescent="0.35">
      <c r="A40" s="1" t="s">
        <v>103</v>
      </c>
      <c r="B40" s="2" t="s">
        <v>63</v>
      </c>
      <c r="C40" s="2" t="s">
        <v>106</v>
      </c>
      <c r="D40" s="1" t="s">
        <v>47</v>
      </c>
      <c r="E40" s="1">
        <v>1</v>
      </c>
      <c r="F40" s="3"/>
      <c r="G40" s="24">
        <f t="shared" si="2"/>
        <v>0</v>
      </c>
    </row>
    <row r="41" spans="1:7" ht="28.5" x14ac:dyDescent="0.35">
      <c r="A41" s="1" t="s">
        <v>104</v>
      </c>
      <c r="B41" s="2" t="s">
        <v>16</v>
      </c>
      <c r="C41" s="2" t="s">
        <v>112</v>
      </c>
      <c r="D41" s="1" t="s">
        <v>5</v>
      </c>
      <c r="E41" s="1">
        <v>1</v>
      </c>
      <c r="F41" s="3"/>
      <c r="G41" s="24">
        <f t="shared" si="2"/>
        <v>0</v>
      </c>
    </row>
    <row r="42" spans="1:7" ht="22.5" customHeight="1" x14ac:dyDescent="0.35">
      <c r="A42" s="1"/>
      <c r="B42" s="18" t="s">
        <v>65</v>
      </c>
      <c r="C42" s="19"/>
      <c r="D42" s="19"/>
      <c r="E42" s="19"/>
      <c r="F42" s="20"/>
      <c r="G42" s="24">
        <f>SUM(G38:G41)</f>
        <v>0</v>
      </c>
    </row>
    <row r="43" spans="1:7" ht="11.25" customHeight="1" x14ac:dyDescent="0.35">
      <c r="A43" s="4"/>
      <c r="B43" s="7"/>
      <c r="C43" s="7"/>
      <c r="D43" s="7"/>
      <c r="E43" s="7"/>
      <c r="F43" s="7"/>
      <c r="G43" s="26"/>
    </row>
    <row r="44" spans="1:7" x14ac:dyDescent="0.35">
      <c r="A44" s="4"/>
      <c r="B44" s="4"/>
      <c r="C44" s="4"/>
      <c r="D44" s="4"/>
      <c r="E44" s="13" t="s">
        <v>6</v>
      </c>
      <c r="F44" s="13"/>
      <c r="G44" s="27">
        <f>G6+G12+G25+G36+G42</f>
        <v>0</v>
      </c>
    </row>
    <row r="45" spans="1:7" x14ac:dyDescent="0.35">
      <c r="A45" s="4"/>
      <c r="B45" s="4"/>
      <c r="C45" s="4"/>
      <c r="D45" s="4"/>
      <c r="E45" s="13" t="s">
        <v>7</v>
      </c>
      <c r="F45" s="13"/>
      <c r="G45" s="27">
        <f>G44/771.6</f>
        <v>0</v>
      </c>
    </row>
  </sheetData>
  <mergeCells count="13">
    <mergeCell ref="E45:F45"/>
    <mergeCell ref="A2:G2"/>
    <mergeCell ref="B4:G4"/>
    <mergeCell ref="B6:F6"/>
    <mergeCell ref="B37:G37"/>
    <mergeCell ref="B42:F42"/>
    <mergeCell ref="E44:F44"/>
    <mergeCell ref="B7:G7"/>
    <mergeCell ref="B12:F12"/>
    <mergeCell ref="B13:G13"/>
    <mergeCell ref="B25:F25"/>
    <mergeCell ref="B26:G26"/>
    <mergeCell ref="B36:F36"/>
  </mergeCells>
  <printOptions horizontalCentered="1"/>
  <pageMargins left="0.196850393700787" right="0.196850393700787" top="0" bottom="0.75" header="0.31496062992126" footer="0"/>
  <pageSetup paperSize="9" scale="83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RP-Link DM Component" ma:contentTypeID="0x010100425E4FEA7D099642AAA0DD04D8D52E24001031C0AD6F45114AA486E11B593AB501" ma:contentTypeVersion="29" ma:contentTypeDescription="Gimmal Link DM SAP Component content type" ma:contentTypeScope="" ma:versionID="559df2a61543baea972a919c7b519645">
  <xsd:schema xmlns:xsd="http://www.w3.org/2001/XMLSchema" xmlns:xs="http://www.w3.org/2001/XMLSchema" xmlns:p="http://schemas.microsoft.com/office/2006/metadata/properties" xmlns:ns1="http://schemas.microsoft.com/sharepoint/v3" xmlns:ns2="d19f79d6-6f02-48c0-bb3a-bd4410d3caa6" xmlns:ns3="1fe6770b-bf65-4124-8120-b35021e96cc2" targetNamespace="http://schemas.microsoft.com/office/2006/metadata/properties" ma:root="true" ma:fieldsID="b1b4699db940f1c18e1511a35044aa2f" ns1:_="" ns2:_="" ns3:_="">
    <xsd:import namespace="http://schemas.microsoft.com/sharepoint/v3"/>
    <xsd:import namespace="d19f79d6-6f02-48c0-bb3a-bd4410d3caa6"/>
    <xsd:import namespace="1fe6770b-bf65-4124-8120-b35021e96cc2"/>
    <xsd:element name="properties">
      <xsd:complexType>
        <xsd:sequence>
          <xsd:element name="documentManagement">
            <xsd:complexType>
              <xsd:all>
                <xsd:element ref="ns2:boundary" minOccurs="0"/>
                <xsd:element ref="ns2:charset" minOccurs="0"/>
                <xsd:element ref="ns2:Content-Length" minOccurs="0"/>
                <xsd:element ref="ns2:Content-Type" minOccurs="0"/>
                <xsd:element ref="ns2:docProt" minOccurs="0"/>
                <xsd:element ref="ns2:DocStatus" minOccurs="0"/>
                <xsd:element ref="ns2:X-compDateC" minOccurs="0"/>
                <xsd:element ref="ns2:X-compDateM" minOccurs="0"/>
                <xsd:element ref="ns2:X-compId" minOccurs="0"/>
                <xsd:element ref="ns2:X-compTimeC" minOccurs="0"/>
                <xsd:element ref="ns2:X-compTimeM" minOccurs="0"/>
                <xsd:element ref="ns2:X-Content-Length" minOccurs="0"/>
                <xsd:element ref="ns2:X-contRep" minOccurs="0"/>
                <xsd:element ref="ns2:X-dateC" minOccurs="0"/>
                <xsd:element ref="ns2:X-dateM" minOccurs="0"/>
                <xsd:element ref="ns2:X-docId" minOccurs="0"/>
                <xsd:element ref="ns2:X-numComps" minOccurs="0"/>
                <xsd:element ref="ns2:X-pVersion" minOccurs="0"/>
                <xsd:element ref="ns2:X-timeC" minOccurs="0"/>
                <xsd:element ref="ns2:X-timeM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1:_ip_UnifiedCompliancePolicyProperties" minOccurs="0"/>
                <xsd:element ref="ns1:_ip_UnifiedCompliancePolicyUIAction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3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3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9f79d6-6f02-48c0-bb3a-bd4410d3caa6" elementFormDefault="qualified">
    <xsd:import namespace="http://schemas.microsoft.com/office/2006/documentManagement/types"/>
    <xsd:import namespace="http://schemas.microsoft.com/office/infopath/2007/PartnerControls"/>
    <xsd:element name="boundary" ma:index="8" nillable="true" ma:displayName="boundary" ma:internalName="boundary">
      <xsd:simpleType>
        <xsd:restriction base="dms:Text"/>
      </xsd:simpleType>
    </xsd:element>
    <xsd:element name="charset" ma:index="9" nillable="true" ma:displayName="charset" ma:internalName="charset">
      <xsd:simpleType>
        <xsd:restriction base="dms:Text"/>
      </xsd:simpleType>
    </xsd:element>
    <xsd:element name="Content-Length" ma:index="10" nillable="true" ma:displayName="Content-Length" ma:internalName="Content_x002d_Length">
      <xsd:simpleType>
        <xsd:restriction base="dms:Text"/>
      </xsd:simpleType>
    </xsd:element>
    <xsd:element name="Content-Type" ma:index="11" nillable="true" ma:displayName="Content-Type" ma:internalName="Content_x002d_Type">
      <xsd:simpleType>
        <xsd:restriction base="dms:Text"/>
      </xsd:simpleType>
    </xsd:element>
    <xsd:element name="docProt" ma:index="12" nillable="true" ma:displayName="docProt" ma:internalName="docProt">
      <xsd:simpleType>
        <xsd:restriction base="dms:Text"/>
      </xsd:simpleType>
    </xsd:element>
    <xsd:element name="DocStatus" ma:index="13" nillable="true" ma:displayName="DocStatus" ma:internalName="DocStatus">
      <xsd:simpleType>
        <xsd:restriction base="dms:Text"/>
      </xsd:simpleType>
    </xsd:element>
    <xsd:element name="X-compDateC" ma:index="14" nillable="true" ma:displayName="X-compDateC" ma:internalName="X_x002d_compDateC">
      <xsd:simpleType>
        <xsd:restriction base="dms:Text"/>
      </xsd:simpleType>
    </xsd:element>
    <xsd:element name="X-compDateM" ma:index="15" nillable="true" ma:displayName="X-compDateM" ma:internalName="X_x002d_compDateM">
      <xsd:simpleType>
        <xsd:restriction base="dms:Text"/>
      </xsd:simpleType>
    </xsd:element>
    <xsd:element name="X-compId" ma:index="16" nillable="true" ma:displayName="X-compId" ma:internalName="X_x002d_compId">
      <xsd:simpleType>
        <xsd:restriction base="dms:Text"/>
      </xsd:simpleType>
    </xsd:element>
    <xsd:element name="X-compTimeC" ma:index="17" nillable="true" ma:displayName="X-compTimeC" ma:internalName="X_x002d_compTimeC">
      <xsd:simpleType>
        <xsd:restriction base="dms:Text"/>
      </xsd:simpleType>
    </xsd:element>
    <xsd:element name="X-compTimeM" ma:index="18" nillable="true" ma:displayName="X-compTimeM" ma:internalName="X_x002d_compTimeM">
      <xsd:simpleType>
        <xsd:restriction base="dms:Text"/>
      </xsd:simpleType>
    </xsd:element>
    <xsd:element name="X-Content-Length" ma:index="19" nillable="true" ma:displayName="X-Content-Length" ma:internalName="X_x002d_Content_x002d_Length">
      <xsd:simpleType>
        <xsd:restriction base="dms:Text"/>
      </xsd:simpleType>
    </xsd:element>
    <xsd:element name="X-contRep" ma:index="20" nillable="true" ma:displayName="X-contRep" ma:internalName="X_x002d_contRep">
      <xsd:simpleType>
        <xsd:restriction base="dms:Text"/>
      </xsd:simpleType>
    </xsd:element>
    <xsd:element name="X-dateC" ma:index="21" nillable="true" ma:displayName="X-dateC" ma:internalName="X_x002d_dateC">
      <xsd:simpleType>
        <xsd:restriction base="dms:Text"/>
      </xsd:simpleType>
    </xsd:element>
    <xsd:element name="X-dateM" ma:index="22" nillable="true" ma:displayName="X-dateM" ma:internalName="X_x002d_dateM">
      <xsd:simpleType>
        <xsd:restriction base="dms:Text"/>
      </xsd:simpleType>
    </xsd:element>
    <xsd:element name="X-docId" ma:index="23" nillable="true" ma:displayName="X-docId" ma:internalName="X_x002d_docId">
      <xsd:simpleType>
        <xsd:restriction base="dms:Text"/>
      </xsd:simpleType>
    </xsd:element>
    <xsd:element name="X-numComps" ma:index="24" nillable="true" ma:displayName="X-numComps" ma:internalName="X_x002d_numComps">
      <xsd:simpleType>
        <xsd:restriction base="dms:Text"/>
      </xsd:simpleType>
    </xsd:element>
    <xsd:element name="X-pVersion" ma:index="25" nillable="true" ma:displayName="X-pVersion" ma:internalName="X_x002d_pVersion">
      <xsd:simpleType>
        <xsd:restriction base="dms:Text"/>
      </xsd:simpleType>
    </xsd:element>
    <xsd:element name="X-timeC" ma:index="26" nillable="true" ma:displayName="X-timeC" ma:internalName="X_x002d_timeC">
      <xsd:simpleType>
        <xsd:restriction base="dms:Text"/>
      </xsd:simpleType>
    </xsd:element>
    <xsd:element name="X-timeM" ma:index="27" nillable="true" ma:displayName="X-timeM" ma:internalName="X_x002d_timeM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e6770b-bf65-4124-8120-b35021e96c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3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3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X-Content-Length xmlns="d19f79d6-6f02-48c0-bb3a-bd4410d3caa6">47507</X-Content-Length>
    <X-timeC xmlns="d19f79d6-6f02-48c0-bb3a-bd4410d3caa6" xsi:nil="true"/>
    <_ip_UnifiedCompliancePolicyUIAction xmlns="http://schemas.microsoft.com/sharepoint/v3" xsi:nil="true"/>
    <X-compTimeC xmlns="d19f79d6-6f02-48c0-bb3a-bd4410d3caa6">11:17:41</X-compTimeC>
    <boundary xmlns="d19f79d6-6f02-48c0-bb3a-bd4410d3caa6" xsi:nil="true"/>
    <X-compDateC xmlns="d19f79d6-6f02-48c0-bb3a-bd4410d3caa6">2023-08-16</X-compDateC>
    <X-pVersion xmlns="d19f79d6-6f02-48c0-bb3a-bd4410d3caa6">0045</X-pVersion>
    <X-compDateM xmlns="d19f79d6-6f02-48c0-bb3a-bd4410d3caa6">2023-08-16</X-compDateM>
    <X-contRep xmlns="d19f79d6-6f02-48c0-bb3a-bd4410d3caa6">P6</X-contRep>
    <X-docId xmlns="d19f79d6-6f02-48c0-bb3a-bd4410d3caa6">000D3A3A1EA31EDE8F84D02AF491C123</X-docId>
    <X-compTimeM xmlns="d19f79d6-6f02-48c0-bb3a-bd4410d3caa6">11:17:41</X-compTimeM>
    <charset xmlns="d19f79d6-6f02-48c0-bb3a-bd4410d3caa6" xsi:nil="true"/>
    <_ip_UnifiedCompliancePolicyProperties xmlns="http://schemas.microsoft.com/sharepoint/v3" xsi:nil="true"/>
    <DocStatus xmlns="d19f79d6-6f02-48c0-bb3a-bd4410d3caa6" xsi:nil="true"/>
    <X-compId xmlns="d19f79d6-6f02-48c0-bb3a-bd4410d3caa6">data</X-compId>
    <X-dateM xmlns="d19f79d6-6f02-48c0-bb3a-bd4410d3caa6" xsi:nil="true"/>
    <Content-Type xmlns="d19f79d6-6f02-48c0-bb3a-bd4410d3caa6">application/vnd.openxmlformats-officedocument.spreadsheetml.sheet</Content-Type>
    <X-timeM xmlns="d19f79d6-6f02-48c0-bb3a-bd4410d3caa6" xsi:nil="true"/>
    <X-dateC xmlns="d19f79d6-6f02-48c0-bb3a-bd4410d3caa6" xsi:nil="true"/>
    <Content-Length xmlns="d19f79d6-6f02-48c0-bb3a-bd4410d3caa6">47507</Content-Length>
    <docProt xmlns="d19f79d6-6f02-48c0-bb3a-bd4410d3caa6">rcud</docProt>
    <X-numComps xmlns="d19f79d6-6f02-48c0-bb3a-bd4410d3caa6" xsi:nil="true"/>
  </documentManagement>
</p:properties>
</file>

<file path=customXml/itemProps1.xml><?xml version="1.0" encoding="utf-8"?>
<ds:datastoreItem xmlns:ds="http://schemas.openxmlformats.org/officeDocument/2006/customXml" ds:itemID="{4DE331CA-C596-43FE-9E3E-CEAAD8CF63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02D66A-5066-4EC6-A2A7-0AC9179ACF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19f79d6-6f02-48c0-bb3a-bd4410d3caa6"/>
    <ds:schemaRef ds:uri="1fe6770b-bf65-4124-8120-b35021e96cc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392BC54-30A6-41E1-84C1-70857CD6AA7A}">
  <ds:schemaRefs>
    <ds:schemaRef ds:uri="d19f79d6-6f02-48c0-bb3a-bd4410d3caa6"/>
    <ds:schemaRef ds:uri="http://purl.org/dc/elements/1.1/"/>
    <ds:schemaRef ds:uri="http://schemas.microsoft.com/sharepoint/v3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www.w3.org/XML/1998/namespace"/>
    <ds:schemaRef ds:uri="1fe6770b-bf65-4124-8120-b35021e96cc2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BoQ_1 stance Shower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ibrahim kachallah</dc:creator>
  <cp:lastModifiedBy>ANI Emmanuel</cp:lastModifiedBy>
  <cp:lastPrinted>2020-10-13T11:29:45Z</cp:lastPrinted>
  <dcterms:created xsi:type="dcterms:W3CDTF">2020-02-22T12:22:29Z</dcterms:created>
  <dcterms:modified xsi:type="dcterms:W3CDTF">2023-09-08T16:03:31Z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59aa38-f392-4105-be92-628035578272_Enabled">
    <vt:lpwstr>true</vt:lpwstr>
  </property>
  <property fmtid="{D5CDD505-2E9C-101B-9397-08002B2CF9AE}" pid="3" name="MSIP_Label_2059aa38-f392-4105-be92-628035578272_SetDate">
    <vt:lpwstr>2020-06-23T17:45:18Z</vt:lpwstr>
  </property>
  <property fmtid="{D5CDD505-2E9C-101B-9397-08002B2CF9AE}" pid="4" name="MSIP_Label_2059aa38-f392-4105-be92-628035578272_Method">
    <vt:lpwstr>Standard</vt:lpwstr>
  </property>
  <property fmtid="{D5CDD505-2E9C-101B-9397-08002B2CF9AE}" pid="5" name="MSIP_Label_2059aa38-f392-4105-be92-628035578272_Name">
    <vt:lpwstr>IOMLb0020IN123173</vt:lpwstr>
  </property>
  <property fmtid="{D5CDD505-2E9C-101B-9397-08002B2CF9AE}" pid="6" name="MSIP_Label_2059aa38-f392-4105-be92-628035578272_SiteId">
    <vt:lpwstr>1588262d-23fb-43b4-bd6e-bce49c8e6186</vt:lpwstr>
  </property>
  <property fmtid="{D5CDD505-2E9C-101B-9397-08002B2CF9AE}" pid="7" name="MSIP_Label_2059aa38-f392-4105-be92-628035578272_ActionId">
    <vt:lpwstr>68ce9507-e810-4fdb-8dad-3f341afcb313</vt:lpwstr>
  </property>
  <property fmtid="{D5CDD505-2E9C-101B-9397-08002B2CF9AE}" pid="8" name="MSIP_Label_2059aa38-f392-4105-be92-628035578272_ContentBits">
    <vt:lpwstr>0</vt:lpwstr>
  </property>
  <property fmtid="{D5CDD505-2E9C-101B-9397-08002B2CF9AE}" pid="9" name="ContentTypeId">
    <vt:lpwstr>0x010100425E4FEA7D099642AAA0DD04D8D52E24001031C0AD6F45114AA486E11B593AB501</vt:lpwstr>
  </property>
</Properties>
</file>