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defaultThemeVersion="124226"/>
  <mc:AlternateContent xmlns:mc="http://schemas.openxmlformats.org/markup-compatibility/2006">
    <mc:Choice Requires="x15">
      <x15ac:absPath xmlns:x15ac="http://schemas.microsoft.com/office/spreadsheetml/2010/11/ac" url="C:\Users\eani\Desktop\RFQ\RFQ 2023\RFQ NG30-23-0785 Construction of Sanitation Facilities in Bama, Pulka, Dikwa, Banki  and Damasak inBorno State\"/>
    </mc:Choice>
  </mc:AlternateContent>
  <xr:revisionPtr revIDLastSave="0" documentId="13_ncr:1_{BE0B0354-97B6-45D2-8E3A-9A4F7CB12C19}" xr6:coauthVersionLast="47" xr6:coauthVersionMax="47" xr10:uidLastSave="{00000000-0000-0000-0000-000000000000}"/>
  <bookViews>
    <workbookView xWindow="-110" yWindow="-110" windowWidth="19420" windowHeight="10420" xr2:uid="{00000000-000D-0000-FFFF-FFFF00000000}"/>
  </bookViews>
  <sheets>
    <sheet name="BoQ_1 stance Latrine"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9" i="6" l="1"/>
  <c r="G45" i="6"/>
  <c r="G44" i="6"/>
  <c r="G43" i="6"/>
  <c r="G42" i="6"/>
  <c r="G39" i="6"/>
  <c r="G38" i="6"/>
  <c r="G37" i="6"/>
  <c r="G36" i="6"/>
  <c r="G35" i="6"/>
  <c r="G34" i="6"/>
  <c r="G33" i="6"/>
  <c r="G32" i="6"/>
  <c r="G29" i="6"/>
  <c r="G28" i="6"/>
  <c r="G27" i="6"/>
  <c r="G26" i="6"/>
  <c r="G25" i="6"/>
  <c r="G24" i="6"/>
  <c r="G23" i="6"/>
  <c r="G22" i="6"/>
  <c r="G21" i="6"/>
  <c r="G20" i="6"/>
  <c r="G19" i="6"/>
  <c r="G18" i="6"/>
  <c r="G17" i="6"/>
  <c r="G16" i="6"/>
  <c r="G15" i="6"/>
  <c r="G12" i="6"/>
  <c r="G11" i="6"/>
  <c r="G10" i="6"/>
  <c r="G9" i="6"/>
  <c r="G6" i="6"/>
  <c r="G7" i="6" s="1"/>
  <c r="G13" i="6" l="1"/>
  <c r="G40" i="6"/>
  <c r="G46" i="6"/>
  <c r="G30" i="6"/>
  <c r="G48" i="6" l="1"/>
</calcChain>
</file>

<file path=xl/sharedStrings.xml><?xml version="1.0" encoding="utf-8"?>
<sst xmlns="http://schemas.openxmlformats.org/spreadsheetml/2006/main" count="154" uniqueCount="130">
  <si>
    <t>S/N</t>
  </si>
  <si>
    <t>ITEM</t>
  </si>
  <si>
    <t>DESCRIPTION</t>
  </si>
  <si>
    <t>QUANTITY</t>
  </si>
  <si>
    <t xml:space="preserve">UNIT </t>
  </si>
  <si>
    <t>sum</t>
  </si>
  <si>
    <t>TOTAL(NGN)</t>
  </si>
  <si>
    <t>TOTAL(USD)</t>
  </si>
  <si>
    <t>Site clearance</t>
  </si>
  <si>
    <t>Excavation</t>
  </si>
  <si>
    <t>Blinding</t>
  </si>
  <si>
    <t>Level and compact bottom of excavation to receive concrete</t>
  </si>
  <si>
    <t>Levelling bottom of excavation</t>
  </si>
  <si>
    <t>Kg</t>
  </si>
  <si>
    <t>Blockwork</t>
  </si>
  <si>
    <t>Concrete for Beams</t>
  </si>
  <si>
    <t>Rendering</t>
  </si>
  <si>
    <t>Backfilling</t>
  </si>
  <si>
    <t>Contingency</t>
  </si>
  <si>
    <t>Mobilization/Demobilization</t>
  </si>
  <si>
    <t>A</t>
  </si>
  <si>
    <t>Preliminaries</t>
  </si>
  <si>
    <t>Initial Mobilization and final demobilization of equipment, labour and materials to and from site</t>
  </si>
  <si>
    <r>
      <t>m</t>
    </r>
    <r>
      <rPr>
        <vertAlign val="superscript"/>
        <sz val="11"/>
        <color theme="1"/>
        <rFont val="Times New Roman"/>
        <family val="1"/>
      </rPr>
      <t>3</t>
    </r>
  </si>
  <si>
    <r>
      <t>m</t>
    </r>
    <r>
      <rPr>
        <vertAlign val="superscript"/>
        <sz val="11"/>
        <color theme="1"/>
        <rFont val="Times New Roman"/>
        <family val="1"/>
      </rPr>
      <t>2</t>
    </r>
  </si>
  <si>
    <t>Clear site of shrubs, grasses undergrowth and other unwanted materials from the surrounding</t>
  </si>
  <si>
    <t>Cast 50mm blinding under blockwork with weak concrete of ratio 1:3:6</t>
  </si>
  <si>
    <t>Y12 - High yield reinforcement bar to be cut, bend and fix for footings (at 200c/c) and column starters as shown in drawing
Y10 - High yield reinforcement bar to be cut, bend and fix for stirrups (at 200c/c) as shown in drawing</t>
  </si>
  <si>
    <t>Concrete Structure</t>
  </si>
  <si>
    <t>Formwork for Beam</t>
  </si>
  <si>
    <t>Sawn formwork to cover sides of beam, the beam is placed at the top of last coach of block to receive slab, superstructure and user load as shown in the drawing</t>
  </si>
  <si>
    <t>Formwork for Slab</t>
  </si>
  <si>
    <t>Sawn formwork to cover soffit of slab supported with vertical poles at appropriate intervals</t>
  </si>
  <si>
    <t>Cast plain M15 grade concrete (1:2:4); developing minimum 15N/mm2 working strength after 28 days of curing for floor of septic tank with thickness 100mm</t>
  </si>
  <si>
    <t>Internal rendering of septic tanks using 1:4 mortar and gauge of 12mm</t>
  </si>
  <si>
    <t>High tensile bar (BS4449) for beams</t>
  </si>
  <si>
    <t>High tensile bar (BS4449) for footings and column</t>
  </si>
  <si>
    <t>Y12 - High yield reinforcement bar to be cut, bend and fix for resisting compression and tension in beams as shown in drawing
Y10 - High yield reinforcement bar to be cut, bend and fix for stirrups (at 200c/c) as shown in drawing</t>
  </si>
  <si>
    <t>High tensile bar (BS4449) for slab</t>
  </si>
  <si>
    <t>Laying of sancrete blockwork (230x450mm) ; laid stretcher bond on cement and sand mortar (1:3) flush pointed for septic tanks and shower foundation- as illustrated in the drawing</t>
  </si>
  <si>
    <t>Concrete for Slab</t>
  </si>
  <si>
    <t>Cast plain M15 grade concrete (1:2:4); developing minimum 15N/mm2 working strength after 28 days of curing, with thickness of 100mm</t>
  </si>
  <si>
    <t>Excavation and Earth Work</t>
  </si>
  <si>
    <t>Superstructure</t>
  </si>
  <si>
    <t>B</t>
  </si>
  <si>
    <t>C</t>
  </si>
  <si>
    <t>D</t>
  </si>
  <si>
    <t xml:space="preserve">Total of Section A </t>
  </si>
  <si>
    <t>Total of Section B</t>
  </si>
  <si>
    <t>Total of Section C</t>
  </si>
  <si>
    <t>E</t>
  </si>
  <si>
    <t>Finishes</t>
  </si>
  <si>
    <t>Cast plain M15 grade concrete (1:2:4); developing minimum 15N/mm2 working strength after 28 days of curing - dimensions as shown in drawing</t>
  </si>
  <si>
    <t>Y12 - High yield reinforcement bar to be cut, bend and fix for both main and distribution bars at an interval of 150mm as shown in drawing</t>
  </si>
  <si>
    <t>Filling to excavation with selected materials from excavation; Compact to edges of facility block and dispose surplose off site after blockwork</t>
  </si>
  <si>
    <t>m</t>
  </si>
  <si>
    <t>pcs</t>
  </si>
  <si>
    <t>Installation of 100mm PVC ventillation pipe with fly preventing cap, this include fastening with metal strip (langalanga) to the superstructure</t>
  </si>
  <si>
    <t>100mm (4") PVC Ventillation Pipe</t>
  </si>
  <si>
    <t>75mm (3") GI Pipe</t>
  </si>
  <si>
    <t>Installation of 75mm GI vertical poles to carry superstructure as shown</t>
  </si>
  <si>
    <t>Supply, cut and nail full gauge 2x4" wood as horizontal and vertical poles as shown</t>
  </si>
  <si>
    <t>Supply, cut and nail full gauge 2x3" wood as horizontal and vertical poles as shown</t>
  </si>
  <si>
    <t>CGI Sheet</t>
  </si>
  <si>
    <t>Doors with accessories</t>
  </si>
  <si>
    <t>Fabrication and installation of wooden framed doors, wrapped with CGI sheet and braced at intervals with hinges, internal locks and door handle of approved samples</t>
  </si>
  <si>
    <t>Wire mesh/net</t>
  </si>
  <si>
    <t>Cut and fix flies-preventing wire mesh as shown</t>
  </si>
  <si>
    <t>Fascia board</t>
  </si>
  <si>
    <t>Internal floor screeding</t>
  </si>
  <si>
    <t>Rendering &amp; Dressing</t>
  </si>
  <si>
    <t>Rendering and dressing of concrete structure above normal ground level</t>
  </si>
  <si>
    <t>Visibility</t>
  </si>
  <si>
    <t>Total of Section D</t>
  </si>
  <si>
    <t>Total of Section E</t>
  </si>
  <si>
    <t>2x4" hard wood (obeche) for super structure</t>
  </si>
  <si>
    <t>2x3" hard wood (obeche) for super structure</t>
  </si>
  <si>
    <t>Supply and install 30gauge (0.4mm thickness) CGI sheet for walling and roofing of the super structure, it should be fasten using 2.5" roofing nail (cap nail) at grove interval</t>
  </si>
  <si>
    <t>Supply and install 1x12" fascia board, painted blue with gloss paint (IOM blue)</t>
  </si>
  <si>
    <t>Blockwork for steps and ramps</t>
  </si>
  <si>
    <t>Backfill and compact for steps and ramps</t>
  </si>
  <si>
    <t>Backfill and compact for steps and ramps with 300mm thickness hardcore materials</t>
  </si>
  <si>
    <t>Laying of sancrete blockwork (230x450mm) ; laid stretcher bond on cement and sand mortar (1:3) flush pointed for steps and ramps, this include cost for rendering and finishing the edges- as illustrated in the drawing</t>
  </si>
  <si>
    <r>
      <t>m</t>
    </r>
    <r>
      <rPr>
        <vertAlign val="superscript"/>
        <sz val="11"/>
        <rFont val="Times New Roman"/>
        <family val="1"/>
      </rPr>
      <t>2</t>
    </r>
  </si>
  <si>
    <r>
      <t>m</t>
    </r>
    <r>
      <rPr>
        <vertAlign val="superscript"/>
        <sz val="11"/>
        <rFont val="Times New Roman"/>
        <family val="1"/>
      </rPr>
      <t>3</t>
    </r>
  </si>
  <si>
    <t>1a</t>
  </si>
  <si>
    <t>1b</t>
  </si>
  <si>
    <t>2b</t>
  </si>
  <si>
    <t>3b</t>
  </si>
  <si>
    <t>4b</t>
  </si>
  <si>
    <t>1c</t>
  </si>
  <si>
    <t>2c</t>
  </si>
  <si>
    <t>3c</t>
  </si>
  <si>
    <t>5c</t>
  </si>
  <si>
    <t>6c</t>
  </si>
  <si>
    <t>7c</t>
  </si>
  <si>
    <t>8c</t>
  </si>
  <si>
    <t>9c</t>
  </si>
  <si>
    <t>10c</t>
  </si>
  <si>
    <t>11c</t>
  </si>
  <si>
    <t>12c</t>
  </si>
  <si>
    <t>13c</t>
  </si>
  <si>
    <t>14c</t>
  </si>
  <si>
    <t>15c</t>
  </si>
  <si>
    <t>16c</t>
  </si>
  <si>
    <t>1d</t>
  </si>
  <si>
    <t>2d</t>
  </si>
  <si>
    <t>3d</t>
  </si>
  <si>
    <t>4d</t>
  </si>
  <si>
    <t>5d</t>
  </si>
  <si>
    <t>6d</t>
  </si>
  <si>
    <t>7d</t>
  </si>
  <si>
    <t>8d</t>
  </si>
  <si>
    <t>1e</t>
  </si>
  <si>
    <t>2e</t>
  </si>
  <si>
    <t>3e</t>
  </si>
  <si>
    <t>4e</t>
  </si>
  <si>
    <t>*Refer all discrepancies to the Architect/Engineer and IOM WaSH staff in charge.
*All material not in conformity with design specification and description WILL NOT be accepted/approved.
*All critical work stages should not be carried out in the absence of IOM WaSH supervisor
*All construction work to be carried out by competent skilled workers</t>
  </si>
  <si>
    <t>External hand rails to aid PWSN when using the ramp</t>
  </si>
  <si>
    <t>Concrete for floor of septic tanks (Pits)</t>
  </si>
  <si>
    <t>Excavate pit for the latrine to a maximum depth of 2.5m (plus 0.25m sideways to allow working space)</t>
  </si>
  <si>
    <t>BoQ - Construction of one (1) stance of Latrine</t>
  </si>
  <si>
    <t>Cut, bend, weld and fix in position as shown in the drawing using 50mm (2")-3mm thickness hollow GI pipe (in accordance to field engineers instruction):
Vertical pipes at interval of 400mm
Horizontal pipes at interval of 270mm</t>
  </si>
  <si>
    <t>Internal hand rails to aid PWSN when using the facility</t>
  </si>
  <si>
    <t>Cut, bend, weld and fix in position as shown in the drawing using 50mm (2")-3mm thickness hollow GI pipe:
Horizontal supporting pipe to be attached/fixed into the 2 vertical poles (3") as shown or in accordance to field engineers instruction</t>
  </si>
  <si>
    <t>Placement of 2 metallic visibility: IOM and donor visibility, and; Visibility seggregating gender use for the facility.
This should be printed on A3 sized metal sheet - Sample to be approved before placement</t>
  </si>
  <si>
    <t>Screed internal floor of gauge 25mm (1") over concrete floor providing surface that will flow towards pit/floor drain</t>
  </si>
  <si>
    <t>Allow a provisional sum as contingency amount (0.2%)</t>
  </si>
  <si>
    <t>Unit Price (NGN)</t>
  </si>
  <si>
    <t>Total (NGN)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</si>
</sst>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1"/>
      <color theme="1"/>
      <name val="Calibri"/>
      <family val="2"/>
      <scheme val="minor"/>
    </font>
    <font>
      <sz val="11"/>
      <color theme="1"/>
      <name val="Times New Roman"/>
      <family val="1"/>
    </font>
    <font>
      <vertAlign val="superscript"/>
      <sz val="11"/>
      <color theme="1"/>
      <name val="Times New Roman"/>
      <family val="1"/>
    </font>
    <font>
      <b/>
      <sz val="11"/>
      <color theme="1"/>
      <name val="Times New Roman"/>
      <family val="1"/>
    </font>
    <font>
      <b/>
      <sz val="16"/>
      <color theme="1"/>
      <name val="Times New Roman"/>
      <family val="1"/>
    </font>
    <font>
      <sz val="11"/>
      <name val="Times New Roman"/>
      <family val="1"/>
    </font>
    <font>
      <vertAlign val="superscript"/>
      <sz val="11"/>
      <name val="Times New Roman"/>
      <family val="1"/>
    </font>
    <font>
      <sz val="11"/>
      <name val="Calibri"/>
      <family val="2"/>
      <scheme val="minor"/>
    </font>
    <font>
      <b/>
      <sz val="10"/>
      <color theme="1"/>
      <name val="Times New Roman"/>
      <family val="1"/>
    </font>
    <font>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6"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3"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9" fillId="0" borderId="0" applyFont="0" applyFill="0" applyBorder="0" applyAlignment="0" applyProtection="0"/>
  </cellStyleXfs>
  <cellXfs count="29">
    <xf numFmtId="0" fontId="0" fillId="0" borderId="0" xfId="0"/>
    <xf numFmtId="0" fontId="1" fillId="0" borderId="1" xfId="0" applyFont="1" applyBorder="1"/>
    <xf numFmtId="0" fontId="1" fillId="0" borderId="1" xfId="0" applyFont="1" applyBorder="1" applyAlignment="1">
      <alignment wrapText="1"/>
    </xf>
    <xf numFmtId="3" fontId="1" fillId="0" borderId="1" xfId="0" applyNumberFormat="1" applyFont="1" applyBorder="1"/>
    <xf numFmtId="0" fontId="1" fillId="0" borderId="0" xfId="0" applyFont="1"/>
    <xf numFmtId="0" fontId="1" fillId="0" borderId="1" xfId="0" applyFont="1" applyBorder="1" applyAlignment="1">
      <alignment horizontal="right"/>
    </xf>
    <xf numFmtId="0" fontId="3" fillId="5" borderId="1" xfId="0" applyFont="1" applyFill="1" applyBorder="1"/>
    <xf numFmtId="0" fontId="3" fillId="0" borderId="0" xfId="0" applyFont="1" applyAlignment="1">
      <alignment horizontal="right" wrapText="1"/>
    </xf>
    <xf numFmtId="0" fontId="5" fillId="0" borderId="1" xfId="0" applyFont="1" applyBorder="1" applyAlignment="1">
      <alignment horizontal="right"/>
    </xf>
    <xf numFmtId="0" fontId="5" fillId="0" borderId="1" xfId="0" applyFont="1" applyBorder="1" applyAlignment="1">
      <alignment wrapText="1"/>
    </xf>
    <xf numFmtId="0" fontId="5" fillId="0" borderId="1" xfId="0" applyFont="1" applyBorder="1"/>
    <xf numFmtId="3" fontId="5" fillId="0" borderId="1" xfId="0" applyNumberFormat="1" applyFont="1" applyBorder="1"/>
    <xf numFmtId="0" fontId="7" fillId="0" borderId="0" xfId="0" applyFont="1"/>
    <xf numFmtId="0" fontId="3" fillId="0" borderId="3" xfId="0" applyFont="1" applyBorder="1" applyAlignment="1">
      <alignment horizontal="right" wrapText="1"/>
    </xf>
    <xf numFmtId="0" fontId="3" fillId="0" borderId="4" xfId="0" applyFont="1" applyBorder="1" applyAlignment="1">
      <alignment horizontal="right" wrapText="1"/>
    </xf>
    <xf numFmtId="0" fontId="3" fillId="0" borderId="5" xfId="0" applyFont="1" applyBorder="1" applyAlignment="1">
      <alignment horizontal="right" wrapText="1"/>
    </xf>
    <xf numFmtId="0" fontId="4" fillId="3" borderId="2" xfId="0" applyFont="1" applyFill="1" applyBorder="1" applyAlignment="1">
      <alignment horizontal="center" vertical="center" wrapText="1"/>
    </xf>
    <xf numFmtId="0" fontId="8" fillId="6" borderId="4" xfId="0" applyFont="1" applyFill="1" applyBorder="1" applyAlignment="1">
      <alignment horizontal="left" vertical="center" wrapText="1"/>
    </xf>
    <xf numFmtId="0" fontId="3" fillId="5" borderId="3" xfId="0" applyFont="1" applyFill="1" applyBorder="1" applyAlignment="1">
      <alignment horizontal="center" wrapText="1"/>
    </xf>
    <xf numFmtId="0" fontId="3" fillId="5" borderId="4" xfId="0" applyFont="1" applyFill="1" applyBorder="1" applyAlignment="1">
      <alignment horizontal="center" wrapText="1"/>
    </xf>
    <xf numFmtId="0" fontId="3" fillId="5" borderId="5" xfId="0" applyFont="1" applyFill="1" applyBorder="1" applyAlignment="1">
      <alignment horizontal="center" wrapText="1"/>
    </xf>
    <xf numFmtId="0" fontId="3" fillId="4" borderId="1" xfId="0" applyFont="1" applyFill="1" applyBorder="1" applyAlignment="1">
      <alignment horizontal="right"/>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43" fontId="1" fillId="0" borderId="1" xfId="1" applyFont="1" applyBorder="1"/>
    <xf numFmtId="43" fontId="5" fillId="0" borderId="1" xfId="1" applyFont="1" applyBorder="1"/>
    <xf numFmtId="43" fontId="1" fillId="0" borderId="0" xfId="1" applyFont="1"/>
    <xf numFmtId="43" fontId="3" fillId="4" borderId="1" xfId="1" applyFont="1" applyFill="1"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762000</xdr:colOff>
      <xdr:row>0</xdr:row>
      <xdr:rowOff>247650</xdr:rowOff>
    </xdr:from>
    <xdr:to>
      <xdr:col>2</xdr:col>
      <xdr:colOff>1928495</xdr:colOff>
      <xdr:row>0</xdr:row>
      <xdr:rowOff>687070</xdr:rowOff>
    </xdr:to>
    <xdr:pic>
      <xdr:nvPicPr>
        <xdr:cNvPr id="3" name="Picture 2" descr="Home">
          <a:extLst>
            <a:ext uri="{FF2B5EF4-FFF2-40B4-BE49-F238E27FC236}">
              <a16:creationId xmlns:a16="http://schemas.microsoft.com/office/drawing/2014/main" id="{1946ADAD-1686-4CC9-8441-D5121C22739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762250" y="247650"/>
          <a:ext cx="1166495" cy="4394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AA847-918E-472C-B5B0-814EA407387A}">
  <sheetPr>
    <tabColor rgb="FFFFFF00"/>
  </sheetPr>
  <dimension ref="A1:G49"/>
  <sheetViews>
    <sheetView tabSelected="1" view="pageBreakPreview" zoomScaleNormal="100" zoomScaleSheetLayoutView="100" workbookViewId="0">
      <selection activeCell="A2" sqref="A2:G2"/>
    </sheetView>
  </sheetViews>
  <sheetFormatPr defaultRowHeight="14.5" x14ac:dyDescent="0.35"/>
  <cols>
    <col min="1" max="1" width="4.453125" customWidth="1"/>
    <col min="2" max="2" width="24.1796875" customWidth="1"/>
    <col min="3" max="3" width="34.54296875" customWidth="1"/>
    <col min="4" max="4" width="6.81640625" customWidth="1"/>
    <col min="5" max="5" width="13.54296875" customWidth="1"/>
    <col min="6" max="6" width="11.81640625" customWidth="1"/>
    <col min="7" max="7" width="18" customWidth="1"/>
  </cols>
  <sheetData>
    <row r="1" spans="1:7" ht="88.5" customHeight="1" x14ac:dyDescent="0.35"/>
    <row r="2" spans="1:7" ht="29.25" customHeight="1" x14ac:dyDescent="0.35">
      <c r="A2" s="16" t="s">
        <v>121</v>
      </c>
      <c r="B2" s="16"/>
      <c r="C2" s="16"/>
      <c r="D2" s="16"/>
      <c r="E2" s="16"/>
      <c r="F2" s="16"/>
      <c r="G2" s="16"/>
    </row>
    <row r="3" spans="1:7" ht="55.5" customHeight="1" x14ac:dyDescent="0.35">
      <c r="A3" s="17" t="s">
        <v>117</v>
      </c>
      <c r="B3" s="17"/>
      <c r="C3" s="17"/>
      <c r="D3" s="17"/>
      <c r="E3" s="17"/>
      <c r="F3" s="17"/>
      <c r="G3" s="17"/>
    </row>
    <row r="4" spans="1:7" ht="30" customHeight="1" x14ac:dyDescent="0.35">
      <c r="A4" s="22" t="s">
        <v>0</v>
      </c>
      <c r="B4" s="22" t="s">
        <v>1</v>
      </c>
      <c r="C4" s="22" t="s">
        <v>2</v>
      </c>
      <c r="D4" s="23" t="s">
        <v>4</v>
      </c>
      <c r="E4" s="24" t="s">
        <v>3</v>
      </c>
      <c r="F4" s="24" t="s">
        <v>128</v>
      </c>
      <c r="G4" s="24" t="s">
        <v>129</v>
      </c>
    </row>
    <row r="5" spans="1:7" x14ac:dyDescent="0.35">
      <c r="A5" s="6" t="s">
        <v>20</v>
      </c>
      <c r="B5" s="18" t="s">
        <v>21</v>
      </c>
      <c r="C5" s="19"/>
      <c r="D5" s="19"/>
      <c r="E5" s="19"/>
      <c r="F5" s="19"/>
      <c r="G5" s="20"/>
    </row>
    <row r="6" spans="1:7" ht="42.5" x14ac:dyDescent="0.35">
      <c r="A6" s="5" t="s">
        <v>85</v>
      </c>
      <c r="B6" s="2" t="s">
        <v>19</v>
      </c>
      <c r="C6" s="2" t="s">
        <v>22</v>
      </c>
      <c r="D6" s="1" t="s">
        <v>5</v>
      </c>
      <c r="E6" s="1">
        <v>1</v>
      </c>
      <c r="F6" s="3"/>
      <c r="G6" s="25">
        <f>E6*F6</f>
        <v>0</v>
      </c>
    </row>
    <row r="7" spans="1:7" ht="22.5" customHeight="1" x14ac:dyDescent="0.35">
      <c r="A7" s="1"/>
      <c r="B7" s="13" t="s">
        <v>47</v>
      </c>
      <c r="C7" s="14"/>
      <c r="D7" s="14"/>
      <c r="E7" s="14"/>
      <c r="F7" s="15"/>
      <c r="G7" s="25">
        <f>SUM(G6)</f>
        <v>0</v>
      </c>
    </row>
    <row r="8" spans="1:7" ht="15.75" customHeight="1" x14ac:dyDescent="0.35">
      <c r="A8" s="6" t="s">
        <v>44</v>
      </c>
      <c r="B8" s="18" t="s">
        <v>42</v>
      </c>
      <c r="C8" s="19"/>
      <c r="D8" s="19"/>
      <c r="E8" s="19"/>
      <c r="F8" s="19"/>
      <c r="G8" s="20"/>
    </row>
    <row r="9" spans="1:7" ht="45.75" customHeight="1" x14ac:dyDescent="0.35">
      <c r="A9" s="5" t="s">
        <v>86</v>
      </c>
      <c r="B9" s="2" t="s">
        <v>8</v>
      </c>
      <c r="C9" s="2" t="s">
        <v>25</v>
      </c>
      <c r="D9" s="1" t="s">
        <v>5</v>
      </c>
      <c r="E9" s="1">
        <v>1</v>
      </c>
      <c r="F9" s="3"/>
      <c r="G9" s="25">
        <f>E9*F9</f>
        <v>0</v>
      </c>
    </row>
    <row r="10" spans="1:7" ht="42.5" x14ac:dyDescent="0.35">
      <c r="A10" s="5" t="s">
        <v>87</v>
      </c>
      <c r="B10" s="2" t="s">
        <v>9</v>
      </c>
      <c r="C10" s="2" t="s">
        <v>120</v>
      </c>
      <c r="D10" s="1" t="s">
        <v>23</v>
      </c>
      <c r="E10" s="1">
        <v>12</v>
      </c>
      <c r="F10" s="3"/>
      <c r="G10" s="25">
        <f t="shared" ref="G10:G29" si="0">E10*F10</f>
        <v>0</v>
      </c>
    </row>
    <row r="11" spans="1:7" ht="28.5" x14ac:dyDescent="0.35">
      <c r="A11" s="5" t="s">
        <v>88</v>
      </c>
      <c r="B11" s="2" t="s">
        <v>12</v>
      </c>
      <c r="C11" s="2" t="s">
        <v>11</v>
      </c>
      <c r="D11" s="1" t="s">
        <v>24</v>
      </c>
      <c r="E11" s="1">
        <v>5</v>
      </c>
      <c r="F11" s="3"/>
      <c r="G11" s="25">
        <f>E11*F11</f>
        <v>0</v>
      </c>
    </row>
    <row r="12" spans="1:7" ht="56.5" x14ac:dyDescent="0.35">
      <c r="A12" s="5" t="s">
        <v>89</v>
      </c>
      <c r="B12" s="2" t="s">
        <v>17</v>
      </c>
      <c r="C12" s="2" t="s">
        <v>54</v>
      </c>
      <c r="D12" s="1" t="s">
        <v>23</v>
      </c>
      <c r="E12" s="1">
        <v>5</v>
      </c>
      <c r="F12" s="3"/>
      <c r="G12" s="25">
        <f>E12*F12</f>
        <v>0</v>
      </c>
    </row>
    <row r="13" spans="1:7" ht="22.5" customHeight="1" x14ac:dyDescent="0.35">
      <c r="A13" s="5"/>
      <c r="B13" s="13" t="s">
        <v>48</v>
      </c>
      <c r="C13" s="14"/>
      <c r="D13" s="14"/>
      <c r="E13" s="14"/>
      <c r="F13" s="15"/>
      <c r="G13" s="25">
        <f>SUM(G9:G12)</f>
        <v>0</v>
      </c>
    </row>
    <row r="14" spans="1:7" ht="15" customHeight="1" x14ac:dyDescent="0.35">
      <c r="A14" s="6" t="s">
        <v>45</v>
      </c>
      <c r="B14" s="18" t="s">
        <v>28</v>
      </c>
      <c r="C14" s="19"/>
      <c r="D14" s="19"/>
      <c r="E14" s="19"/>
      <c r="F14" s="19"/>
      <c r="G14" s="20"/>
    </row>
    <row r="15" spans="1:7" ht="28.5" x14ac:dyDescent="0.35">
      <c r="A15" s="5" t="s">
        <v>90</v>
      </c>
      <c r="B15" s="2" t="s">
        <v>10</v>
      </c>
      <c r="C15" s="2" t="s">
        <v>26</v>
      </c>
      <c r="D15" s="1" t="s">
        <v>23</v>
      </c>
      <c r="E15" s="1">
        <v>0.15</v>
      </c>
      <c r="F15" s="3"/>
      <c r="G15" s="25">
        <f t="shared" si="0"/>
        <v>0</v>
      </c>
    </row>
    <row r="16" spans="1:7" ht="84.5" x14ac:dyDescent="0.35">
      <c r="A16" s="5" t="s">
        <v>91</v>
      </c>
      <c r="B16" s="2" t="s">
        <v>36</v>
      </c>
      <c r="C16" s="2" t="s">
        <v>27</v>
      </c>
      <c r="D16" s="1" t="s">
        <v>13</v>
      </c>
      <c r="E16" s="1">
        <v>29</v>
      </c>
      <c r="F16" s="3"/>
      <c r="G16" s="25">
        <f>E16*F16</f>
        <v>0</v>
      </c>
    </row>
    <row r="17" spans="1:7" ht="60.75" customHeight="1" x14ac:dyDescent="0.35">
      <c r="A17" s="5" t="s">
        <v>92</v>
      </c>
      <c r="B17" s="2" t="s">
        <v>119</v>
      </c>
      <c r="C17" s="2" t="s">
        <v>33</v>
      </c>
      <c r="D17" s="1" t="s">
        <v>23</v>
      </c>
      <c r="E17" s="1">
        <v>0.18</v>
      </c>
      <c r="F17" s="3"/>
      <c r="G17" s="25">
        <f>E17*F17</f>
        <v>0</v>
      </c>
    </row>
    <row r="18" spans="1:7" ht="75.75" customHeight="1" x14ac:dyDescent="0.35">
      <c r="A18" s="5" t="s">
        <v>93</v>
      </c>
      <c r="B18" s="2" t="s">
        <v>14</v>
      </c>
      <c r="C18" s="2" t="s">
        <v>39</v>
      </c>
      <c r="D18" s="1" t="s">
        <v>24</v>
      </c>
      <c r="E18" s="1">
        <v>12</v>
      </c>
      <c r="F18" s="3"/>
      <c r="G18" s="25">
        <f t="shared" si="0"/>
        <v>0</v>
      </c>
    </row>
    <row r="19" spans="1:7" ht="28.5" x14ac:dyDescent="0.35">
      <c r="A19" s="5" t="s">
        <v>94</v>
      </c>
      <c r="B19" s="2" t="s">
        <v>16</v>
      </c>
      <c r="C19" s="2" t="s">
        <v>34</v>
      </c>
      <c r="D19" s="1" t="s">
        <v>24</v>
      </c>
      <c r="E19" s="1">
        <v>14</v>
      </c>
      <c r="F19" s="3"/>
      <c r="G19" s="25">
        <f>E19*F19</f>
        <v>0</v>
      </c>
    </row>
    <row r="20" spans="1:7" ht="70.5" x14ac:dyDescent="0.35">
      <c r="A20" s="5" t="s">
        <v>95</v>
      </c>
      <c r="B20" s="2" t="s">
        <v>29</v>
      </c>
      <c r="C20" s="2" t="s">
        <v>30</v>
      </c>
      <c r="D20" s="1" t="s">
        <v>24</v>
      </c>
      <c r="E20" s="1">
        <v>1.5</v>
      </c>
      <c r="F20" s="3"/>
      <c r="G20" s="25">
        <f t="shared" ref="G20" si="1">E20*F20</f>
        <v>0</v>
      </c>
    </row>
    <row r="21" spans="1:7" ht="42.5" x14ac:dyDescent="0.35">
      <c r="A21" s="5" t="s">
        <v>96</v>
      </c>
      <c r="B21" s="2" t="s">
        <v>31</v>
      </c>
      <c r="C21" s="2" t="s">
        <v>32</v>
      </c>
      <c r="D21" s="1" t="s">
        <v>24</v>
      </c>
      <c r="E21" s="1">
        <v>1.6</v>
      </c>
      <c r="F21" s="3"/>
      <c r="G21" s="25">
        <f t="shared" si="0"/>
        <v>0</v>
      </c>
    </row>
    <row r="22" spans="1:7" ht="98.5" x14ac:dyDescent="0.35">
      <c r="A22" s="5" t="s">
        <v>97</v>
      </c>
      <c r="B22" s="2" t="s">
        <v>35</v>
      </c>
      <c r="C22" s="2" t="s">
        <v>37</v>
      </c>
      <c r="D22" s="1" t="s">
        <v>13</v>
      </c>
      <c r="E22" s="1">
        <v>16</v>
      </c>
      <c r="F22" s="3"/>
      <c r="G22" s="25">
        <f t="shared" si="0"/>
        <v>0</v>
      </c>
    </row>
    <row r="23" spans="1:7" ht="56.5" x14ac:dyDescent="0.35">
      <c r="A23" s="5" t="s">
        <v>98</v>
      </c>
      <c r="B23" s="2" t="s">
        <v>38</v>
      </c>
      <c r="C23" s="2" t="s">
        <v>53</v>
      </c>
      <c r="D23" s="1" t="s">
        <v>13</v>
      </c>
      <c r="E23" s="1">
        <v>33</v>
      </c>
      <c r="F23" s="3"/>
      <c r="G23" s="25">
        <f t="shared" si="0"/>
        <v>0</v>
      </c>
    </row>
    <row r="24" spans="1:7" ht="60" customHeight="1" x14ac:dyDescent="0.35">
      <c r="A24" s="5" t="s">
        <v>99</v>
      </c>
      <c r="B24" s="2" t="s">
        <v>15</v>
      </c>
      <c r="C24" s="2" t="s">
        <v>52</v>
      </c>
      <c r="D24" s="1" t="s">
        <v>23</v>
      </c>
      <c r="E24" s="1">
        <v>0.2</v>
      </c>
      <c r="F24" s="3"/>
      <c r="G24" s="25">
        <f t="shared" si="0"/>
        <v>0</v>
      </c>
    </row>
    <row r="25" spans="1:7" ht="56.5" x14ac:dyDescent="0.35">
      <c r="A25" s="5" t="s">
        <v>100</v>
      </c>
      <c r="B25" s="2" t="s">
        <v>40</v>
      </c>
      <c r="C25" s="2" t="s">
        <v>41</v>
      </c>
      <c r="D25" s="1" t="s">
        <v>23</v>
      </c>
      <c r="E25" s="1">
        <v>0.4</v>
      </c>
      <c r="F25" s="3"/>
      <c r="G25" s="25">
        <f t="shared" si="0"/>
        <v>0</v>
      </c>
    </row>
    <row r="26" spans="1:7" ht="98.5" x14ac:dyDescent="0.35">
      <c r="A26" s="5" t="s">
        <v>101</v>
      </c>
      <c r="B26" s="2" t="s">
        <v>118</v>
      </c>
      <c r="C26" s="2" t="s">
        <v>122</v>
      </c>
      <c r="D26" s="1" t="s">
        <v>5</v>
      </c>
      <c r="E26" s="1">
        <v>0.4</v>
      </c>
      <c r="F26" s="3"/>
      <c r="G26" s="25">
        <f t="shared" si="0"/>
        <v>0</v>
      </c>
    </row>
    <row r="27" spans="1:7" ht="98.5" x14ac:dyDescent="0.35">
      <c r="A27" s="5" t="s">
        <v>102</v>
      </c>
      <c r="B27" s="2" t="s">
        <v>123</v>
      </c>
      <c r="C27" s="2" t="s">
        <v>124</v>
      </c>
      <c r="D27" s="1" t="s">
        <v>5</v>
      </c>
      <c r="E27" s="1">
        <v>0.4</v>
      </c>
      <c r="F27" s="3"/>
      <c r="G27" s="25">
        <f t="shared" si="0"/>
        <v>0</v>
      </c>
    </row>
    <row r="28" spans="1:7" s="12" customFormat="1" ht="84.5" x14ac:dyDescent="0.35">
      <c r="A28" s="8" t="s">
        <v>103</v>
      </c>
      <c r="B28" s="9" t="s">
        <v>79</v>
      </c>
      <c r="C28" s="9" t="s">
        <v>82</v>
      </c>
      <c r="D28" s="10" t="s">
        <v>83</v>
      </c>
      <c r="E28" s="10">
        <v>1.1599999999999999</v>
      </c>
      <c r="F28" s="11"/>
      <c r="G28" s="26">
        <f t="shared" si="0"/>
        <v>0</v>
      </c>
    </row>
    <row r="29" spans="1:7" s="12" customFormat="1" ht="28.5" x14ac:dyDescent="0.35">
      <c r="A29" s="8" t="s">
        <v>104</v>
      </c>
      <c r="B29" s="9" t="s">
        <v>80</v>
      </c>
      <c r="C29" s="9" t="s">
        <v>81</v>
      </c>
      <c r="D29" s="10" t="s">
        <v>84</v>
      </c>
      <c r="E29" s="10">
        <v>1.25</v>
      </c>
      <c r="F29" s="11"/>
      <c r="G29" s="26">
        <f t="shared" si="0"/>
        <v>0</v>
      </c>
    </row>
    <row r="30" spans="1:7" ht="22.5" customHeight="1" x14ac:dyDescent="0.35">
      <c r="A30" s="1"/>
      <c r="B30" s="13" t="s">
        <v>49</v>
      </c>
      <c r="C30" s="14"/>
      <c r="D30" s="14"/>
      <c r="E30" s="14"/>
      <c r="F30" s="15"/>
      <c r="G30" s="25">
        <f>SUM(G15:G29)</f>
        <v>0</v>
      </c>
    </row>
    <row r="31" spans="1:7" ht="14.25" customHeight="1" x14ac:dyDescent="0.35">
      <c r="A31" s="6" t="s">
        <v>46</v>
      </c>
      <c r="B31" s="18" t="s">
        <v>43</v>
      </c>
      <c r="C31" s="19"/>
      <c r="D31" s="19"/>
      <c r="E31" s="19"/>
      <c r="F31" s="19"/>
      <c r="G31" s="20"/>
    </row>
    <row r="32" spans="1:7" ht="56.5" x14ac:dyDescent="0.35">
      <c r="A32" s="1" t="s">
        <v>105</v>
      </c>
      <c r="B32" s="2" t="s">
        <v>58</v>
      </c>
      <c r="C32" s="2" t="s">
        <v>57</v>
      </c>
      <c r="D32" s="1" t="s">
        <v>56</v>
      </c>
      <c r="E32" s="1">
        <v>1</v>
      </c>
      <c r="F32" s="3"/>
      <c r="G32" s="25">
        <f t="shared" ref="G32:G39" si="2">E32*F32</f>
        <v>0</v>
      </c>
    </row>
    <row r="33" spans="1:7" ht="28.5" x14ac:dyDescent="0.35">
      <c r="A33" s="1" t="s">
        <v>106</v>
      </c>
      <c r="B33" s="2" t="s">
        <v>59</v>
      </c>
      <c r="C33" s="2" t="s">
        <v>60</v>
      </c>
      <c r="D33" s="1" t="s">
        <v>56</v>
      </c>
      <c r="E33" s="1">
        <v>4</v>
      </c>
      <c r="F33" s="3"/>
      <c r="G33" s="25">
        <f t="shared" si="2"/>
        <v>0</v>
      </c>
    </row>
    <row r="34" spans="1:7" ht="42.5" x14ac:dyDescent="0.35">
      <c r="A34" s="1" t="s">
        <v>107</v>
      </c>
      <c r="B34" s="2" t="s">
        <v>75</v>
      </c>
      <c r="C34" s="2" t="s">
        <v>61</v>
      </c>
      <c r="D34" s="1" t="s">
        <v>55</v>
      </c>
      <c r="E34" s="1">
        <v>15</v>
      </c>
      <c r="F34" s="3"/>
      <c r="G34" s="25">
        <f t="shared" si="2"/>
        <v>0</v>
      </c>
    </row>
    <row r="35" spans="1:7" ht="42.5" x14ac:dyDescent="0.35">
      <c r="A35" s="1" t="s">
        <v>108</v>
      </c>
      <c r="B35" s="2" t="s">
        <v>76</v>
      </c>
      <c r="C35" s="2" t="s">
        <v>62</v>
      </c>
      <c r="D35" s="1" t="s">
        <v>55</v>
      </c>
      <c r="E35" s="1">
        <v>12</v>
      </c>
      <c r="F35" s="3"/>
      <c r="G35" s="25">
        <f t="shared" si="2"/>
        <v>0</v>
      </c>
    </row>
    <row r="36" spans="1:7" ht="70.5" x14ac:dyDescent="0.35">
      <c r="A36" s="1" t="s">
        <v>109</v>
      </c>
      <c r="B36" s="2" t="s">
        <v>63</v>
      </c>
      <c r="C36" s="2" t="s">
        <v>77</v>
      </c>
      <c r="D36" s="1" t="s">
        <v>24</v>
      </c>
      <c r="E36" s="1">
        <v>10.5</v>
      </c>
      <c r="F36" s="3"/>
      <c r="G36" s="25">
        <f t="shared" si="2"/>
        <v>0</v>
      </c>
    </row>
    <row r="37" spans="1:7" ht="70.5" x14ac:dyDescent="0.35">
      <c r="A37" s="1" t="s">
        <v>110</v>
      </c>
      <c r="B37" s="2" t="s">
        <v>64</v>
      </c>
      <c r="C37" s="2" t="s">
        <v>65</v>
      </c>
      <c r="D37" s="1" t="s">
        <v>56</v>
      </c>
      <c r="E37" s="1">
        <v>1</v>
      </c>
      <c r="F37" s="3"/>
      <c r="G37" s="25">
        <f t="shared" si="2"/>
        <v>0</v>
      </c>
    </row>
    <row r="38" spans="1:7" ht="28.5" x14ac:dyDescent="0.35">
      <c r="A38" s="1" t="s">
        <v>111</v>
      </c>
      <c r="B38" s="2" t="s">
        <v>66</v>
      </c>
      <c r="C38" s="2" t="s">
        <v>67</v>
      </c>
      <c r="D38" s="1" t="s">
        <v>24</v>
      </c>
      <c r="E38" s="1">
        <v>4</v>
      </c>
      <c r="F38" s="3"/>
      <c r="G38" s="25">
        <f t="shared" si="2"/>
        <v>0</v>
      </c>
    </row>
    <row r="39" spans="1:7" ht="29.25" customHeight="1" x14ac:dyDescent="0.35">
      <c r="A39" s="1" t="s">
        <v>112</v>
      </c>
      <c r="B39" s="2" t="s">
        <v>68</v>
      </c>
      <c r="C39" s="2" t="s">
        <v>78</v>
      </c>
      <c r="D39" s="1" t="s">
        <v>55</v>
      </c>
      <c r="E39" s="1">
        <v>3.6</v>
      </c>
      <c r="F39" s="3"/>
      <c r="G39" s="25">
        <f t="shared" si="2"/>
        <v>0</v>
      </c>
    </row>
    <row r="40" spans="1:7" ht="23.25" customHeight="1" x14ac:dyDescent="0.35">
      <c r="A40" s="1"/>
      <c r="B40" s="13" t="s">
        <v>73</v>
      </c>
      <c r="C40" s="14"/>
      <c r="D40" s="14"/>
      <c r="E40" s="14"/>
      <c r="F40" s="15"/>
      <c r="G40" s="25">
        <f>SUM(G32:G39)</f>
        <v>0</v>
      </c>
    </row>
    <row r="41" spans="1:7" ht="14.25" customHeight="1" x14ac:dyDescent="0.35">
      <c r="A41" s="6" t="s">
        <v>50</v>
      </c>
      <c r="B41" s="18" t="s">
        <v>51</v>
      </c>
      <c r="C41" s="19"/>
      <c r="D41" s="19"/>
      <c r="E41" s="19"/>
      <c r="F41" s="19"/>
      <c r="G41" s="20"/>
    </row>
    <row r="42" spans="1:7" ht="42.5" x14ac:dyDescent="0.35">
      <c r="A42" s="1" t="s">
        <v>113</v>
      </c>
      <c r="B42" s="2" t="s">
        <v>69</v>
      </c>
      <c r="C42" s="2" t="s">
        <v>126</v>
      </c>
      <c r="D42" s="1" t="s">
        <v>23</v>
      </c>
      <c r="E42" s="1">
        <v>0.05</v>
      </c>
      <c r="F42" s="3"/>
      <c r="G42" s="25">
        <f t="shared" ref="G42:G45" si="3">E42*F42</f>
        <v>0</v>
      </c>
    </row>
    <row r="43" spans="1:7" ht="28.5" x14ac:dyDescent="0.35">
      <c r="A43" s="1" t="s">
        <v>114</v>
      </c>
      <c r="B43" s="2" t="s">
        <v>70</v>
      </c>
      <c r="C43" s="2" t="s">
        <v>71</v>
      </c>
      <c r="D43" s="1" t="s">
        <v>5</v>
      </c>
      <c r="E43" s="1">
        <v>0.16</v>
      </c>
      <c r="F43" s="3"/>
      <c r="G43" s="25">
        <f t="shared" si="3"/>
        <v>0</v>
      </c>
    </row>
    <row r="44" spans="1:7" ht="93" customHeight="1" x14ac:dyDescent="0.35">
      <c r="A44" s="1" t="s">
        <v>115</v>
      </c>
      <c r="B44" s="2" t="s">
        <v>72</v>
      </c>
      <c r="C44" s="2" t="s">
        <v>125</v>
      </c>
      <c r="D44" s="1" t="s">
        <v>56</v>
      </c>
      <c r="E44" s="1">
        <v>1</v>
      </c>
      <c r="F44" s="3"/>
      <c r="G44" s="25">
        <f t="shared" si="3"/>
        <v>0</v>
      </c>
    </row>
    <row r="45" spans="1:7" ht="28.5" x14ac:dyDescent="0.35">
      <c r="A45" s="1" t="s">
        <v>116</v>
      </c>
      <c r="B45" s="2" t="s">
        <v>18</v>
      </c>
      <c r="C45" s="2" t="s">
        <v>127</v>
      </c>
      <c r="D45" s="1" t="s">
        <v>5</v>
      </c>
      <c r="E45" s="1">
        <v>1</v>
      </c>
      <c r="F45" s="3"/>
      <c r="G45" s="25">
        <f t="shared" si="3"/>
        <v>0</v>
      </c>
    </row>
    <row r="46" spans="1:7" ht="22.5" customHeight="1" x14ac:dyDescent="0.35">
      <c r="A46" s="1"/>
      <c r="B46" s="13" t="s">
        <v>74</v>
      </c>
      <c r="C46" s="14"/>
      <c r="D46" s="14"/>
      <c r="E46" s="14"/>
      <c r="F46" s="15"/>
      <c r="G46" s="25">
        <f>SUM(G42:G45)</f>
        <v>0</v>
      </c>
    </row>
    <row r="47" spans="1:7" ht="11.25" customHeight="1" x14ac:dyDescent="0.35">
      <c r="A47" s="4"/>
      <c r="B47" s="7"/>
      <c r="C47" s="7"/>
      <c r="D47" s="7"/>
      <c r="E47" s="7"/>
      <c r="F47" s="7"/>
      <c r="G47" s="27"/>
    </row>
    <row r="48" spans="1:7" x14ac:dyDescent="0.35">
      <c r="A48" s="4"/>
      <c r="B48" s="4"/>
      <c r="C48" s="4"/>
      <c r="D48" s="4"/>
      <c r="E48" s="21" t="s">
        <v>6</v>
      </c>
      <c r="F48" s="21"/>
      <c r="G48" s="28">
        <f>G7+G13+G30+G40+G46</f>
        <v>0</v>
      </c>
    </row>
    <row r="49" spans="1:7" x14ac:dyDescent="0.35">
      <c r="A49" s="4"/>
      <c r="B49" s="4"/>
      <c r="C49" s="4"/>
      <c r="D49" s="4"/>
      <c r="E49" s="21" t="s">
        <v>7</v>
      </c>
      <c r="F49" s="21"/>
      <c r="G49" s="28">
        <f>G48/771.6</f>
        <v>0</v>
      </c>
    </row>
  </sheetData>
  <mergeCells count="14">
    <mergeCell ref="E48:F48"/>
    <mergeCell ref="E49:F49"/>
    <mergeCell ref="B46:F46"/>
    <mergeCell ref="A2:G2"/>
    <mergeCell ref="A3:G3"/>
    <mergeCell ref="B5:G5"/>
    <mergeCell ref="B7:F7"/>
    <mergeCell ref="B8:G8"/>
    <mergeCell ref="B13:F13"/>
    <mergeCell ref="B14:G14"/>
    <mergeCell ref="B30:F30"/>
    <mergeCell ref="B31:G31"/>
    <mergeCell ref="B40:F40"/>
    <mergeCell ref="B41:G41"/>
  </mergeCells>
  <printOptions horizontalCentered="1"/>
  <pageMargins left="0.196850393700787" right="0.196850393700787" top="0" bottom="0.75" header="0.31496062992126" footer="0"/>
  <pageSetup paperSize="9" scale="84" orientation="portrait" r:id="rId1"/>
  <headerFooter alignWithMargins="0"/>
  <rowBreaks count="2" manualBreakCount="2">
    <brk id="17" max="6" man="1"/>
    <brk id="30"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RP-Link DM Component" ma:contentTypeID="0x010100425E4FEA7D099642AAA0DD04D8D52E24001031C0AD6F45114AA486E11B593AB501" ma:contentTypeVersion="29" ma:contentTypeDescription="Gimmal Link DM SAP Component content type" ma:contentTypeScope="" ma:versionID="559df2a61543baea972a919c7b519645">
  <xsd:schema xmlns:xsd="http://www.w3.org/2001/XMLSchema" xmlns:xs="http://www.w3.org/2001/XMLSchema" xmlns:p="http://schemas.microsoft.com/office/2006/metadata/properties" xmlns:ns1="http://schemas.microsoft.com/sharepoint/v3" xmlns:ns2="d19f79d6-6f02-48c0-bb3a-bd4410d3caa6" xmlns:ns3="1fe6770b-bf65-4124-8120-b35021e96cc2" targetNamespace="http://schemas.microsoft.com/office/2006/metadata/properties" ma:root="true" ma:fieldsID="b1b4699db940f1c18e1511a35044aa2f" ns1:_="" ns2:_="" ns3:_="">
    <xsd:import namespace="http://schemas.microsoft.com/sharepoint/v3"/>
    <xsd:import namespace="d19f79d6-6f02-48c0-bb3a-bd4410d3caa6"/>
    <xsd:import namespace="1fe6770b-bf65-4124-8120-b35021e96cc2"/>
    <xsd:element name="properties">
      <xsd:complexType>
        <xsd:sequence>
          <xsd:element name="documentManagement">
            <xsd:complexType>
              <xsd:all>
                <xsd:element ref="ns2:boundary" minOccurs="0"/>
                <xsd:element ref="ns2:charset" minOccurs="0"/>
                <xsd:element ref="ns2:Content-Length" minOccurs="0"/>
                <xsd:element ref="ns2:Content-Type" minOccurs="0"/>
                <xsd:element ref="ns2:docProt" minOccurs="0"/>
                <xsd:element ref="ns2:DocStatus" minOccurs="0"/>
                <xsd:element ref="ns2:X-compDateC" minOccurs="0"/>
                <xsd:element ref="ns2:X-compDateM" minOccurs="0"/>
                <xsd:element ref="ns2:X-compId" minOccurs="0"/>
                <xsd:element ref="ns2:X-compTimeC" minOccurs="0"/>
                <xsd:element ref="ns2:X-compTimeM" minOccurs="0"/>
                <xsd:element ref="ns2:X-Content-Length" minOccurs="0"/>
                <xsd:element ref="ns2:X-contRep" minOccurs="0"/>
                <xsd:element ref="ns2:X-dateC" minOccurs="0"/>
                <xsd:element ref="ns2:X-dateM" minOccurs="0"/>
                <xsd:element ref="ns2:X-docId" minOccurs="0"/>
                <xsd:element ref="ns2:X-numComps" minOccurs="0"/>
                <xsd:element ref="ns2:X-pVersion" minOccurs="0"/>
                <xsd:element ref="ns2:X-timeC" minOccurs="0"/>
                <xsd:element ref="ns2:X-timeM" minOccurs="0"/>
                <xsd:element ref="ns3:MediaServiceMetadata" minOccurs="0"/>
                <xsd:element ref="ns3:MediaServiceFastMetadata" minOccurs="0"/>
                <xsd:element ref="ns3:MediaServiceAutoKeyPoints" minOccurs="0"/>
                <xsd:element ref="ns3:MediaServiceKeyPoints" minOccurs="0"/>
                <xsd:element ref="ns1:_ip_UnifiedCompliancePolicyProperties" minOccurs="0"/>
                <xsd:element ref="ns1:_ip_UnifiedCompliancePolicyUIAc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19f79d6-6f02-48c0-bb3a-bd4410d3caa6" elementFormDefault="qualified">
    <xsd:import namespace="http://schemas.microsoft.com/office/2006/documentManagement/types"/>
    <xsd:import namespace="http://schemas.microsoft.com/office/infopath/2007/PartnerControls"/>
    <xsd:element name="boundary" ma:index="8" nillable="true" ma:displayName="boundary" ma:internalName="boundary">
      <xsd:simpleType>
        <xsd:restriction base="dms:Text"/>
      </xsd:simpleType>
    </xsd:element>
    <xsd:element name="charset" ma:index="9" nillable="true" ma:displayName="charset" ma:internalName="charset">
      <xsd:simpleType>
        <xsd:restriction base="dms:Text"/>
      </xsd:simpleType>
    </xsd:element>
    <xsd:element name="Content-Length" ma:index="10" nillable="true" ma:displayName="Content-Length" ma:internalName="Content_x002d_Length">
      <xsd:simpleType>
        <xsd:restriction base="dms:Text"/>
      </xsd:simpleType>
    </xsd:element>
    <xsd:element name="Content-Type" ma:index="11" nillable="true" ma:displayName="Content-Type" ma:internalName="Content_x002d_Type">
      <xsd:simpleType>
        <xsd:restriction base="dms:Text"/>
      </xsd:simpleType>
    </xsd:element>
    <xsd:element name="docProt" ma:index="12" nillable="true" ma:displayName="docProt" ma:internalName="docProt">
      <xsd:simpleType>
        <xsd:restriction base="dms:Text"/>
      </xsd:simpleType>
    </xsd:element>
    <xsd:element name="DocStatus" ma:index="13" nillable="true" ma:displayName="DocStatus" ma:internalName="DocStatus">
      <xsd:simpleType>
        <xsd:restriction base="dms:Text"/>
      </xsd:simpleType>
    </xsd:element>
    <xsd:element name="X-compDateC" ma:index="14" nillable="true" ma:displayName="X-compDateC" ma:internalName="X_x002d_compDateC">
      <xsd:simpleType>
        <xsd:restriction base="dms:Text"/>
      </xsd:simpleType>
    </xsd:element>
    <xsd:element name="X-compDateM" ma:index="15" nillable="true" ma:displayName="X-compDateM" ma:internalName="X_x002d_compDateM">
      <xsd:simpleType>
        <xsd:restriction base="dms:Text"/>
      </xsd:simpleType>
    </xsd:element>
    <xsd:element name="X-compId" ma:index="16" nillable="true" ma:displayName="X-compId" ma:internalName="X_x002d_compId">
      <xsd:simpleType>
        <xsd:restriction base="dms:Text"/>
      </xsd:simpleType>
    </xsd:element>
    <xsd:element name="X-compTimeC" ma:index="17" nillable="true" ma:displayName="X-compTimeC" ma:internalName="X_x002d_compTimeC">
      <xsd:simpleType>
        <xsd:restriction base="dms:Text"/>
      </xsd:simpleType>
    </xsd:element>
    <xsd:element name="X-compTimeM" ma:index="18" nillable="true" ma:displayName="X-compTimeM" ma:internalName="X_x002d_compTimeM">
      <xsd:simpleType>
        <xsd:restriction base="dms:Text"/>
      </xsd:simpleType>
    </xsd:element>
    <xsd:element name="X-Content-Length" ma:index="19" nillable="true" ma:displayName="X-Content-Length" ma:internalName="X_x002d_Content_x002d_Length">
      <xsd:simpleType>
        <xsd:restriction base="dms:Text"/>
      </xsd:simpleType>
    </xsd:element>
    <xsd:element name="X-contRep" ma:index="20" nillable="true" ma:displayName="X-contRep" ma:internalName="X_x002d_contRep">
      <xsd:simpleType>
        <xsd:restriction base="dms:Text"/>
      </xsd:simpleType>
    </xsd:element>
    <xsd:element name="X-dateC" ma:index="21" nillable="true" ma:displayName="X-dateC" ma:internalName="X_x002d_dateC">
      <xsd:simpleType>
        <xsd:restriction base="dms:Text"/>
      </xsd:simpleType>
    </xsd:element>
    <xsd:element name="X-dateM" ma:index="22" nillable="true" ma:displayName="X-dateM" ma:internalName="X_x002d_dateM">
      <xsd:simpleType>
        <xsd:restriction base="dms:Text"/>
      </xsd:simpleType>
    </xsd:element>
    <xsd:element name="X-docId" ma:index="23" nillable="true" ma:displayName="X-docId" ma:internalName="X_x002d_docId">
      <xsd:simpleType>
        <xsd:restriction base="dms:Text"/>
      </xsd:simpleType>
    </xsd:element>
    <xsd:element name="X-numComps" ma:index="24" nillable="true" ma:displayName="X-numComps" ma:internalName="X_x002d_numComps">
      <xsd:simpleType>
        <xsd:restriction base="dms:Text"/>
      </xsd:simpleType>
    </xsd:element>
    <xsd:element name="X-pVersion" ma:index="25" nillable="true" ma:displayName="X-pVersion" ma:internalName="X_x002d_pVersion">
      <xsd:simpleType>
        <xsd:restriction base="dms:Text"/>
      </xsd:simpleType>
    </xsd:element>
    <xsd:element name="X-timeC" ma:index="26" nillable="true" ma:displayName="X-timeC" ma:internalName="X_x002d_timeC">
      <xsd:simpleType>
        <xsd:restriction base="dms:Text"/>
      </xsd:simpleType>
    </xsd:element>
    <xsd:element name="X-timeM" ma:index="27" nillable="true" ma:displayName="X-timeM" ma:internalName="X_x002d_timeM">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6770b-bf65-4124-8120-b35021e96cc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KeyPoints" ma:index="30" nillable="true" ma:displayName="MediaServiceAutoKeyPoints" ma:hidden="true" ma:internalName="MediaServiceAutoKeyPoints" ma:readOnly="true">
      <xsd:simpleType>
        <xsd:restriction base="dms:Note"/>
      </xsd:simpleType>
    </xsd:element>
    <xsd:element name="MediaServiceKeyPoints" ma:index="31" nillable="true" ma:displayName="KeyPoints" ma:internalName="MediaServiceKeyPoints" ma:readOnly="true">
      <xsd:simpleType>
        <xsd:restriction base="dms:Note">
          <xsd:maxLength value="255"/>
        </xsd:restriction>
      </xsd:simpleType>
    </xsd:element>
    <xsd:element name="MediaServiceObjectDetectorVersions" ma:index="3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Content-Length xmlns="d19f79d6-6f02-48c0-bb3a-bd4410d3caa6">47999</X-Content-Length>
    <X-timeC xmlns="d19f79d6-6f02-48c0-bb3a-bd4410d3caa6" xsi:nil="true"/>
    <_ip_UnifiedCompliancePolicyUIAction xmlns="http://schemas.microsoft.com/sharepoint/v3" xsi:nil="true"/>
    <X-compTimeC xmlns="d19f79d6-6f02-48c0-bb3a-bd4410d3caa6">11:17:34</X-compTimeC>
    <boundary xmlns="d19f79d6-6f02-48c0-bb3a-bd4410d3caa6" xsi:nil="true"/>
    <X-compDateC xmlns="d19f79d6-6f02-48c0-bb3a-bd4410d3caa6">2023-08-16</X-compDateC>
    <X-pVersion xmlns="d19f79d6-6f02-48c0-bb3a-bd4410d3caa6">0045</X-pVersion>
    <X-compDateM xmlns="d19f79d6-6f02-48c0-bb3a-bd4410d3caa6">2023-08-16</X-compDateM>
    <X-contRep xmlns="d19f79d6-6f02-48c0-bb3a-bd4410d3caa6">P6</X-contRep>
    <X-docId xmlns="d19f79d6-6f02-48c0-bb3a-bd4410d3caa6">000D3A3A1EA31EDE8F84CFE2EA0B4123</X-docId>
    <X-compTimeM xmlns="d19f79d6-6f02-48c0-bb3a-bd4410d3caa6">11:17:34</X-compTimeM>
    <charset xmlns="d19f79d6-6f02-48c0-bb3a-bd4410d3caa6" xsi:nil="true"/>
    <_ip_UnifiedCompliancePolicyProperties xmlns="http://schemas.microsoft.com/sharepoint/v3" xsi:nil="true"/>
    <DocStatus xmlns="d19f79d6-6f02-48c0-bb3a-bd4410d3caa6" xsi:nil="true"/>
    <X-compId xmlns="d19f79d6-6f02-48c0-bb3a-bd4410d3caa6">data</X-compId>
    <X-dateM xmlns="d19f79d6-6f02-48c0-bb3a-bd4410d3caa6" xsi:nil="true"/>
    <Content-Type xmlns="d19f79d6-6f02-48c0-bb3a-bd4410d3caa6">application/vnd.openxmlformats-officedocument.spreadsheetml.sheet</Content-Type>
    <X-timeM xmlns="d19f79d6-6f02-48c0-bb3a-bd4410d3caa6" xsi:nil="true"/>
    <X-dateC xmlns="d19f79d6-6f02-48c0-bb3a-bd4410d3caa6" xsi:nil="true"/>
    <Content-Length xmlns="d19f79d6-6f02-48c0-bb3a-bd4410d3caa6">47999</Content-Length>
    <docProt xmlns="d19f79d6-6f02-48c0-bb3a-bd4410d3caa6">rcud</docProt>
    <X-numComps xmlns="d19f79d6-6f02-48c0-bb3a-bd4410d3caa6" xsi:nil="true"/>
  </documentManagement>
</p:properties>
</file>

<file path=customXml/itemProps1.xml><?xml version="1.0" encoding="utf-8"?>
<ds:datastoreItem xmlns:ds="http://schemas.openxmlformats.org/officeDocument/2006/customXml" ds:itemID="{F65ABAD7-4150-4B08-9B08-6D76AF225196}">
  <ds:schemaRefs>
    <ds:schemaRef ds:uri="http://schemas.microsoft.com/sharepoint/v3/contenttype/forms"/>
  </ds:schemaRefs>
</ds:datastoreItem>
</file>

<file path=customXml/itemProps2.xml><?xml version="1.0" encoding="utf-8"?>
<ds:datastoreItem xmlns:ds="http://schemas.openxmlformats.org/officeDocument/2006/customXml" ds:itemID="{57C1262E-8361-4C94-92FF-45F13F2AD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19f79d6-6f02-48c0-bb3a-bd4410d3caa6"/>
    <ds:schemaRef ds:uri="1fe6770b-bf65-4124-8120-b35021e96c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62D6B64-0D7C-42E8-AAA6-0D65BBBDF214}">
  <ds:schemaRefs>
    <ds:schemaRef ds:uri="http://schemas.microsoft.com/office/2006/metadata/properties"/>
    <ds:schemaRef ds:uri="http://schemas.microsoft.com/office/infopath/2007/PartnerControls"/>
    <ds:schemaRef ds:uri="d19f79d6-6f02-48c0-bb3a-bd4410d3caa6"/>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BoQ_1 stance Latrine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kachallah</dc:creator>
  <cp:lastModifiedBy>ANI Emmanuel</cp:lastModifiedBy>
  <cp:lastPrinted>2020-10-13T11:29:45Z</cp:lastPrinted>
  <dcterms:created xsi:type="dcterms:W3CDTF">2020-02-22T12:22:29Z</dcterms:created>
  <dcterms:modified xsi:type="dcterms:W3CDTF">2023-09-08T16:00:55Z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2020-06-23T17:45:18Z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68ce9507-e810-4fdb-8dad-3f341afcb313</vt:lpwstr>
  </property>
  <property fmtid="{D5CDD505-2E9C-101B-9397-08002B2CF9AE}" pid="8" name="MSIP_Label_2059aa38-f392-4105-be92-628035578272_ContentBits">
    <vt:lpwstr>0</vt:lpwstr>
  </property>
  <property fmtid="{D5CDD505-2E9C-101B-9397-08002B2CF9AE}" pid="9" name="ContentTypeId">
    <vt:lpwstr>0x010100425E4FEA7D099642AAA0DD04D8D52E24001031C0AD6F45114AA486E11B593AB501</vt:lpwstr>
  </property>
</Properties>
</file>