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UNOPS\UZB_Cancer Detect Center\45673\"/>
    </mc:Choice>
  </mc:AlternateContent>
  <xr:revisionPtr revIDLastSave="0" documentId="13_ncr:1_{2DB5B1E9-C3B2-4997-B060-E47D3591F48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BID SUMMARY" sheetId="1" r:id="rId1"/>
    <sheet name="A. FCA &amp; DPU price" sheetId="2" r:id="rId2"/>
    <sheet name="B. In-Country Logistics" sheetId="3" r:id="rId3"/>
    <sheet name="C.Related Services" sheetId="4" r:id="rId4"/>
    <sheet name="D. Shipment Data" sheetId="5" r:id="rId5"/>
  </sheets>
  <calcPr calcId="181029"/>
  <extLst>
    <ext uri="GoogleSheetsCustomDataVersion2">
      <go:sheetsCustomData xmlns:go="http://customooxmlschemas.google.com/" r:id="rId9" roundtripDataChecksum="lr25g10N9QlA7eWev4Y3yg2ma/7eQP0qmzCUgAkvM9c="/>
    </ext>
  </extLst>
</workbook>
</file>

<file path=xl/calcChain.xml><?xml version="1.0" encoding="utf-8"?>
<calcChain xmlns="http://schemas.openxmlformats.org/spreadsheetml/2006/main">
  <c r="I10" i="3" l="1"/>
  <c r="J17" i="2"/>
  <c r="J12" i="2"/>
  <c r="H15" i="2"/>
  <c r="H10" i="2"/>
  <c r="F16" i="2"/>
  <c r="F13" i="2"/>
  <c r="F10" i="2"/>
  <c r="H19" i="1"/>
  <c r="H16" i="1"/>
  <c r="H12" i="1"/>
  <c r="H9" i="1"/>
  <c r="G22" i="4"/>
  <c r="G21" i="4"/>
  <c r="G20" i="4"/>
  <c r="G19" i="4"/>
  <c r="G18" i="4"/>
  <c r="G17" i="4"/>
  <c r="G16" i="4"/>
  <c r="G15" i="4"/>
  <c r="G14" i="4"/>
  <c r="G23" i="4" s="1"/>
  <c r="G13" i="4"/>
  <c r="G12" i="4"/>
  <c r="G11" i="4"/>
  <c r="G10" i="4"/>
  <c r="H23" i="3"/>
  <c r="I22" i="3"/>
  <c r="F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13" i="3"/>
  <c r="F13" i="3"/>
  <c r="I12" i="3"/>
  <c r="F12" i="3"/>
  <c r="I11" i="3"/>
  <c r="F11" i="3"/>
  <c r="I23" i="3"/>
  <c r="F10" i="3"/>
  <c r="J22" i="2"/>
  <c r="I22" i="2"/>
  <c r="H22" i="2"/>
  <c r="F22" i="2"/>
  <c r="I21" i="2"/>
  <c r="J21" i="2" s="1"/>
  <c r="E20" i="1" s="1"/>
  <c r="H20" i="1" s="1"/>
  <c r="H21" i="2"/>
  <c r="F21" i="2"/>
  <c r="J20" i="2"/>
  <c r="I20" i="2"/>
  <c r="H20" i="2"/>
  <c r="F20" i="2"/>
  <c r="I19" i="2"/>
  <c r="J19" i="2" s="1"/>
  <c r="E18" i="1" s="1"/>
  <c r="H18" i="1" s="1"/>
  <c r="H19" i="2"/>
  <c r="F19" i="2"/>
  <c r="J18" i="2"/>
  <c r="I18" i="2"/>
  <c r="H18" i="2"/>
  <c r="F18" i="2"/>
  <c r="I17" i="2"/>
  <c r="E16" i="1" s="1"/>
  <c r="H17" i="2"/>
  <c r="F17" i="2"/>
  <c r="J16" i="2"/>
  <c r="I16" i="2"/>
  <c r="H16" i="2"/>
  <c r="I15" i="2"/>
  <c r="J15" i="2" s="1"/>
  <c r="E14" i="1" s="1"/>
  <c r="H14" i="1" s="1"/>
  <c r="F15" i="2"/>
  <c r="J14" i="2"/>
  <c r="I14" i="2"/>
  <c r="H14" i="2"/>
  <c r="F14" i="2"/>
  <c r="I13" i="2"/>
  <c r="J13" i="2" s="1"/>
  <c r="E12" i="1" s="1"/>
  <c r="H13" i="2"/>
  <c r="I12" i="2"/>
  <c r="H12" i="2"/>
  <c r="F12" i="2"/>
  <c r="I11" i="2"/>
  <c r="J11" i="2" s="1"/>
  <c r="E10" i="1" s="1"/>
  <c r="H10" i="1" s="1"/>
  <c r="H11" i="2"/>
  <c r="F11" i="2"/>
  <c r="J10" i="2"/>
  <c r="I10" i="2"/>
  <c r="H23" i="2"/>
  <c r="F23" i="2"/>
  <c r="G21" i="1"/>
  <c r="H21" i="1" s="1"/>
  <c r="F21" i="1"/>
  <c r="E21" i="1"/>
  <c r="D21" i="1"/>
  <c r="C21" i="1"/>
  <c r="G20" i="1"/>
  <c r="F20" i="1"/>
  <c r="D20" i="1"/>
  <c r="C20" i="1"/>
  <c r="G19" i="1"/>
  <c r="F19" i="1"/>
  <c r="E19" i="1"/>
  <c r="D19" i="1"/>
  <c r="C19" i="1"/>
  <c r="G18" i="1"/>
  <c r="F18" i="1"/>
  <c r="D18" i="1"/>
  <c r="C18" i="1"/>
  <c r="H17" i="1"/>
  <c r="G17" i="1"/>
  <c r="F17" i="1"/>
  <c r="E17" i="1"/>
  <c r="D17" i="1"/>
  <c r="C17" i="1"/>
  <c r="G16" i="1"/>
  <c r="F16" i="1"/>
  <c r="D16" i="1"/>
  <c r="C16" i="1"/>
  <c r="H15" i="1"/>
  <c r="G15" i="1"/>
  <c r="F15" i="1"/>
  <c r="E15" i="1"/>
  <c r="D15" i="1"/>
  <c r="C15" i="1"/>
  <c r="G14" i="1"/>
  <c r="F14" i="1"/>
  <c r="D14" i="1"/>
  <c r="C14" i="1"/>
  <c r="H13" i="1"/>
  <c r="G13" i="1"/>
  <c r="F13" i="1"/>
  <c r="E13" i="1"/>
  <c r="D13" i="1"/>
  <c r="C13" i="1"/>
  <c r="G12" i="1"/>
  <c r="F12" i="1"/>
  <c r="D12" i="1"/>
  <c r="C12" i="1"/>
  <c r="H11" i="1"/>
  <c r="G11" i="1"/>
  <c r="F11" i="1"/>
  <c r="E11" i="1"/>
  <c r="D11" i="1"/>
  <c r="C11" i="1"/>
  <c r="G10" i="1"/>
  <c r="F10" i="1"/>
  <c r="D10" i="1"/>
  <c r="C10" i="1"/>
  <c r="G9" i="1"/>
  <c r="F9" i="1"/>
  <c r="E9" i="1"/>
  <c r="D9" i="1"/>
  <c r="C9" i="1"/>
  <c r="J23" i="2" l="1"/>
  <c r="H22" i="1"/>
</calcChain>
</file>

<file path=xl/sharedStrings.xml><?xml version="1.0" encoding="utf-8"?>
<sst xmlns="http://schemas.openxmlformats.org/spreadsheetml/2006/main" count="212" uniqueCount="102">
  <si>
    <t>Form C: Price Schedule Form</t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</si>
  <si>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RFQ/2023/45673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</si>
  <si>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</si>
  <si>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Bidders shall fill in all &amp; only yellow-coloured cells</t>
  </si>
  <si>
    <t>LOT No</t>
  </si>
  <si>
    <t>Item Description</t>
  </si>
  <si>
    <t>A1. Total FCA price (excluding the cost of Related Services):</t>
  </si>
  <si>
    <t>Total price for transportation from FCA point(s) to DPU Tashkent</t>
  </si>
  <si>
    <t>A2. Total DPU price (excluding the cost of Related Services):</t>
  </si>
  <si>
    <t>B. Cost of all in-country logistics services</t>
  </si>
  <si>
    <t xml:space="preserve">C. Related services </t>
  </si>
  <si>
    <t>TOTAL PER LOT</t>
  </si>
  <si>
    <t>Ultrasonic Surgical Dissector / Aspirator</t>
  </si>
  <si>
    <t>Ultrasonic Scalpel</t>
  </si>
  <si>
    <t>Set of instruments for ophthalmic surgery</t>
  </si>
  <si>
    <t>Surgical Binocular Loupe with light</t>
  </si>
  <si>
    <t>Set of equipment and instruments for laparoscopy</t>
  </si>
  <si>
    <t>RF ablation system</t>
  </si>
  <si>
    <t>Thermal Ablation system, Portable</t>
  </si>
  <si>
    <t>Multifunctional electro-surgery unit</t>
  </si>
  <si>
    <t>Surgical laser system for TUEB</t>
  </si>
  <si>
    <t>Power system for sternotomy</t>
  </si>
  <si>
    <t>Electro-surgery Unit</t>
  </si>
  <si>
    <t>Set of surgical Instruments</t>
  </si>
  <si>
    <t>Surgical Suction unit</t>
  </si>
  <si>
    <t>BIDDER'S GRAND TOTAL PRICE</t>
  </si>
  <si>
    <t>Freight Cost per 20/40 ft. container (if applicable):</t>
  </si>
  <si>
    <t>[insert amount]</t>
  </si>
  <si>
    <r>
      <rPr>
        <b/>
        <sz val="10"/>
        <color rgb="FF000000"/>
        <rFont val="Arial"/>
      </rPr>
      <t xml:space="preserve">Storage cost on “per CBM per day” basis in Supplier’s warehouse </t>
    </r>
    <r>
      <rPr>
        <i/>
        <sz val="10"/>
        <color rgb="FF000000"/>
        <rFont val="Arial"/>
      </rPr>
      <t>(if requested by UNOPS in case of delays at destination hospitals)</t>
    </r>
    <r>
      <rPr>
        <b/>
        <sz val="10"/>
        <color rgb="FF000000"/>
        <rFont val="Arial"/>
      </rPr>
      <t>:</t>
    </r>
  </si>
  <si>
    <r>
      <rPr>
        <b/>
        <u/>
        <sz val="10"/>
        <color rgb="FF000000"/>
        <rFont val="Arial"/>
      </rPr>
      <t>Payment terms “within 30” days accepted:</t>
    </r>
  </si>
  <si>
    <t>☐ Yes</t>
  </si>
  <si>
    <r>
      <rPr>
        <b/>
        <u/>
        <sz val="10"/>
        <color rgb="FF000000"/>
        <rFont val="Arial"/>
      </rPr>
      <t>Bidder’s discount for accelerated payment:</t>
    </r>
    <r>
      <rPr>
        <b/>
        <u/>
        <sz val="10"/>
        <color rgb="FF000000"/>
        <rFont val="Arial"/>
      </rPr>
      <t xml:space="preserve"> </t>
    </r>
  </si>
  <si>
    <r>
      <rPr>
        <sz val="11"/>
        <color rgb="FFFF0000"/>
        <rFont val="Calibri"/>
      </rPr>
      <t>[insert percentage]</t>
    </r>
    <r>
      <rPr>
        <sz val="11"/>
        <color theme="1"/>
        <rFont val="Calibri"/>
      </rPr>
      <t xml:space="preserve"> % of total firm price for each calendar day less than thirty (30) days. </t>
    </r>
  </si>
  <si>
    <r>
      <rPr>
        <b/>
        <u/>
        <sz val="10"/>
        <color rgb="FF000000"/>
        <rFont val="Arial"/>
      </rPr>
      <t>Advance payment requested:</t>
    </r>
    <r>
      <rPr>
        <u/>
        <sz val="12"/>
        <color rgb="FF000000"/>
        <rFont val="Arial"/>
      </rPr>
      <t xml:space="preserve"> </t>
    </r>
  </si>
  <si>
    <t>☐ Yes ☐ No</t>
  </si>
  <si>
    <r>
      <rPr>
        <sz val="10"/>
        <color rgb="FF000000"/>
        <rFont val="Arial"/>
      </rPr>
      <t xml:space="preserve">If advance payment is requested: </t>
    </r>
  </si>
  <si>
    <r>
      <rPr>
        <sz val="11"/>
        <color rgb="FFFF0000"/>
        <rFont val="Calibri"/>
      </rPr>
      <t>[insert percentage]</t>
    </r>
    <r>
      <rPr>
        <sz val="11"/>
        <color theme="1"/>
        <rFont val="Calibri"/>
      </rPr>
      <t xml:space="preserve"> % of total firm price amounting </t>
    </r>
    <r>
      <rPr>
        <sz val="11"/>
        <color rgb="FFFF0000"/>
        <rFont val="Calibri"/>
      </rPr>
      <t>[Insert the total advance payment amount and currency in words and figures]</t>
    </r>
    <r>
      <rPr>
        <sz val="11"/>
        <color theme="1"/>
        <rFont val="Calibri"/>
      </rPr>
      <t xml:space="preserve"> is requested as advance payment.</t>
    </r>
  </si>
  <si>
    <t>List of subcontractors or suppliers:</t>
  </si>
  <si>
    <t>Bidder must identify the names of all subcontractors/suppliers who will be providing good/services under this Contract and the type of work being subcontracted, if applicable.</t>
  </si>
  <si>
    <r>
      <rPr>
        <sz val="10"/>
        <color rgb="FF000000"/>
        <rFont val="Arial"/>
      </rPr>
      <t>1. [</t>
    </r>
    <r>
      <rPr>
        <u/>
        <sz val="10"/>
        <color rgb="FFFF0000"/>
        <rFont val="Arial"/>
      </rPr>
      <t>Full legal name and address of subcontractors]</t>
    </r>
    <r>
      <rPr>
        <u/>
        <sz val="10"/>
        <color rgb="FF000000"/>
        <rFont val="Arial"/>
      </rPr>
      <t>_</t>
    </r>
    <r>
      <rPr>
        <sz val="10"/>
        <color rgb="FF000000"/>
        <rFont val="Arial"/>
      </rPr>
      <t>__________</t>
    </r>
  </si>
  <si>
    <t>2. _________________________________________________</t>
  </si>
  <si>
    <t>3. _________________________________________________</t>
  </si>
  <si>
    <t>4. _________________________________________________</t>
  </si>
  <si>
    <r>
      <rPr>
        <sz val="10"/>
        <color rgb="FF000000"/>
        <rFont val="Arial"/>
      </rPr>
      <t xml:space="preserve">I, the undersigned, certify that I am duly authorized by </t>
    </r>
    <r>
      <rPr>
        <sz val="10"/>
        <color rgb="FFFF0000"/>
        <rFont val="Arial"/>
      </rPr>
      <t>[</t>
    </r>
    <r>
      <rPr>
        <b/>
        <i/>
        <sz val="10"/>
        <color rgb="FFFF0000"/>
        <rFont val="Arial"/>
      </rPr>
      <t>insert full name of Bidder</t>
    </r>
    <r>
      <rPr>
        <sz val="10"/>
        <color rgb="FFFF0000"/>
        <rFont val="Arial"/>
      </rPr>
      <t>]</t>
    </r>
    <r>
      <rPr>
        <sz val="10"/>
        <color rgb="FF000000"/>
        <rFont val="Arial"/>
      </rPr>
      <t xml:space="preserve"> to sign this quotation and bind </t>
    </r>
    <r>
      <rPr>
        <sz val="10"/>
        <color rgb="FFFF0000"/>
        <rFont val="Arial"/>
      </rPr>
      <t>[</t>
    </r>
    <r>
      <rPr>
        <b/>
        <i/>
        <sz val="10"/>
        <color rgb="FFFF0000"/>
        <rFont val="Arial"/>
      </rPr>
      <t>insert full name of Bidder</t>
    </r>
    <r>
      <rPr>
        <sz val="10"/>
        <color rgb="FFFF0000"/>
        <rFont val="Arial"/>
      </rPr>
      <t xml:space="preserve">] </t>
    </r>
    <r>
      <rPr>
        <sz val="10"/>
        <color rgb="FF000000"/>
        <rFont val="Arial"/>
      </rPr>
      <t>should UNOPS accept this quotation: </t>
    </r>
  </si>
  <si>
    <t>Name : _____________________________________________________________</t>
  </si>
  <si>
    <t>Title : _____________________________________________________________</t>
  </si>
  <si>
    <t>Date : _____________________________________________________________</t>
  </si>
  <si>
    <t>Signature : _____________________________________________________________</t>
  </si>
  <si>
    <r>
      <rPr>
        <sz val="10"/>
        <color rgb="FFFF0000"/>
        <rFont val="Arial"/>
      </rPr>
      <t>[</t>
    </r>
    <r>
      <rPr>
        <i/>
        <sz val="10"/>
        <color rgb="FFFF0000"/>
        <rFont val="Arial"/>
      </rPr>
      <t>Stamp this form with official stamp of the bidder</t>
    </r>
    <r>
      <rPr>
        <sz val="10"/>
        <color rgb="FFFF0000"/>
        <rFont val="Arial"/>
      </rPr>
      <t>]</t>
    </r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</si>
  <si>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RFQ/2023/45673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</si>
  <si>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</si>
  <si>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A. BIDDER's FCA &amp; DPU prices (excluding the cost of related services)</t>
  </si>
  <si>
    <t>LOT Description</t>
  </si>
  <si>
    <t>Unit</t>
  </si>
  <si>
    <t>Qty</t>
  </si>
  <si>
    <t>A1. BIDDER's FCA prices 
(excluding the cost of related services)</t>
  </si>
  <si>
    <t>Bidder’s Price for transportation 
from FCA point(s) to DPU Tashkent, Uzbekistan</t>
  </si>
  <si>
    <t>A2. BIDDER's DPU prices 
(excluding the cost of related services)</t>
  </si>
  <si>
    <t>Unit price at FCA</t>
  </si>
  <si>
    <t>Total price at FCA</t>
  </si>
  <si>
    <t>Unit price for transportation from FCA point(s) to DPU Tashkent</t>
  </si>
  <si>
    <t>Unit price at DPU, Tashkent</t>
  </si>
  <si>
    <t>Total price at DPU, Tashkent</t>
  </si>
  <si>
    <t>(a)</t>
  </si>
  <si>
    <t>(b)</t>
  </si>
  <si>
    <t>(c)</t>
  </si>
  <si>
    <t>(d)</t>
  </si>
  <si>
    <t xml:space="preserve"> (e)</t>
  </si>
  <si>
    <t>(f)=(d)*(e)</t>
  </si>
  <si>
    <t>(g)</t>
  </si>
  <si>
    <t>(h)=(d)*(g)</t>
  </si>
  <si>
    <t>(j)=(e)+(g)</t>
  </si>
  <si>
    <t>(k)=(f)+(h)</t>
  </si>
  <si>
    <t>pcs</t>
  </si>
  <si>
    <t>f</t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</si>
  <si>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RFQ/2023/45673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</si>
  <si>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</si>
  <si>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B. Bidder’s Price for all in-country logistics services 
([i] transportation from customs depot to Supplier’s warehouse including unloading; 
[ii] segregation of equipment by destination, 
[iii] loading, transportation and unloading to each destination hospital)</t>
  </si>
  <si>
    <t>Item No</t>
  </si>
  <si>
    <t>Total q-ty</t>
  </si>
  <si>
    <t>RSSPMCOR in Tashkent city</t>
  </si>
  <si>
    <t xml:space="preserve"> Regional branches </t>
  </si>
  <si>
    <t>Unit of measure</t>
  </si>
  <si>
    <t>Cost of Services
(USD)</t>
  </si>
  <si>
    <t>LS</t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</si>
  <si>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RFQ/2023/45673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</si>
  <si>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</si>
  <si>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C. Bidder’s Price for related services for items:
[i] installation or assembly; [ii] calibration; [iii] testing and commissioning, [iv] end-user training</t>
  </si>
  <si>
    <t xml:space="preserve">Price of Related Services 
</t>
  </si>
  <si>
    <t>Unit price</t>
  </si>
  <si>
    <t xml:space="preserve">Total price </t>
  </si>
  <si>
    <r>
      <rPr>
        <sz val="12"/>
        <color rgb="FF000000"/>
        <rFont val="Arial"/>
      </rPr>
      <t>RFQ reference no:</t>
    </r>
    <r>
      <rPr>
        <b/>
        <sz val="12"/>
        <color rgb="FF000000"/>
        <rFont val="Arial"/>
      </rPr>
      <t xml:space="preserve"> RFQ/2023/45673</t>
    </r>
  </si>
  <si>
    <r>
      <rPr>
        <sz val="12"/>
        <color rgb="FF000000"/>
        <rFont val="Arial"/>
      </rPr>
      <t xml:space="preserve">Name of Bidder: </t>
    </r>
    <r>
      <rPr>
        <sz val="12"/>
        <color rgb="FFFF0000"/>
        <rFont val="Arial"/>
      </rPr>
      <t>[insert name of bidder]</t>
    </r>
  </si>
  <si>
    <t>D. Bidder's Shipment Data</t>
  </si>
  <si>
    <t xml:space="preserve">Country of Origin </t>
  </si>
  <si>
    <t xml:space="preserve">FCA point(s) of delivery </t>
  </si>
  <si>
    <t>Shipment Dimensions (including package)</t>
  </si>
  <si>
    <t>Total Weight
(KGS)</t>
  </si>
  <si>
    <t>Total Volume
(CBM)</t>
  </si>
  <si>
    <t>Containers (if applicable)</t>
  </si>
  <si>
    <t>Q-ty</t>
  </si>
  <si>
    <t>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</si>
</sst>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28">
    <font>
      <sz val="11"/>
      <color theme="1"/>
      <name val="Calibri"/>
      <scheme val="minor"/>
    </font>
    <font>
      <sz val="11"/>
      <color theme="1"/>
      <name val="Calibri"/>
    </font>
    <font>
      <sz val="11"/>
      <color theme="1"/>
      <name val="Calibri"/>
    </font>
    <font>
      <b/>
      <sz val="13"/>
      <color rgb="FF0092D1"/>
      <name val="Arial"/>
    </font>
    <font>
      <b/>
      <sz val="12"/>
      <color theme="1"/>
      <name val="Arial"/>
    </font>
    <font>
      <sz val="12"/>
      <color rgb="FF000000"/>
      <name val="Arial"/>
    </font>
    <font>
      <sz val="12"/>
      <color theme="1"/>
      <name val="Calibri"/>
    </font>
    <font>
      <b/>
      <i/>
      <sz val="12"/>
      <color rgb="FF0000FF"/>
      <name val="Arial"/>
    </font>
    <font>
      <b/>
      <sz val="10"/>
      <color theme="1"/>
      <name val="Arial"/>
    </font>
    <font>
      <sz val="10"/>
      <color rgb="FF000000"/>
      <name val="Arial"/>
    </font>
    <font>
      <sz val="11"/>
      <color theme="1"/>
      <name val="Arial"/>
    </font>
    <font>
      <b/>
      <sz val="12"/>
      <color theme="1"/>
      <name val="Calibri"/>
    </font>
    <font>
      <b/>
      <sz val="14"/>
      <color theme="4"/>
      <name val="Calibri"/>
    </font>
    <font>
      <sz val="11"/>
      <name val="Calibri"/>
    </font>
    <font>
      <b/>
      <sz val="10"/>
      <color rgb="FF000000"/>
      <name val="Arial"/>
    </font>
    <font>
      <b/>
      <u/>
      <sz val="10"/>
      <color rgb="FF000000"/>
      <name val="Arial"/>
    </font>
    <font>
      <sz val="10"/>
      <color rgb="FFFF0000"/>
      <name val="Arial"/>
    </font>
    <font>
      <i/>
      <sz val="12"/>
      <color rgb="FF000000"/>
      <name val="Arial"/>
    </font>
    <font>
      <b/>
      <sz val="12"/>
      <color rgb="FF000000"/>
      <name val="Arial"/>
    </font>
    <font>
      <b/>
      <sz val="11"/>
      <color theme="1"/>
      <name val="Calibri"/>
    </font>
    <font>
      <sz val="12"/>
      <color rgb="FFFF0000"/>
      <name val="Arial"/>
    </font>
    <font>
      <i/>
      <sz val="10"/>
      <color rgb="FF000000"/>
      <name val="Arial"/>
    </font>
    <font>
      <sz val="11"/>
      <color rgb="FFFF0000"/>
      <name val="Calibri"/>
    </font>
    <font>
      <u/>
      <sz val="12"/>
      <color rgb="FF000000"/>
      <name val="Arial"/>
    </font>
    <font>
      <u/>
      <sz val="10"/>
      <color rgb="FFFF0000"/>
      <name val="Arial"/>
    </font>
    <font>
      <u/>
      <sz val="10"/>
      <color rgb="FF000000"/>
      <name val="Arial"/>
    </font>
    <font>
      <b/>
      <i/>
      <sz val="10"/>
      <color rgb="FFFF0000"/>
      <name val="Arial"/>
    </font>
    <font>
      <i/>
      <sz val="10"/>
      <color rgb="FFFF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9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/>
      <top style="dotted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dotted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indexed="64"/>
      </right>
      <top style="dotted">
        <color rgb="FF000000"/>
      </top>
      <bottom style="dotted">
        <color rgb="FF000000"/>
      </bottom>
      <diagonal/>
    </border>
    <border>
      <left style="medium">
        <color indexed="64"/>
      </left>
      <right style="thin">
        <color rgb="FF000000"/>
      </right>
      <top style="dotted">
        <color rgb="FF000000"/>
      </top>
      <bottom style="medium">
        <color indexed="64"/>
      </bottom>
      <diagonal/>
    </border>
    <border>
      <left style="dotted">
        <color rgb="FF000000"/>
      </left>
      <right style="dotted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medium">
        <color indexed="64"/>
      </bottom>
      <diagonal/>
    </border>
    <border>
      <left/>
      <right style="medium">
        <color rgb="FF000000"/>
      </right>
      <top style="hair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7" fontId="1" fillId="0" borderId="5" xfId="0" applyNumberFormat="1" applyFont="1" applyBorder="1" applyAlignment="1">
      <alignment horizontal="center" vertical="center"/>
    </xf>
    <xf numFmtId="7" fontId="1" fillId="0" borderId="6" xfId="0" applyNumberFormat="1" applyFont="1" applyBorder="1" applyAlignment="1">
      <alignment horizontal="center" vertical="center"/>
    </xf>
    <xf numFmtId="7" fontId="1" fillId="0" borderId="7" xfId="0" applyNumberFormat="1" applyFont="1" applyBorder="1" applyAlignment="1">
      <alignment horizontal="center" vertical="center"/>
    </xf>
    <xf numFmtId="7" fontId="1" fillId="0" borderId="8" xfId="0" applyNumberFormat="1" applyFont="1" applyBorder="1" applyAlignment="1">
      <alignment horizontal="center" vertical="center"/>
    </xf>
    <xf numFmtId="7" fontId="11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7" fontId="1" fillId="0" borderId="12" xfId="0" applyNumberFormat="1" applyFont="1" applyBorder="1" applyAlignment="1">
      <alignment horizontal="center" vertical="center"/>
    </xf>
    <xf numFmtId="7" fontId="1" fillId="0" borderId="13" xfId="0" applyNumberFormat="1" applyFont="1" applyBorder="1" applyAlignment="1">
      <alignment horizontal="center" vertical="center"/>
    </xf>
    <xf numFmtId="7" fontId="11" fillId="0" borderId="14" xfId="0" applyNumberFormat="1" applyFont="1" applyBorder="1" applyAlignment="1">
      <alignment horizontal="center" vertical="center"/>
    </xf>
    <xf numFmtId="7" fontId="1" fillId="0" borderId="0" xfId="0" applyNumberFormat="1" applyFont="1" applyAlignment="1">
      <alignment vertical="center"/>
    </xf>
    <xf numFmtId="49" fontId="10" fillId="0" borderId="11" xfId="0" applyNumberFormat="1" applyFont="1" applyBorder="1" applyAlignment="1">
      <alignment vertical="center" wrapText="1"/>
    </xf>
    <xf numFmtId="7" fontId="12" fillId="0" borderId="17" xfId="0" applyNumberFormat="1" applyFont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center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49" fontId="8" fillId="2" borderId="30" xfId="0" quotePrefix="1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7" fontId="1" fillId="4" borderId="35" xfId="0" applyNumberFormat="1" applyFont="1" applyFill="1" applyBorder="1" applyAlignment="1">
      <alignment horizontal="center" vertical="center" wrapText="1"/>
    </xf>
    <xf numFmtId="7" fontId="1" fillId="0" borderId="36" xfId="0" applyNumberFormat="1" applyFont="1" applyBorder="1" applyAlignment="1">
      <alignment horizontal="center" vertical="center" wrapText="1"/>
    </xf>
    <xf numFmtId="7" fontId="1" fillId="0" borderId="37" xfId="0" applyNumberFormat="1" applyFont="1" applyBorder="1" applyAlignment="1">
      <alignment horizontal="center" vertical="center" wrapText="1"/>
    </xf>
    <xf numFmtId="7" fontId="1" fillId="5" borderId="38" xfId="0" applyNumberFormat="1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7" fontId="1" fillId="4" borderId="40" xfId="0" applyNumberFormat="1" applyFont="1" applyFill="1" applyBorder="1" applyAlignment="1">
      <alignment horizontal="center" vertical="center" wrapText="1"/>
    </xf>
    <xf numFmtId="7" fontId="1" fillId="0" borderId="41" xfId="0" applyNumberFormat="1" applyFont="1" applyBorder="1" applyAlignment="1">
      <alignment horizontal="center" vertical="center" wrapText="1"/>
    </xf>
    <xf numFmtId="7" fontId="1" fillId="5" borderId="39" xfId="0" applyNumberFormat="1" applyFont="1" applyFill="1" applyBorder="1" applyAlignment="1">
      <alignment horizontal="center" vertical="center" wrapText="1"/>
    </xf>
    <xf numFmtId="7" fontId="1" fillId="0" borderId="42" xfId="0" applyNumberFormat="1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49" fontId="10" fillId="0" borderId="44" xfId="0" applyNumberFormat="1" applyFont="1" applyBorder="1" applyAlignment="1">
      <alignment vertical="center" wrapText="1"/>
    </xf>
    <xf numFmtId="0" fontId="9" fillId="0" borderId="45" xfId="0" applyFont="1" applyBorder="1" applyAlignment="1">
      <alignment horizontal="center" vertical="center" wrapText="1"/>
    </xf>
    <xf numFmtId="7" fontId="1" fillId="4" borderId="46" xfId="0" applyNumberFormat="1" applyFont="1" applyFill="1" applyBorder="1" applyAlignment="1">
      <alignment horizontal="center" vertical="center" wrapText="1"/>
    </xf>
    <xf numFmtId="7" fontId="1" fillId="0" borderId="47" xfId="0" applyNumberFormat="1" applyFont="1" applyBorder="1" applyAlignment="1">
      <alignment horizontal="center" vertical="center" wrapText="1"/>
    </xf>
    <xf numFmtId="7" fontId="1" fillId="0" borderId="48" xfId="0" applyNumberFormat="1" applyFont="1" applyBorder="1" applyAlignment="1">
      <alignment horizontal="center" vertical="center" wrapText="1"/>
    </xf>
    <xf numFmtId="7" fontId="1" fillId="5" borderId="43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7" fontId="19" fillId="0" borderId="2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9" fillId="0" borderId="50" xfId="0" applyFont="1" applyBorder="1" applyAlignment="1">
      <alignment horizontal="center" vertical="center" wrapText="1"/>
    </xf>
    <xf numFmtId="7" fontId="1" fillId="4" borderId="51" xfId="0" applyNumberFormat="1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49" fontId="8" fillId="2" borderId="53" xfId="0" quotePrefix="1" applyNumberFormat="1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7" fontId="1" fillId="4" borderId="55" xfId="0" applyNumberFormat="1" applyFont="1" applyFill="1" applyBorder="1" applyAlignment="1">
      <alignment horizontal="center" vertical="center" wrapText="1"/>
    </xf>
    <xf numFmtId="7" fontId="1" fillId="4" borderId="56" xfId="0" applyNumberFormat="1" applyFont="1" applyFill="1" applyBorder="1" applyAlignment="1">
      <alignment horizontal="center" vertical="center" wrapText="1"/>
    </xf>
    <xf numFmtId="7" fontId="1" fillId="4" borderId="57" xfId="0" applyNumberFormat="1" applyFont="1" applyFill="1" applyBorder="1" applyAlignment="1">
      <alignment horizontal="center" vertical="center" wrapText="1"/>
    </xf>
    <xf numFmtId="7" fontId="19" fillId="0" borderId="25" xfId="0" applyNumberFormat="1" applyFont="1" applyBorder="1" applyAlignment="1">
      <alignment horizontal="center" vertical="center"/>
    </xf>
    <xf numFmtId="0" fontId="19" fillId="2" borderId="64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center" vertical="center"/>
    </xf>
    <xf numFmtId="0" fontId="9" fillId="0" borderId="65" xfId="0" applyFont="1" applyBorder="1" applyAlignment="1">
      <alignment horizontal="center" vertical="center" wrapText="1"/>
    </xf>
    <xf numFmtId="0" fontId="9" fillId="4" borderId="6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vertical="center"/>
    </xf>
    <xf numFmtId="0" fontId="1" fillId="4" borderId="68" xfId="0" applyFont="1" applyFill="1" applyBorder="1" applyAlignment="1">
      <alignment vertical="center"/>
    </xf>
    <xf numFmtId="0" fontId="9" fillId="0" borderId="69" xfId="0" applyFont="1" applyBorder="1" applyAlignment="1">
      <alignment horizontal="center" vertical="center" wrapText="1"/>
    </xf>
    <xf numFmtId="0" fontId="9" fillId="4" borderId="70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71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vertical="center"/>
    </xf>
    <xf numFmtId="0" fontId="1" fillId="4" borderId="72" xfId="0" applyFont="1" applyFill="1" applyBorder="1" applyAlignment="1">
      <alignment vertical="center"/>
    </xf>
    <xf numFmtId="0" fontId="9" fillId="0" borderId="73" xfId="0" applyFont="1" applyBorder="1" applyAlignment="1">
      <alignment horizontal="center" vertical="center" wrapText="1"/>
    </xf>
    <xf numFmtId="0" fontId="9" fillId="4" borderId="74" xfId="0" applyFont="1" applyFill="1" applyBorder="1" applyAlignment="1">
      <alignment horizontal="left" vertical="center" wrapText="1"/>
    </xf>
    <xf numFmtId="0" fontId="9" fillId="4" borderId="45" xfId="0" applyFont="1" applyFill="1" applyBorder="1" applyAlignment="1">
      <alignment horizontal="left" vertical="center" wrapText="1"/>
    </xf>
    <xf numFmtId="0" fontId="9" fillId="4" borderId="75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vertical="center"/>
    </xf>
    <xf numFmtId="0" fontId="1" fillId="4" borderId="76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/>
    <xf numFmtId="0" fontId="12" fillId="0" borderId="15" xfId="0" applyFont="1" applyBorder="1" applyAlignment="1">
      <alignment horizontal="right" vertical="center"/>
    </xf>
    <xf numFmtId="0" fontId="13" fillId="0" borderId="16" xfId="0" applyFont="1" applyBorder="1"/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2" borderId="21" xfId="0" applyFont="1" applyFill="1" applyBorder="1" applyAlignment="1">
      <alignment horizontal="center" vertical="center"/>
    </xf>
    <xf numFmtId="0" fontId="13" fillId="0" borderId="26" xfId="0" applyFont="1" applyBorder="1"/>
    <xf numFmtId="0" fontId="19" fillId="0" borderId="0" xfId="0" applyFont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3" fillId="0" borderId="24" xfId="0" applyFont="1" applyBorder="1"/>
    <xf numFmtId="0" fontId="8" fillId="2" borderId="20" xfId="0" applyFont="1" applyFill="1" applyBorder="1" applyAlignment="1">
      <alignment horizontal="center" vertical="center"/>
    </xf>
    <xf numFmtId="0" fontId="13" fillId="0" borderId="25" xfId="0" applyFont="1" applyBorder="1"/>
    <xf numFmtId="0" fontId="8" fillId="2" borderId="22" xfId="0" applyFont="1" applyFill="1" applyBorder="1" applyAlignment="1">
      <alignment horizontal="center" vertical="center" wrapText="1"/>
    </xf>
    <xf numFmtId="0" fontId="13" fillId="0" borderId="23" xfId="0" applyFont="1" applyBorder="1"/>
    <xf numFmtId="0" fontId="18" fillId="0" borderId="0" xfId="0" applyFont="1" applyAlignment="1">
      <alignment horizontal="left" vertical="center" wrapText="1"/>
    </xf>
    <xf numFmtId="0" fontId="19" fillId="2" borderId="60" xfId="0" applyFont="1" applyFill="1" applyBorder="1" applyAlignment="1">
      <alignment horizontal="center" vertical="center" wrapText="1"/>
    </xf>
    <xf numFmtId="0" fontId="13" fillId="0" borderId="63" xfId="0" applyFont="1" applyBorder="1"/>
    <xf numFmtId="0" fontId="19" fillId="2" borderId="61" xfId="0" applyFont="1" applyFill="1" applyBorder="1" applyAlignment="1">
      <alignment horizontal="center" vertical="center"/>
    </xf>
    <xf numFmtId="0" fontId="13" fillId="0" borderId="62" xfId="0" applyFont="1" applyBorder="1"/>
    <xf numFmtId="0" fontId="8" fillId="2" borderId="34" xfId="0" applyFont="1" applyFill="1" applyBorder="1" applyAlignment="1">
      <alignment horizontal="center" vertical="center"/>
    </xf>
    <xf numFmtId="0" fontId="13" fillId="0" borderId="49" xfId="0" applyFont="1" applyBorder="1"/>
    <xf numFmtId="0" fontId="13" fillId="0" borderId="46" xfId="0" applyFont="1" applyBorder="1"/>
    <xf numFmtId="0" fontId="8" fillId="2" borderId="8" xfId="0" applyFont="1" applyFill="1" applyBorder="1" applyAlignment="1">
      <alignment horizontal="center" vertical="center"/>
    </xf>
    <xf numFmtId="0" fontId="13" fillId="0" borderId="50" xfId="0" applyFont="1" applyBorder="1"/>
    <xf numFmtId="0" fontId="8" fillId="2" borderId="8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center" vertical="center" wrapText="1"/>
    </xf>
    <xf numFmtId="0" fontId="13" fillId="0" borderId="59" xfId="0" applyFont="1" applyBorder="1"/>
    <xf numFmtId="0" fontId="8" fillId="2" borderId="60" xfId="0" applyFont="1" applyFill="1" applyBorder="1" applyAlignment="1">
      <alignment horizontal="center" vertical="center" wrapText="1"/>
    </xf>
    <xf numFmtId="7" fontId="1" fillId="4" borderId="77" xfId="0" applyNumberFormat="1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right" vertical="center" wrapText="1"/>
    </xf>
    <xf numFmtId="0" fontId="8" fillId="2" borderId="78" xfId="0" applyFont="1" applyFill="1" applyBorder="1" applyAlignment="1">
      <alignment horizontal="center" vertical="center"/>
    </xf>
    <xf numFmtId="0" fontId="8" fillId="2" borderId="79" xfId="0" applyFont="1" applyFill="1" applyBorder="1" applyAlignment="1">
      <alignment horizontal="center" vertical="center"/>
    </xf>
    <xf numFmtId="0" fontId="8" fillId="2" borderId="79" xfId="0" applyFont="1" applyFill="1" applyBorder="1" applyAlignment="1">
      <alignment horizontal="center" vertical="center" wrapText="1"/>
    </xf>
    <xf numFmtId="0" fontId="8" fillId="2" borderId="80" xfId="0" applyFont="1" applyFill="1" applyBorder="1" applyAlignment="1">
      <alignment horizontal="center" vertical="center" wrapText="1"/>
    </xf>
    <xf numFmtId="0" fontId="8" fillId="2" borderId="81" xfId="0" applyFont="1" applyFill="1" applyBorder="1" applyAlignment="1">
      <alignment horizontal="center" vertical="center" wrapText="1"/>
    </xf>
    <xf numFmtId="0" fontId="9" fillId="0" borderId="82" xfId="0" applyFont="1" applyBorder="1" applyAlignment="1">
      <alignment horizontal="center" vertical="center" wrapText="1"/>
    </xf>
    <xf numFmtId="7" fontId="1" fillId="4" borderId="83" xfId="0" applyNumberFormat="1" applyFont="1" applyFill="1" applyBorder="1" applyAlignment="1">
      <alignment horizontal="center" vertical="center" wrapText="1"/>
    </xf>
    <xf numFmtId="0" fontId="9" fillId="0" borderId="84" xfId="0" applyFont="1" applyBorder="1" applyAlignment="1">
      <alignment horizontal="center" vertical="center" wrapText="1"/>
    </xf>
    <xf numFmtId="7" fontId="1" fillId="4" borderId="85" xfId="0" applyNumberFormat="1" applyFont="1" applyFill="1" applyBorder="1" applyAlignment="1">
      <alignment horizontal="center" vertical="center" wrapText="1"/>
    </xf>
    <xf numFmtId="0" fontId="9" fillId="0" borderId="86" xfId="0" applyFont="1" applyBorder="1" applyAlignment="1">
      <alignment horizontal="center" vertical="center" wrapText="1"/>
    </xf>
    <xf numFmtId="49" fontId="10" fillId="0" borderId="87" xfId="0" applyNumberFormat="1" applyFont="1" applyBorder="1" applyAlignment="1">
      <alignment vertical="center" wrapText="1"/>
    </xf>
    <xf numFmtId="0" fontId="9" fillId="0" borderId="88" xfId="0" applyFont="1" applyBorder="1" applyAlignment="1">
      <alignment horizontal="center" vertical="center" wrapText="1"/>
    </xf>
    <xf numFmtId="7" fontId="1" fillId="4" borderId="89" xfId="0" applyNumberFormat="1" applyFont="1" applyFill="1" applyBorder="1" applyAlignment="1">
      <alignment horizontal="center" vertical="center" wrapText="1"/>
    </xf>
    <xf numFmtId="7" fontId="1" fillId="4" borderId="9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76200</xdr:rowOff>
    </xdr:from>
    <xdr:ext cx="1295400" cy="1809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123825</xdr:rowOff>
    </xdr:from>
    <xdr:ext cx="1028700" cy="2571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123825</xdr:rowOff>
    </xdr:from>
    <xdr:ext cx="1181100" cy="2476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123825</xdr:rowOff>
    </xdr:from>
    <xdr:ext cx="1781175" cy="2762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123825</xdr:rowOff>
    </xdr:from>
    <xdr:ext cx="1352550" cy="2190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993"/>
  <sheetViews>
    <sheetView workbookViewId="0">
      <selection activeCell="F9" sqref="F9"/>
    </sheetView>
  </sheetViews>
  <sheetFormatPr defaultColWidth="14.42578125" defaultRowHeight="15" customHeight="1"/>
  <cols>
    <col min="1" max="1" width="7.42578125" customWidth="1"/>
    <col min="2" max="2" width="45.28515625" customWidth="1"/>
    <col min="3" max="3" width="21.28515625" customWidth="1"/>
    <col min="4" max="6" width="20.28515625" customWidth="1"/>
    <col min="7" max="7" width="19.7109375" customWidth="1"/>
    <col min="8" max="8" width="16.28515625" customWidth="1"/>
    <col min="9" max="27" width="8.7109375" customWidth="1"/>
  </cols>
  <sheetData>
    <row r="1" spans="1:27" ht="23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  <c r="AA1" s="2"/>
    </row>
    <row r="2" spans="1:27" ht="23.25" customHeight="1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23.25" customHeight="1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23.25" customHeight="1">
      <c r="A4" s="5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23.25" customHeight="1">
      <c r="A5" s="5" t="s">
        <v>2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3.25" customHeight="1">
      <c r="A6" s="98" t="s">
        <v>3</v>
      </c>
      <c r="B6" s="99"/>
      <c r="C6" s="99"/>
      <c r="D6" s="99"/>
      <c r="E6" s="99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56.25" customHeight="1">
      <c r="A8" s="7" t="s">
        <v>4</v>
      </c>
      <c r="B8" s="8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10</v>
      </c>
      <c r="H8" s="9" t="s">
        <v>11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.75">
      <c r="A9" s="10">
        <v>1</v>
      </c>
      <c r="B9" s="11" t="s">
        <v>12</v>
      </c>
      <c r="C9" s="12">
        <f>'A. FCA &amp; DPU price'!F10</f>
        <v>0</v>
      </c>
      <c r="D9" s="13">
        <f>'A. FCA &amp; DPU price'!H10</f>
        <v>0</v>
      </c>
      <c r="E9" s="14">
        <f>'A. FCA &amp; DPU price'!J10</f>
        <v>0</v>
      </c>
      <c r="F9" s="14">
        <f>'B. In-Country Logistics'!I10</f>
        <v>0</v>
      </c>
      <c r="G9" s="15">
        <f>'C.Related Services'!G10</f>
        <v>0</v>
      </c>
      <c r="H9" s="16">
        <f>SUM(E9:G9)</f>
        <v>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>
      <c r="A10" s="17">
        <v>2</v>
      </c>
      <c r="B10" s="18" t="s">
        <v>13</v>
      </c>
      <c r="C10" s="19">
        <f>'A. FCA &amp; DPU price'!F11</f>
        <v>0</v>
      </c>
      <c r="D10" s="19">
        <f>'A. FCA &amp; DPU price'!H11</f>
        <v>0</v>
      </c>
      <c r="E10" s="20">
        <f>'A. FCA &amp; DPU price'!J11</f>
        <v>0</v>
      </c>
      <c r="F10" s="20">
        <f>'B. In-Country Logistics'!I11</f>
        <v>0</v>
      </c>
      <c r="G10" s="20">
        <f>'C.Related Services'!G11</f>
        <v>0</v>
      </c>
      <c r="H10" s="21">
        <f t="shared" ref="H9:H21" si="0">SUM(E10:G10)</f>
        <v>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.75">
      <c r="A11" s="17">
        <v>3</v>
      </c>
      <c r="B11" s="18" t="s">
        <v>14</v>
      </c>
      <c r="C11" s="19">
        <f>'A. FCA &amp; DPU price'!F12</f>
        <v>0</v>
      </c>
      <c r="D11" s="19">
        <f>'A. FCA &amp; DPU price'!H12</f>
        <v>0</v>
      </c>
      <c r="E11" s="20">
        <f>'A. FCA &amp; DPU price'!J12</f>
        <v>0</v>
      </c>
      <c r="F11" s="20">
        <f>'B. In-Country Logistics'!I12</f>
        <v>0</v>
      </c>
      <c r="G11" s="20">
        <f>'C.Related Services'!G12</f>
        <v>0</v>
      </c>
      <c r="H11" s="21">
        <f t="shared" si="0"/>
        <v>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5.75">
      <c r="A12" s="17">
        <v>4</v>
      </c>
      <c r="B12" s="18" t="s">
        <v>15</v>
      </c>
      <c r="C12" s="19">
        <f>'A. FCA &amp; DPU price'!F13</f>
        <v>0</v>
      </c>
      <c r="D12" s="19">
        <f>'A. FCA &amp; DPU price'!H13</f>
        <v>0</v>
      </c>
      <c r="E12" s="20">
        <f>'A. FCA &amp; DPU price'!J13</f>
        <v>0</v>
      </c>
      <c r="F12" s="20">
        <f>'B. In-Country Logistics'!I13</f>
        <v>0</v>
      </c>
      <c r="G12" s="20">
        <f>'C.Related Services'!G13</f>
        <v>0</v>
      </c>
      <c r="H12" s="21">
        <f>SUM(E12:G12)</f>
        <v>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28.5">
      <c r="A13" s="17">
        <v>5</v>
      </c>
      <c r="B13" s="18" t="s">
        <v>16</v>
      </c>
      <c r="C13" s="19">
        <f>'A. FCA &amp; DPU price'!F14</f>
        <v>0</v>
      </c>
      <c r="D13" s="19">
        <f>'A. FCA &amp; DPU price'!H14</f>
        <v>0</v>
      </c>
      <c r="E13" s="20">
        <f>'A. FCA &amp; DPU price'!J14</f>
        <v>0</v>
      </c>
      <c r="F13" s="20">
        <f>'B. In-Country Logistics'!I14</f>
        <v>0</v>
      </c>
      <c r="G13" s="20">
        <f>'C.Related Services'!G14</f>
        <v>0</v>
      </c>
      <c r="H13" s="21">
        <f t="shared" si="0"/>
        <v>0</v>
      </c>
      <c r="I13" s="2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5.75">
      <c r="A14" s="17">
        <v>6</v>
      </c>
      <c r="B14" s="18" t="s">
        <v>17</v>
      </c>
      <c r="C14" s="19">
        <f>'A. FCA &amp; DPU price'!F15</f>
        <v>0</v>
      </c>
      <c r="D14" s="19">
        <f>'A. FCA &amp; DPU price'!H15</f>
        <v>0</v>
      </c>
      <c r="E14" s="20">
        <f>'A. FCA &amp; DPU price'!J15</f>
        <v>0</v>
      </c>
      <c r="F14" s="20">
        <f>'B. In-Country Logistics'!I15</f>
        <v>0</v>
      </c>
      <c r="G14" s="20">
        <f>'C.Related Services'!G15</f>
        <v>0</v>
      </c>
      <c r="H14" s="21">
        <f t="shared" si="0"/>
        <v>0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5.75">
      <c r="A15" s="17">
        <v>7</v>
      </c>
      <c r="B15" s="18" t="s">
        <v>18</v>
      </c>
      <c r="C15" s="19">
        <f>'A. FCA &amp; DPU price'!F16</f>
        <v>0</v>
      </c>
      <c r="D15" s="19">
        <f>'A. FCA &amp; DPU price'!H16</f>
        <v>0</v>
      </c>
      <c r="E15" s="20">
        <f>'A. FCA &amp; DPU price'!J16</f>
        <v>0</v>
      </c>
      <c r="F15" s="20">
        <f>'B. In-Country Logistics'!I16</f>
        <v>0</v>
      </c>
      <c r="G15" s="20">
        <f>'C.Related Services'!G16</f>
        <v>0</v>
      </c>
      <c r="H15" s="21">
        <f t="shared" si="0"/>
        <v>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5.75">
      <c r="A16" s="17">
        <v>8</v>
      </c>
      <c r="B16" s="18" t="s">
        <v>19</v>
      </c>
      <c r="C16" s="19">
        <f>'A. FCA &amp; DPU price'!F17</f>
        <v>0</v>
      </c>
      <c r="D16" s="19">
        <f>'A. FCA &amp; DPU price'!H17</f>
        <v>0</v>
      </c>
      <c r="E16" s="20">
        <f>'A. FCA &amp; DPU price'!J17</f>
        <v>0</v>
      </c>
      <c r="F16" s="20">
        <f>'B. In-Country Logistics'!I17</f>
        <v>0</v>
      </c>
      <c r="G16" s="20">
        <f>'C.Related Services'!G17</f>
        <v>0</v>
      </c>
      <c r="H16" s="21">
        <f>SUM(E16:G16)</f>
        <v>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5.75">
      <c r="A17" s="17">
        <v>9</v>
      </c>
      <c r="B17" s="18" t="s">
        <v>20</v>
      </c>
      <c r="C17" s="19">
        <f>'A. FCA &amp; DPU price'!F18</f>
        <v>0</v>
      </c>
      <c r="D17" s="19">
        <f>'A. FCA &amp; DPU price'!H18</f>
        <v>0</v>
      </c>
      <c r="E17" s="20">
        <f>'A. FCA &amp; DPU price'!J18</f>
        <v>0</v>
      </c>
      <c r="F17" s="20">
        <f>'B. In-Country Logistics'!I18</f>
        <v>0</v>
      </c>
      <c r="G17" s="20">
        <f>'C.Related Services'!G18</f>
        <v>0</v>
      </c>
      <c r="H17" s="21">
        <f t="shared" si="0"/>
        <v>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5.75">
      <c r="A18" s="17">
        <v>10</v>
      </c>
      <c r="B18" s="18" t="s">
        <v>21</v>
      </c>
      <c r="C18" s="19">
        <f>'A. FCA &amp; DPU price'!F19</f>
        <v>0</v>
      </c>
      <c r="D18" s="19">
        <f>'A. FCA &amp; DPU price'!H19</f>
        <v>0</v>
      </c>
      <c r="E18" s="20">
        <f>'A. FCA &amp; DPU price'!J19</f>
        <v>0</v>
      </c>
      <c r="F18" s="20">
        <f>'B. In-Country Logistics'!I19</f>
        <v>0</v>
      </c>
      <c r="G18" s="20">
        <f>'C.Related Services'!G19</f>
        <v>0</v>
      </c>
      <c r="H18" s="21">
        <f t="shared" si="0"/>
        <v>0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.75">
      <c r="A19" s="17">
        <v>11</v>
      </c>
      <c r="B19" s="18" t="s">
        <v>22</v>
      </c>
      <c r="C19" s="19">
        <f>'A. FCA &amp; DPU price'!F20</f>
        <v>0</v>
      </c>
      <c r="D19" s="19">
        <f>'A. FCA &amp; DPU price'!H20</f>
        <v>0</v>
      </c>
      <c r="E19" s="20">
        <f>'A. FCA &amp; DPU price'!J20</f>
        <v>0</v>
      </c>
      <c r="F19" s="20">
        <f>'B. In-Country Logistics'!I20</f>
        <v>0</v>
      </c>
      <c r="G19" s="20">
        <f>'C.Related Services'!G20</f>
        <v>0</v>
      </c>
      <c r="H19" s="21">
        <f>SUM(E19:G19)</f>
        <v>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5.75">
      <c r="A20" s="17">
        <v>12</v>
      </c>
      <c r="B20" s="18" t="s">
        <v>23</v>
      </c>
      <c r="C20" s="19">
        <f>'A. FCA &amp; DPU price'!F21</f>
        <v>0</v>
      </c>
      <c r="D20" s="19">
        <f>'A. FCA &amp; DPU price'!H21</f>
        <v>0</v>
      </c>
      <c r="E20" s="20">
        <f>'A. FCA &amp; DPU price'!J21</f>
        <v>0</v>
      </c>
      <c r="F20" s="20">
        <f>'B. In-Country Logistics'!I21</f>
        <v>0</v>
      </c>
      <c r="G20" s="20">
        <f>'C.Related Services'!G21</f>
        <v>0</v>
      </c>
      <c r="H20" s="21">
        <f t="shared" si="0"/>
        <v>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5.75">
      <c r="A21" s="17">
        <v>13</v>
      </c>
      <c r="B21" s="23" t="s">
        <v>24</v>
      </c>
      <c r="C21" s="19">
        <f>'A. FCA &amp; DPU price'!F22</f>
        <v>0</v>
      </c>
      <c r="D21" s="19">
        <f>'A. FCA &amp; DPU price'!H22</f>
        <v>0</v>
      </c>
      <c r="E21" s="20">
        <f>'A. FCA &amp; DPU price'!J22</f>
        <v>0</v>
      </c>
      <c r="F21" s="20">
        <f>'B. In-Country Logistics'!I22</f>
        <v>0</v>
      </c>
      <c r="G21" s="20">
        <f>'C.Related Services'!G22</f>
        <v>0</v>
      </c>
      <c r="H21" s="21">
        <f t="shared" si="0"/>
        <v>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25.5" customHeight="1">
      <c r="A22" s="100" t="s">
        <v>25</v>
      </c>
      <c r="B22" s="101"/>
      <c r="C22" s="101"/>
      <c r="D22" s="101"/>
      <c r="E22" s="101"/>
      <c r="F22" s="101"/>
      <c r="G22" s="101"/>
      <c r="H22" s="24">
        <f>SUM(H9:H21)</f>
        <v>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27" customHeight="1">
      <c r="A24" s="25"/>
      <c r="B24" s="26" t="s">
        <v>26</v>
      </c>
      <c r="C24" s="27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37.5" customHeight="1">
      <c r="A25" s="25"/>
      <c r="B25" s="26" t="s">
        <v>28</v>
      </c>
      <c r="C25" s="27" t="s">
        <v>27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5.75" customHeight="1">
      <c r="A29" s="2"/>
      <c r="B29" s="28" t="s">
        <v>29</v>
      </c>
      <c r="C29" s="2" t="s">
        <v>30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5.75" customHeight="1">
      <c r="A31" s="2"/>
      <c r="B31" s="28" t="s">
        <v>31</v>
      </c>
      <c r="C31" s="1" t="s">
        <v>32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5.75" customHeight="1">
      <c r="A33" s="2"/>
      <c r="B33" s="28" t="s">
        <v>33</v>
      </c>
      <c r="C33" s="2" t="s">
        <v>34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45" customHeight="1">
      <c r="A35" s="2"/>
      <c r="B35" s="29" t="s">
        <v>35</v>
      </c>
      <c r="C35" s="102" t="s">
        <v>36</v>
      </c>
      <c r="D35" s="99"/>
      <c r="E35" s="99"/>
      <c r="F35" s="99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5.75" customHeight="1">
      <c r="A38" s="2"/>
      <c r="B38" s="28" t="s">
        <v>37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5.75" customHeight="1">
      <c r="A40" s="2"/>
      <c r="B40" s="103" t="s">
        <v>38</v>
      </c>
      <c r="C40" s="99"/>
      <c r="D40" s="99"/>
      <c r="E40" s="99"/>
      <c r="F40" s="99"/>
      <c r="G40" s="99"/>
      <c r="H40" s="99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5.75" customHeight="1">
      <c r="A41" s="2"/>
      <c r="B41" s="3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5.75" customHeight="1">
      <c r="A42" s="2"/>
      <c r="B42" s="30" t="s">
        <v>39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5.75" customHeight="1">
      <c r="A43" s="2"/>
      <c r="B43" s="3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5.75" customHeight="1">
      <c r="A44" s="2"/>
      <c r="B44" s="30" t="s">
        <v>40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5.75" customHeight="1">
      <c r="A45" s="2"/>
      <c r="B45" s="3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5.75" customHeight="1">
      <c r="A46" s="2"/>
      <c r="B46" s="30" t="s">
        <v>41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5.75" customHeight="1">
      <c r="A47" s="2"/>
      <c r="B47" s="3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5.75" customHeight="1">
      <c r="A48" s="2"/>
      <c r="B48" s="30" t="s">
        <v>42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36" customHeight="1">
      <c r="A51" s="2"/>
      <c r="B51" s="104" t="s">
        <v>43</v>
      </c>
      <c r="C51" s="99"/>
      <c r="D51" s="99"/>
      <c r="E51" s="99"/>
      <c r="F51" s="99"/>
      <c r="G51" s="99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5.75" customHeight="1">
      <c r="A53" s="2"/>
      <c r="B53" s="29" t="s">
        <v>44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5.75" customHeight="1">
      <c r="A55" s="2"/>
      <c r="B55" s="29" t="s">
        <v>45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5.75" customHeight="1">
      <c r="A57" s="2"/>
      <c r="B57" s="29" t="s">
        <v>46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5.75" customHeight="1">
      <c r="A59" s="2"/>
      <c r="B59" s="29" t="s">
        <v>47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5.75" customHeight="1">
      <c r="A60" s="2"/>
      <c r="B60" s="32" t="s">
        <v>48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</sheetData>
  <mergeCells count="5">
    <mergeCell ref="A6:E6"/>
    <mergeCell ref="A22:G22"/>
    <mergeCell ref="C35:F35"/>
    <mergeCell ref="B40:H40"/>
    <mergeCell ref="B51:G51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993"/>
  <sheetViews>
    <sheetView workbookViewId="0">
      <selection activeCell="J18" sqref="J18"/>
    </sheetView>
  </sheetViews>
  <sheetFormatPr defaultColWidth="14.42578125" defaultRowHeight="15" customHeight="1"/>
  <cols>
    <col min="1" max="1" width="9.140625" customWidth="1"/>
    <col min="2" max="2" width="45.5703125" customWidth="1"/>
    <col min="3" max="3" width="7.140625" customWidth="1"/>
    <col min="4" max="4" width="9.140625" customWidth="1"/>
    <col min="5" max="5" width="23.28515625" customWidth="1"/>
    <col min="6" max="6" width="24.140625" customWidth="1"/>
    <col min="7" max="7" width="25.5703125" customWidth="1"/>
    <col min="8" max="8" width="29.28515625" customWidth="1"/>
    <col min="9" max="9" width="27.7109375" customWidth="1"/>
    <col min="10" max="10" width="30.28515625" customWidth="1"/>
    <col min="11" max="19" width="8.7109375" customWidth="1"/>
  </cols>
  <sheetData>
    <row r="1" spans="1:28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8" ht="23.25" customHeight="1">
      <c r="A2" s="5" t="s">
        <v>49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8" ht="23.25" customHeight="1">
      <c r="A3" s="5" t="s">
        <v>50</v>
      </c>
      <c r="B3" s="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8" ht="23.25" customHeight="1">
      <c r="A4" s="98" t="s">
        <v>3</v>
      </c>
      <c r="B4" s="99"/>
      <c r="C4" s="99"/>
      <c r="D4" s="99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8" ht="33" customHeight="1">
      <c r="A5" s="33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8" ht="15.75">
      <c r="A6" s="34" t="s">
        <v>51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50.25" customHeight="1">
      <c r="A7" s="108" t="s">
        <v>4</v>
      </c>
      <c r="B7" s="110" t="s">
        <v>52</v>
      </c>
      <c r="C7" s="110" t="s">
        <v>53</v>
      </c>
      <c r="D7" s="105" t="s">
        <v>54</v>
      </c>
      <c r="E7" s="112" t="s">
        <v>55</v>
      </c>
      <c r="F7" s="113"/>
      <c r="G7" s="112" t="s">
        <v>56</v>
      </c>
      <c r="H7" s="113"/>
      <c r="I7" s="112" t="s">
        <v>57</v>
      </c>
      <c r="J7" s="113"/>
      <c r="K7" s="1"/>
      <c r="L7" s="1"/>
      <c r="M7" s="1"/>
      <c r="N7" s="1"/>
      <c r="O7" s="1"/>
      <c r="P7" s="1"/>
      <c r="Q7" s="1"/>
      <c r="R7" s="1"/>
      <c r="S7" s="1"/>
    </row>
    <row r="8" spans="1:28" ht="39" customHeight="1">
      <c r="A8" s="109"/>
      <c r="B8" s="111"/>
      <c r="C8" s="111"/>
      <c r="D8" s="106"/>
      <c r="E8" s="35" t="s">
        <v>58</v>
      </c>
      <c r="F8" s="36" t="s">
        <v>59</v>
      </c>
      <c r="G8" s="35" t="s">
        <v>60</v>
      </c>
      <c r="H8" s="35" t="s">
        <v>7</v>
      </c>
      <c r="I8" s="35" t="s">
        <v>61</v>
      </c>
      <c r="J8" s="37" t="s">
        <v>62</v>
      </c>
      <c r="K8" s="1"/>
      <c r="L8" s="1"/>
      <c r="M8" s="1"/>
      <c r="N8" s="1"/>
      <c r="O8" s="1"/>
      <c r="P8" s="1"/>
      <c r="Q8" s="1"/>
      <c r="R8" s="1"/>
      <c r="S8" s="1"/>
    </row>
    <row r="9" spans="1:28" ht="18" customHeight="1">
      <c r="A9" s="38" t="s">
        <v>63</v>
      </c>
      <c r="B9" s="39" t="s">
        <v>64</v>
      </c>
      <c r="C9" s="40" t="s">
        <v>65</v>
      </c>
      <c r="D9" s="39" t="s">
        <v>66</v>
      </c>
      <c r="E9" s="41" t="s">
        <v>67</v>
      </c>
      <c r="F9" s="42" t="s">
        <v>68</v>
      </c>
      <c r="G9" s="41" t="s">
        <v>69</v>
      </c>
      <c r="H9" s="42" t="s">
        <v>70</v>
      </c>
      <c r="I9" s="41" t="s">
        <v>71</v>
      </c>
      <c r="J9" s="43" t="s">
        <v>72</v>
      </c>
      <c r="K9" s="1"/>
      <c r="L9" s="1"/>
      <c r="M9" s="1"/>
      <c r="N9" s="1"/>
      <c r="O9" s="1"/>
      <c r="P9" s="1"/>
      <c r="Q9" s="1"/>
      <c r="R9" s="1"/>
      <c r="S9" s="1"/>
    </row>
    <row r="10" spans="1:28">
      <c r="A10" s="44">
        <v>1</v>
      </c>
      <c r="B10" s="11" t="s">
        <v>12</v>
      </c>
      <c r="C10" s="45" t="s">
        <v>73</v>
      </c>
      <c r="D10" s="46">
        <v>1</v>
      </c>
      <c r="E10" s="47"/>
      <c r="F10" s="48">
        <f>D10*E10</f>
        <v>0</v>
      </c>
      <c r="G10" s="47"/>
      <c r="H10" s="49">
        <f>D10*G10</f>
        <v>0</v>
      </c>
      <c r="I10" s="50">
        <f t="shared" ref="I10:I22" si="0">E10+G10</f>
        <v>0</v>
      </c>
      <c r="J10" s="49">
        <f t="shared" ref="J10:J22" si="1">D10*I10</f>
        <v>0</v>
      </c>
      <c r="K10" s="1"/>
      <c r="L10" s="1"/>
      <c r="M10" s="1"/>
      <c r="N10" s="1"/>
      <c r="O10" s="1"/>
      <c r="P10" s="1"/>
      <c r="Q10" s="1"/>
      <c r="R10" s="1"/>
      <c r="S10" s="1"/>
    </row>
    <row r="11" spans="1:28">
      <c r="A11" s="51">
        <v>2</v>
      </c>
      <c r="B11" s="18" t="s">
        <v>13</v>
      </c>
      <c r="C11" s="52" t="s">
        <v>73</v>
      </c>
      <c r="D11" s="52">
        <v>2</v>
      </c>
      <c r="E11" s="53"/>
      <c r="F11" s="54">
        <f t="shared" ref="F10:F22" si="2">D11*E11</f>
        <v>0</v>
      </c>
      <c r="G11" s="53"/>
      <c r="H11" s="54">
        <f t="shared" ref="H10:H22" si="3">D11*G11</f>
        <v>0</v>
      </c>
      <c r="I11" s="55">
        <f t="shared" si="0"/>
        <v>0</v>
      </c>
      <c r="J11" s="56">
        <f t="shared" si="1"/>
        <v>0</v>
      </c>
      <c r="K11" s="1"/>
      <c r="L11" s="1"/>
      <c r="M11" s="1"/>
      <c r="N11" s="1"/>
      <c r="O11" s="1"/>
      <c r="P11" s="1"/>
      <c r="Q11" s="1"/>
      <c r="R11" s="1"/>
      <c r="S11" s="1"/>
    </row>
    <row r="12" spans="1:28">
      <c r="A12" s="51">
        <v>3</v>
      </c>
      <c r="B12" s="18" t="s">
        <v>14</v>
      </c>
      <c r="C12" s="52" t="s">
        <v>73</v>
      </c>
      <c r="D12" s="52">
        <v>1</v>
      </c>
      <c r="E12" s="53"/>
      <c r="F12" s="56">
        <f t="shared" si="2"/>
        <v>0</v>
      </c>
      <c r="G12" s="53"/>
      <c r="H12" s="54">
        <f t="shared" si="3"/>
        <v>0</v>
      </c>
      <c r="I12" s="55">
        <f t="shared" si="0"/>
        <v>0</v>
      </c>
      <c r="J12" s="56">
        <f>D12*I12</f>
        <v>0</v>
      </c>
      <c r="K12" s="1"/>
      <c r="L12" s="1"/>
      <c r="M12" s="1"/>
      <c r="N12" s="1"/>
      <c r="O12" s="1"/>
      <c r="P12" s="1"/>
      <c r="Q12" s="1"/>
      <c r="R12" s="1"/>
      <c r="S12" s="1"/>
    </row>
    <row r="13" spans="1:28">
      <c r="A13" s="51">
        <v>4</v>
      </c>
      <c r="B13" s="18" t="s">
        <v>15</v>
      </c>
      <c r="C13" s="52" t="s">
        <v>73</v>
      </c>
      <c r="D13" s="52">
        <v>5</v>
      </c>
      <c r="E13" s="53"/>
      <c r="F13" s="56">
        <f>D13*E13</f>
        <v>0</v>
      </c>
      <c r="G13" s="53"/>
      <c r="H13" s="54">
        <f t="shared" si="3"/>
        <v>0</v>
      </c>
      <c r="I13" s="55">
        <f t="shared" si="0"/>
        <v>0</v>
      </c>
      <c r="J13" s="56">
        <f t="shared" si="1"/>
        <v>0</v>
      </c>
      <c r="K13" s="1"/>
      <c r="L13" s="1"/>
      <c r="M13" s="1"/>
      <c r="N13" s="1"/>
      <c r="O13" s="1"/>
      <c r="P13" s="1"/>
      <c r="Q13" s="1"/>
      <c r="R13" s="1"/>
      <c r="S13" s="1"/>
    </row>
    <row r="14" spans="1:28" ht="28.5">
      <c r="A14" s="51">
        <v>5</v>
      </c>
      <c r="B14" s="18" t="s">
        <v>16</v>
      </c>
      <c r="C14" s="52" t="s">
        <v>73</v>
      </c>
      <c r="D14" s="52">
        <v>21</v>
      </c>
      <c r="E14" s="53"/>
      <c r="F14" s="56">
        <f t="shared" si="2"/>
        <v>0</v>
      </c>
      <c r="G14" s="53"/>
      <c r="H14" s="54">
        <f t="shared" si="3"/>
        <v>0</v>
      </c>
      <c r="I14" s="55">
        <f t="shared" si="0"/>
        <v>0</v>
      </c>
      <c r="J14" s="56">
        <f t="shared" si="1"/>
        <v>0</v>
      </c>
      <c r="K14" s="1"/>
      <c r="L14" s="1"/>
      <c r="M14" s="1"/>
      <c r="N14" s="1"/>
      <c r="O14" s="1"/>
      <c r="P14" s="1"/>
      <c r="Q14" s="1"/>
      <c r="R14" s="1"/>
      <c r="S14" s="1"/>
    </row>
    <row r="15" spans="1:28">
      <c r="A15" s="51">
        <v>6</v>
      </c>
      <c r="B15" s="18" t="s">
        <v>17</v>
      </c>
      <c r="C15" s="52" t="s">
        <v>73</v>
      </c>
      <c r="D15" s="52">
        <v>16</v>
      </c>
      <c r="E15" s="53"/>
      <c r="F15" s="56">
        <f t="shared" si="2"/>
        <v>0</v>
      </c>
      <c r="G15" s="53"/>
      <c r="H15" s="54">
        <f>D15*G15</f>
        <v>0</v>
      </c>
      <c r="I15" s="55">
        <f t="shared" si="0"/>
        <v>0</v>
      </c>
      <c r="J15" s="56">
        <f t="shared" si="1"/>
        <v>0</v>
      </c>
      <c r="K15" s="1"/>
      <c r="L15" s="1"/>
      <c r="M15" s="1"/>
      <c r="N15" s="1"/>
      <c r="O15" s="1"/>
      <c r="P15" s="1"/>
      <c r="Q15" s="1"/>
      <c r="R15" s="1"/>
      <c r="S15" s="1"/>
    </row>
    <row r="16" spans="1:28">
      <c r="A16" s="51">
        <v>7</v>
      </c>
      <c r="B16" s="18" t="s">
        <v>18</v>
      </c>
      <c r="C16" s="52" t="s">
        <v>73</v>
      </c>
      <c r="D16" s="52">
        <v>72</v>
      </c>
      <c r="E16" s="53"/>
      <c r="F16" s="56">
        <f>D16*E16</f>
        <v>0</v>
      </c>
      <c r="G16" s="53"/>
      <c r="H16" s="54">
        <f t="shared" si="3"/>
        <v>0</v>
      </c>
      <c r="I16" s="55">
        <f t="shared" si="0"/>
        <v>0</v>
      </c>
      <c r="J16" s="56">
        <f t="shared" si="1"/>
        <v>0</v>
      </c>
      <c r="K16" s="1"/>
      <c r="L16" s="1"/>
      <c r="M16" s="1"/>
      <c r="N16" s="1"/>
      <c r="O16" s="1"/>
      <c r="P16" s="1"/>
      <c r="Q16" s="1"/>
      <c r="R16" s="1"/>
      <c r="S16" s="1"/>
    </row>
    <row r="17" spans="1:19">
      <c r="A17" s="51">
        <v>8</v>
      </c>
      <c r="B17" s="18" t="s">
        <v>19</v>
      </c>
      <c r="C17" s="52" t="s">
        <v>73</v>
      </c>
      <c r="D17" s="52">
        <v>5</v>
      </c>
      <c r="E17" s="53"/>
      <c r="F17" s="56">
        <f t="shared" si="2"/>
        <v>0</v>
      </c>
      <c r="G17" s="53"/>
      <c r="H17" s="54">
        <f t="shared" si="3"/>
        <v>0</v>
      </c>
      <c r="I17" s="55">
        <f t="shared" si="0"/>
        <v>0</v>
      </c>
      <c r="J17" s="56">
        <f>D17*I17</f>
        <v>0</v>
      </c>
      <c r="K17" s="1"/>
      <c r="L17" s="1"/>
      <c r="M17" s="1"/>
      <c r="N17" s="1"/>
      <c r="O17" s="1"/>
      <c r="P17" s="1"/>
      <c r="Q17" s="1"/>
      <c r="R17" s="1"/>
      <c r="S17" s="1"/>
    </row>
    <row r="18" spans="1:19">
      <c r="A18" s="51">
        <v>9</v>
      </c>
      <c r="B18" s="18" t="s">
        <v>20</v>
      </c>
      <c r="C18" s="52" t="s">
        <v>73</v>
      </c>
      <c r="D18" s="52">
        <v>1</v>
      </c>
      <c r="E18" s="53"/>
      <c r="F18" s="56">
        <f t="shared" si="2"/>
        <v>0</v>
      </c>
      <c r="G18" s="53"/>
      <c r="H18" s="54">
        <f t="shared" si="3"/>
        <v>0</v>
      </c>
      <c r="I18" s="55">
        <f t="shared" si="0"/>
        <v>0</v>
      </c>
      <c r="J18" s="56">
        <f t="shared" si="1"/>
        <v>0</v>
      </c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A19" s="51">
        <v>10</v>
      </c>
      <c r="B19" s="18" t="s">
        <v>21</v>
      </c>
      <c r="C19" s="52" t="s">
        <v>73</v>
      </c>
      <c r="D19" s="52">
        <v>1</v>
      </c>
      <c r="E19" s="53"/>
      <c r="F19" s="56">
        <f t="shared" si="2"/>
        <v>0</v>
      </c>
      <c r="G19" s="53"/>
      <c r="H19" s="54">
        <f t="shared" si="3"/>
        <v>0</v>
      </c>
      <c r="I19" s="55">
        <f t="shared" si="0"/>
        <v>0</v>
      </c>
      <c r="J19" s="56">
        <f t="shared" si="1"/>
        <v>0</v>
      </c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A20" s="51">
        <v>11</v>
      </c>
      <c r="B20" s="18" t="s">
        <v>22</v>
      </c>
      <c r="C20" s="52" t="s">
        <v>73</v>
      </c>
      <c r="D20" s="52">
        <v>44</v>
      </c>
      <c r="E20" s="53"/>
      <c r="F20" s="56">
        <f t="shared" si="2"/>
        <v>0</v>
      </c>
      <c r="G20" s="53"/>
      <c r="H20" s="54">
        <f t="shared" si="3"/>
        <v>0</v>
      </c>
      <c r="I20" s="55">
        <f t="shared" si="0"/>
        <v>0</v>
      </c>
      <c r="J20" s="56">
        <f t="shared" si="1"/>
        <v>0</v>
      </c>
      <c r="K20" s="1"/>
      <c r="L20" s="1"/>
      <c r="M20" s="1"/>
      <c r="N20" s="1"/>
      <c r="O20" s="1"/>
      <c r="P20" s="1"/>
      <c r="Q20" s="1"/>
      <c r="R20" s="1"/>
      <c r="S20" s="1"/>
    </row>
    <row r="21" spans="1:19">
      <c r="A21" s="51">
        <v>12</v>
      </c>
      <c r="B21" s="18" t="s">
        <v>23</v>
      </c>
      <c r="C21" s="52" t="s">
        <v>73</v>
      </c>
      <c r="D21" s="52">
        <v>47</v>
      </c>
      <c r="E21" s="53"/>
      <c r="F21" s="56">
        <f t="shared" si="2"/>
        <v>0</v>
      </c>
      <c r="G21" s="53"/>
      <c r="H21" s="54">
        <f t="shared" si="3"/>
        <v>0</v>
      </c>
      <c r="I21" s="55">
        <f t="shared" si="0"/>
        <v>0</v>
      </c>
      <c r="J21" s="56">
        <f t="shared" si="1"/>
        <v>0</v>
      </c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57">
        <v>13</v>
      </c>
      <c r="B22" s="58" t="s">
        <v>24</v>
      </c>
      <c r="C22" s="59" t="s">
        <v>73</v>
      </c>
      <c r="D22" s="59">
        <v>44</v>
      </c>
      <c r="E22" s="60"/>
      <c r="F22" s="61">
        <f t="shared" si="2"/>
        <v>0</v>
      </c>
      <c r="G22" s="60"/>
      <c r="H22" s="62">
        <f t="shared" si="3"/>
        <v>0</v>
      </c>
      <c r="I22" s="63">
        <f t="shared" si="0"/>
        <v>0</v>
      </c>
      <c r="J22" s="61">
        <f t="shared" si="1"/>
        <v>0</v>
      </c>
      <c r="K22" s="1"/>
      <c r="L22" s="1"/>
      <c r="M22" s="1"/>
      <c r="N22" s="1"/>
      <c r="O22" s="1"/>
      <c r="P22" s="1"/>
      <c r="Q22" s="1"/>
      <c r="R22" s="1"/>
      <c r="S22" s="1"/>
    </row>
    <row r="23" spans="1:19" ht="15.75" customHeight="1">
      <c r="A23" s="107"/>
      <c r="B23" s="99"/>
      <c r="C23" s="99"/>
      <c r="D23" s="99"/>
      <c r="E23" s="64"/>
      <c r="F23" s="65">
        <f>SUM(F10:F22)</f>
        <v>0</v>
      </c>
      <c r="G23" s="64"/>
      <c r="H23" s="65">
        <f>SUM(H10:H22)</f>
        <v>0</v>
      </c>
      <c r="I23" s="64"/>
      <c r="J23" s="65">
        <f>SUM(J10:J22)</f>
        <v>0</v>
      </c>
      <c r="K23" s="1"/>
      <c r="L23" s="1"/>
      <c r="M23" s="1"/>
      <c r="N23" s="1"/>
      <c r="O23" s="1"/>
      <c r="P23" s="1"/>
      <c r="Q23" s="1"/>
      <c r="R23" s="1"/>
      <c r="S23" s="1"/>
    </row>
    <row r="24" spans="1:19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5.75" customHeight="1">
      <c r="A33" s="1"/>
      <c r="B33" s="1"/>
      <c r="C33" s="1"/>
      <c r="D33" s="1"/>
      <c r="E33" s="1"/>
      <c r="F33" s="1"/>
      <c r="G33" s="1"/>
      <c r="H33" s="1"/>
      <c r="I33" s="1" t="s">
        <v>74</v>
      </c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5.75" customHeight="1"/>
    <row r="235" spans="1:19" ht="15.75" customHeight="1"/>
    <row r="236" spans="1:19" ht="15.75" customHeight="1"/>
    <row r="237" spans="1:19" ht="15.75" customHeight="1"/>
    <row r="238" spans="1:19" ht="15.75" customHeight="1"/>
    <row r="239" spans="1:19" ht="15.75" customHeight="1"/>
    <row r="240" spans="1:19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</sheetData>
  <mergeCells count="9">
    <mergeCell ref="E7:F7"/>
    <mergeCell ref="G7:H7"/>
    <mergeCell ref="I7:J7"/>
    <mergeCell ref="D7:D8"/>
    <mergeCell ref="A23:D23"/>
    <mergeCell ref="A4:D4"/>
    <mergeCell ref="A7:A8"/>
    <mergeCell ref="B7:B8"/>
    <mergeCell ref="C7:C8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993"/>
  <sheetViews>
    <sheetView tabSelected="1" topLeftCell="A8" workbookViewId="0">
      <selection activeCell="N24" sqref="N24"/>
    </sheetView>
  </sheetViews>
  <sheetFormatPr defaultColWidth="14.42578125" defaultRowHeight="15" customHeight="1"/>
  <cols>
    <col min="2" max="2" width="9.140625" customWidth="1"/>
    <col min="3" max="3" width="69.7109375" customWidth="1"/>
    <col min="4" max="4" width="10" customWidth="1"/>
    <col min="5" max="5" width="12.42578125" customWidth="1"/>
    <col min="6" max="7" width="10" customWidth="1"/>
    <col min="8" max="8" width="19.42578125" hidden="1" customWidth="1"/>
    <col min="9" max="9" width="19.42578125" customWidth="1"/>
    <col min="10" max="21" width="8.7109375" customWidth="1"/>
  </cols>
  <sheetData>
    <row r="1" spans="1:29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9" ht="23.25" customHeight="1">
      <c r="B2" s="5" t="s">
        <v>75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9" ht="23.25" customHeight="1">
      <c r="B3" s="5" t="s">
        <v>76</v>
      </c>
      <c r="C3" s="6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9" ht="23.25" customHeight="1">
      <c r="B4" s="98" t="s">
        <v>3</v>
      </c>
      <c r="C4" s="99"/>
      <c r="D4" s="99"/>
      <c r="E4" s="99"/>
      <c r="F4" s="99"/>
      <c r="G4" s="99"/>
      <c r="H4" s="9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9" ht="15.7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9" ht="15.7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9" ht="102" customHeight="1">
      <c r="B7" s="114" t="s">
        <v>77</v>
      </c>
      <c r="C7" s="99"/>
      <c r="D7" s="99"/>
      <c r="E7" s="99"/>
      <c r="F7" s="99"/>
      <c r="G7" s="99"/>
      <c r="H7" s="9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9" ht="15.75" thickBo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9" ht="48.75" customHeight="1" thickBot="1">
      <c r="B9" s="130" t="s">
        <v>78</v>
      </c>
      <c r="C9" s="131" t="s">
        <v>5</v>
      </c>
      <c r="D9" s="132" t="s">
        <v>79</v>
      </c>
      <c r="E9" s="132" t="s">
        <v>80</v>
      </c>
      <c r="F9" s="132" t="s">
        <v>81</v>
      </c>
      <c r="G9" s="132" t="s">
        <v>82</v>
      </c>
      <c r="H9" s="133" t="s">
        <v>83</v>
      </c>
      <c r="I9" s="134" t="s">
        <v>83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9" ht="29.25" customHeight="1">
      <c r="A10" s="2"/>
      <c r="B10" s="135">
        <v>1</v>
      </c>
      <c r="C10" s="66" t="s">
        <v>12</v>
      </c>
      <c r="D10" s="46">
        <v>1</v>
      </c>
      <c r="E10" s="67">
        <v>1</v>
      </c>
      <c r="F10" s="67">
        <f t="shared" ref="F10:F22" si="0">D10-E10</f>
        <v>0</v>
      </c>
      <c r="G10" s="67" t="s">
        <v>84</v>
      </c>
      <c r="H10" s="68"/>
      <c r="I10" s="136">
        <f>H10*1</f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/>
      <c r="W10" s="2"/>
      <c r="X10" s="2"/>
      <c r="Y10" s="2"/>
      <c r="Z10" s="2"/>
      <c r="AA10" s="2"/>
      <c r="AB10" s="2"/>
      <c r="AC10" s="2"/>
    </row>
    <row r="11" spans="1:29" ht="29.25" customHeight="1">
      <c r="A11" s="2"/>
      <c r="B11" s="137">
        <v>2</v>
      </c>
      <c r="C11" s="18" t="s">
        <v>13</v>
      </c>
      <c r="D11" s="52">
        <v>2</v>
      </c>
      <c r="E11" s="52">
        <v>2</v>
      </c>
      <c r="F11" s="52">
        <f t="shared" si="0"/>
        <v>0</v>
      </c>
      <c r="G11" s="52" t="s">
        <v>84</v>
      </c>
      <c r="H11" s="128"/>
      <c r="I11" s="138">
        <f t="shared" ref="I10:I22" si="1">H11*1</f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2"/>
      <c r="W11" s="2"/>
      <c r="X11" s="2"/>
      <c r="Y11" s="2"/>
      <c r="Z11" s="2"/>
      <c r="AA11" s="2"/>
      <c r="AB11" s="2"/>
      <c r="AC11" s="2"/>
    </row>
    <row r="12" spans="1:29" ht="29.25" customHeight="1">
      <c r="A12" s="2"/>
      <c r="B12" s="137">
        <v>3</v>
      </c>
      <c r="C12" s="18" t="s">
        <v>14</v>
      </c>
      <c r="D12" s="52">
        <v>1</v>
      </c>
      <c r="E12" s="52">
        <v>1</v>
      </c>
      <c r="F12" s="52">
        <f t="shared" si="0"/>
        <v>0</v>
      </c>
      <c r="G12" s="52" t="s">
        <v>84</v>
      </c>
      <c r="H12" s="128"/>
      <c r="I12" s="138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2"/>
      <c r="W12" s="2"/>
      <c r="X12" s="2"/>
      <c r="Y12" s="2"/>
      <c r="Z12" s="2"/>
      <c r="AA12" s="2"/>
      <c r="AB12" s="2"/>
      <c r="AC12" s="2"/>
    </row>
    <row r="13" spans="1:29" ht="29.25" customHeight="1">
      <c r="A13" s="2"/>
      <c r="B13" s="137">
        <v>4</v>
      </c>
      <c r="C13" s="18" t="s">
        <v>15</v>
      </c>
      <c r="D13" s="52">
        <v>5</v>
      </c>
      <c r="E13" s="52">
        <v>5</v>
      </c>
      <c r="F13" s="52">
        <f t="shared" si="0"/>
        <v>0</v>
      </c>
      <c r="G13" s="52" t="s">
        <v>84</v>
      </c>
      <c r="H13" s="128"/>
      <c r="I13" s="138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2"/>
      <c r="W13" s="2"/>
      <c r="X13" s="2"/>
      <c r="Y13" s="2"/>
      <c r="Z13" s="2"/>
      <c r="AA13" s="2"/>
      <c r="AB13" s="2"/>
      <c r="AC13" s="2"/>
    </row>
    <row r="14" spans="1:29" ht="29.25" customHeight="1">
      <c r="A14" s="2"/>
      <c r="B14" s="137">
        <v>5</v>
      </c>
      <c r="C14" s="18" t="s">
        <v>16</v>
      </c>
      <c r="D14" s="52">
        <v>21</v>
      </c>
      <c r="E14" s="52">
        <v>8</v>
      </c>
      <c r="F14" s="52">
        <f t="shared" si="0"/>
        <v>13</v>
      </c>
      <c r="G14" s="52" t="s">
        <v>84</v>
      </c>
      <c r="H14" s="128"/>
      <c r="I14" s="138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2"/>
      <c r="W14" s="2"/>
      <c r="X14" s="2"/>
      <c r="Y14" s="2"/>
      <c r="Z14" s="2"/>
      <c r="AA14" s="2"/>
      <c r="AB14" s="2"/>
      <c r="AC14" s="2"/>
    </row>
    <row r="15" spans="1:29" ht="29.25" customHeight="1">
      <c r="A15" s="2"/>
      <c r="B15" s="137">
        <v>6</v>
      </c>
      <c r="C15" s="18" t="s">
        <v>17</v>
      </c>
      <c r="D15" s="52">
        <v>16</v>
      </c>
      <c r="E15" s="52">
        <v>3</v>
      </c>
      <c r="F15" s="52">
        <f t="shared" si="0"/>
        <v>13</v>
      </c>
      <c r="G15" s="52" t="s">
        <v>84</v>
      </c>
      <c r="H15" s="128"/>
      <c r="I15" s="138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2"/>
      <c r="W15" s="2"/>
      <c r="X15" s="2"/>
      <c r="Y15" s="2"/>
      <c r="Z15" s="2"/>
      <c r="AA15" s="2"/>
      <c r="AB15" s="2"/>
      <c r="AC15" s="2"/>
    </row>
    <row r="16" spans="1:29" ht="29.25" customHeight="1">
      <c r="A16" s="2"/>
      <c r="B16" s="137">
        <v>7</v>
      </c>
      <c r="C16" s="18" t="s">
        <v>18</v>
      </c>
      <c r="D16" s="52">
        <v>72</v>
      </c>
      <c r="E16" s="52">
        <v>11</v>
      </c>
      <c r="F16" s="52">
        <f t="shared" si="0"/>
        <v>61</v>
      </c>
      <c r="G16" s="52" t="s">
        <v>84</v>
      </c>
      <c r="H16" s="128"/>
      <c r="I16" s="138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2"/>
      <c r="W16" s="2"/>
      <c r="X16" s="2"/>
      <c r="Y16" s="2"/>
      <c r="Z16" s="2"/>
      <c r="AA16" s="2"/>
      <c r="AB16" s="2"/>
      <c r="AC16" s="2"/>
    </row>
    <row r="17" spans="1:29" ht="29.25" customHeight="1">
      <c r="A17" s="2"/>
      <c r="B17" s="137">
        <v>8</v>
      </c>
      <c r="C17" s="18" t="s">
        <v>19</v>
      </c>
      <c r="D17" s="52">
        <v>5</v>
      </c>
      <c r="E17" s="52">
        <v>5</v>
      </c>
      <c r="F17" s="52">
        <f t="shared" si="0"/>
        <v>0</v>
      </c>
      <c r="G17" s="52" t="s">
        <v>84</v>
      </c>
      <c r="H17" s="128"/>
      <c r="I17" s="138">
        <f t="shared" si="1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2"/>
      <c r="W17" s="2"/>
      <c r="X17" s="2"/>
      <c r="Y17" s="2"/>
      <c r="Z17" s="2"/>
      <c r="AA17" s="2"/>
      <c r="AB17" s="2"/>
      <c r="AC17" s="2"/>
    </row>
    <row r="18" spans="1:29" ht="29.25" customHeight="1">
      <c r="A18" s="2"/>
      <c r="B18" s="137">
        <v>9</v>
      </c>
      <c r="C18" s="18" t="s">
        <v>20</v>
      </c>
      <c r="D18" s="52">
        <v>1</v>
      </c>
      <c r="E18" s="52">
        <v>1</v>
      </c>
      <c r="F18" s="52">
        <f t="shared" si="0"/>
        <v>0</v>
      </c>
      <c r="G18" s="52" t="s">
        <v>84</v>
      </c>
      <c r="H18" s="128"/>
      <c r="I18" s="138">
        <f t="shared" si="1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"/>
      <c r="W18" s="2"/>
      <c r="X18" s="2"/>
      <c r="Y18" s="2"/>
      <c r="Z18" s="2"/>
      <c r="AA18" s="2"/>
      <c r="AB18" s="2"/>
      <c r="AC18" s="2"/>
    </row>
    <row r="19" spans="1:29" ht="29.25" customHeight="1">
      <c r="A19" s="2"/>
      <c r="B19" s="137">
        <v>10</v>
      </c>
      <c r="C19" s="18" t="s">
        <v>21</v>
      </c>
      <c r="D19" s="52">
        <v>1</v>
      </c>
      <c r="E19" s="52">
        <v>1</v>
      </c>
      <c r="F19" s="52">
        <f t="shared" si="0"/>
        <v>0</v>
      </c>
      <c r="G19" s="52" t="s">
        <v>84</v>
      </c>
      <c r="H19" s="128"/>
      <c r="I19" s="138">
        <f t="shared" si="1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2"/>
      <c r="W19" s="2"/>
      <c r="X19" s="2"/>
      <c r="Y19" s="2"/>
      <c r="Z19" s="2"/>
      <c r="AA19" s="2"/>
      <c r="AB19" s="2"/>
      <c r="AC19" s="2"/>
    </row>
    <row r="20" spans="1:29" ht="29.25" customHeight="1">
      <c r="A20" s="2"/>
      <c r="B20" s="137">
        <v>11</v>
      </c>
      <c r="C20" s="18" t="s">
        <v>22</v>
      </c>
      <c r="D20" s="52">
        <v>44</v>
      </c>
      <c r="E20" s="52">
        <v>13</v>
      </c>
      <c r="F20" s="52">
        <f t="shared" si="0"/>
        <v>31</v>
      </c>
      <c r="G20" s="52" t="s">
        <v>84</v>
      </c>
      <c r="H20" s="128"/>
      <c r="I20" s="138">
        <f t="shared" si="1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"/>
      <c r="W20" s="2"/>
      <c r="X20" s="2"/>
      <c r="Y20" s="2"/>
      <c r="Z20" s="2"/>
      <c r="AA20" s="2"/>
      <c r="AB20" s="2"/>
      <c r="AC20" s="2"/>
    </row>
    <row r="21" spans="1:29" ht="29.25" customHeight="1">
      <c r="A21" s="2"/>
      <c r="B21" s="137">
        <v>12</v>
      </c>
      <c r="C21" s="18" t="s">
        <v>23</v>
      </c>
      <c r="D21" s="52">
        <v>47</v>
      </c>
      <c r="E21" s="52">
        <v>16</v>
      </c>
      <c r="F21" s="52">
        <f t="shared" si="0"/>
        <v>31</v>
      </c>
      <c r="G21" s="52" t="s">
        <v>84</v>
      </c>
      <c r="H21" s="128"/>
      <c r="I21" s="138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/>
      <c r="W21" s="2"/>
      <c r="X21" s="2"/>
      <c r="Y21" s="2"/>
      <c r="Z21" s="2"/>
      <c r="AA21" s="2"/>
      <c r="AB21" s="2"/>
      <c r="AC21" s="2"/>
    </row>
    <row r="22" spans="1:29" ht="29.25" customHeight="1" thickBot="1">
      <c r="A22" s="2"/>
      <c r="B22" s="139">
        <v>13</v>
      </c>
      <c r="C22" s="140" t="s">
        <v>24</v>
      </c>
      <c r="D22" s="141">
        <v>44</v>
      </c>
      <c r="E22" s="141">
        <v>13</v>
      </c>
      <c r="F22" s="141">
        <f t="shared" si="0"/>
        <v>31</v>
      </c>
      <c r="G22" s="141" t="s">
        <v>84</v>
      </c>
      <c r="H22" s="142"/>
      <c r="I22" s="143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  <c r="W22" s="2"/>
      <c r="X22" s="2"/>
      <c r="Y22" s="2"/>
      <c r="Z22" s="2"/>
      <c r="AA22" s="2"/>
      <c r="AB22" s="2"/>
      <c r="AC22" s="2"/>
    </row>
    <row r="23" spans="1:29" ht="15.75" customHeight="1" thickBot="1">
      <c r="B23" s="129"/>
      <c r="C23" s="106"/>
      <c r="D23" s="106"/>
      <c r="E23" s="106"/>
      <c r="F23" s="106"/>
      <c r="G23" s="106"/>
      <c r="H23" s="77">
        <f t="shared" ref="H23:I23" si="2">SUM(H10:H22)</f>
        <v>0</v>
      </c>
      <c r="I23" s="77">
        <f t="shared" si="2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9" ht="15.75" customHeight="1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9" ht="15.75" customHeight="1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9" ht="15.75" customHeight="1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9" ht="15.75" customHeight="1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9" ht="15.7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9" ht="15.75" customHeight="1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9" ht="15.75" customHeigh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9" ht="15.75" customHeight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9" ht="15.75" customHeight="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2:21" ht="15.75" customHeight="1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2:21" ht="15.75" customHeight="1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2:21" ht="15.75" customHeight="1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2:21" ht="15.75" customHeight="1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2:21" ht="15.75" customHeight="1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2:21" ht="15.7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2:21" ht="15.75" customHeight="1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2:21" ht="15.75" customHeight="1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2:21" ht="15.75" customHeight="1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2:21" ht="15.75" customHeight="1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2:21" ht="15.75" customHeight="1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2:21" ht="15.75" customHeight="1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2:21" ht="15.75" customHeigh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2:21" ht="15.75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2:21" ht="15.75" customHeight="1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2:21" ht="15.75" customHeight="1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2:21" ht="15.75" customHeight="1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2:21" ht="15.75" customHeight="1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2:21" ht="15.75" customHeight="1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2:21" ht="15.75" customHeight="1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2:21" ht="15.75" customHeight="1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2:21" ht="15.75" customHeight="1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2:21" ht="15.75" customHeight="1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2:21" ht="15.75" customHeight="1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2:21" ht="15.75" customHeight="1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2:21" ht="15.75" customHeight="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2:21" ht="15.75" customHeight="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2:21" ht="15.75" customHeight="1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2:21" ht="15.75" customHeight="1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2:21" ht="15.75" customHeight="1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2:21" ht="15.75" customHeight="1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2:21" ht="15.75" customHeight="1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2:21" ht="15.75" customHeight="1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2:21" ht="15.75" customHeight="1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2:21" ht="15.75" customHeight="1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2:21" ht="15.75" customHeight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2:21" ht="15.75" customHeight="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2:21" ht="15.75" customHeight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2:21" ht="15.75" customHeight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2:21" ht="15.75" customHeight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2:21" ht="15.75" customHeight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2:21" ht="15.75" customHeight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2:21" ht="15.75" customHeight="1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2:21" ht="15.75" customHeight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2:21" ht="15.75" customHeight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2:21" ht="15.75" customHeight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2:21" ht="15.75" customHeight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2:21" ht="15.75" customHeight="1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2:21" ht="15.75" customHeight="1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2:21" ht="15.75" customHeight="1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2:21" ht="15.75" customHeight="1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2:21" ht="15.75" customHeight="1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2:21" ht="15.75" customHeight="1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2:21" ht="15.75" customHeight="1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2:21" ht="15.75" customHeight="1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2:21" ht="15.75" customHeight="1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2:21" ht="15.75" customHeight="1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2:21" ht="15.75" customHeight="1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2:21" ht="15.75" customHeight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2:21" ht="15.75" customHeight="1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2:21" ht="15.75" customHeight="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2:21" ht="15.75" customHeight="1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2:21" ht="15.75" customHeigh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2:21" ht="15.75" customHeight="1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2:21" ht="15.75" customHeight="1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2:21" ht="15.75" customHeight="1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2:21" ht="15.75" customHeigh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2:21" ht="15.75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2:21" ht="15.75" customHeight="1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2:21" ht="15.75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2:21" ht="15.75" customHeight="1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2:21" ht="15.75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2:21" ht="15.75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2:21" ht="15.75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2:21" ht="15.75" customHeigh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2:21" ht="15.75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2:21" ht="15.75" customHeight="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2:21" ht="15.75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2:21" ht="15.75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2:21" ht="15.75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2:21" ht="15.75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2:21" ht="15.75" customHeight="1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2:21" ht="15.75" customHeight="1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2:21" ht="15.75" customHeight="1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2:21" ht="15.75" customHeight="1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2:21" ht="15.75" customHeight="1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2:21" ht="15.75" customHeigh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2:21" ht="15.75" customHeigh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2:21" ht="15.75" customHeigh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2:21" ht="15.75" customHeigh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2:21" ht="15.75" customHeigh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2:21" ht="15.75" customHeigh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2:21" ht="15.75" customHeigh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2:21" ht="15.75" customHeigh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2:21" ht="15.75" customHeigh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2:21" ht="15.75" customHeigh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2:21" ht="15.75" customHeigh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2:21" ht="15.75" customHeigh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2:21" ht="15.75" customHeigh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2:21" ht="15.75" customHeigh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2:21" ht="15.75" customHeigh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2:21" ht="15.75" customHeigh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2:21" ht="15.75" customHeigh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2:21" ht="15.75" customHeigh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2:21" ht="15.75" customHeigh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2:21" ht="15.75" customHeigh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2:21" ht="15.75" customHeigh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2:21" ht="15.75" customHeigh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2:21" ht="15.75" customHeigh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2:21" ht="15.75" customHeigh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2:21" ht="15.75" customHeigh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2:21" ht="15.75" customHeigh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2:21" ht="15.75" customHeigh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2:21" ht="15.75" customHeigh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2:21" ht="15.75" customHeigh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2:21" ht="15.75" customHeigh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2:21" ht="15.75" customHeigh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2:21" ht="15.75" customHeigh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2:21" ht="15.75" customHeigh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2:21" ht="15.75" customHeigh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2:21" ht="15.75" customHeigh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2:21" ht="15.75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2:21" ht="15.75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2:21" ht="15.75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2:21" ht="15.75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2:21" ht="15.75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2:21" ht="15.75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2:21" ht="15.75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2:21" ht="15.75" customHeigh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2:21" ht="15.75" customHeigh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2:21" ht="15.75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2:21" ht="15.75" customHeigh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2:21" ht="15.75" customHeigh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2:21" ht="15.75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2:21" ht="15.75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2:21" ht="15.75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2:21" ht="15.75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2:21" ht="15.75" customHeigh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2:21" ht="15.75" customHeigh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2:21" ht="15.75" customHeigh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2:21" ht="15.75" customHeigh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2:21" ht="15.75" customHeigh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2:21" ht="15.75" customHeigh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2:21" ht="15.75" customHeight="1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2:21" ht="15.75" customHeight="1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2:21" ht="15.75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2:21" ht="15.75" customHeight="1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2:21" ht="15.75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2:21" ht="15.75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2:21" ht="15.75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2:21" ht="15.75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2:21" ht="15.75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2:21" ht="15.75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2:21" ht="15.75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2:21" ht="15.75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2:21" ht="15.75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2:21" ht="15.75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2:21" ht="15.75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2:21" ht="15.75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2:21" ht="15.75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2:21" ht="15.75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2:21" ht="15.75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2:21" ht="15.75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2:21" ht="15.75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2:21" ht="15.75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2:21" ht="15.75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2:21" ht="15.75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2:21" ht="15.75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2:21" ht="15.75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2:21" ht="15.75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2:21" ht="15.75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2:21" ht="15.75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2:21" ht="15.75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2:21" ht="15.75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2:21" ht="15.75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2:21" ht="15.75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2:21" ht="15.75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2:21" ht="15.75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2:21" ht="15.75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2:21" ht="15.75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2:21" ht="15.75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2:21" ht="15.75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2:21" ht="15.75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2:21" ht="15.75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2:21" ht="15.75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2:21" ht="15.75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2:21" ht="15.75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2:21" ht="15.75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2:21" ht="15.75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2:21" ht="15.75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2:21" ht="15.75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2:21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</sheetData>
  <mergeCells count="3">
    <mergeCell ref="B4:H4"/>
    <mergeCell ref="B7:H7"/>
    <mergeCell ref="B23:G23"/>
  </mergeCells>
  <pageMargins left="0.7" right="0.7" top="0.75" bottom="0.75" header="0" footer="0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A993"/>
  <sheetViews>
    <sheetView workbookViewId="0"/>
  </sheetViews>
  <sheetFormatPr defaultColWidth="14.42578125" defaultRowHeight="15" customHeight="1"/>
  <cols>
    <col min="1" max="1" width="8.7109375" customWidth="1"/>
    <col min="2" max="2" width="5.42578125" customWidth="1"/>
    <col min="3" max="3" width="45.28515625" customWidth="1"/>
    <col min="4" max="4" width="13.5703125" customWidth="1"/>
    <col min="5" max="5" width="8.7109375" customWidth="1"/>
    <col min="6" max="6" width="25.7109375" customWidth="1"/>
    <col min="7" max="7" width="26.28515625" customWidth="1"/>
    <col min="8" max="27" width="8.7109375" customWidth="1"/>
  </cols>
  <sheetData>
    <row r="1" spans="2:27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ht="23.25" customHeight="1">
      <c r="B2" s="5" t="s">
        <v>85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27" ht="23.25" customHeight="1">
      <c r="B3" s="5" t="s">
        <v>86</v>
      </c>
      <c r="C3" s="6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ht="23.25" customHeight="1">
      <c r="B4" s="98" t="s">
        <v>3</v>
      </c>
      <c r="C4" s="99"/>
      <c r="D4" s="99"/>
      <c r="E4" s="9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2:27" ht="15.7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2:27" ht="52.5" customHeight="1">
      <c r="B6" s="114" t="s">
        <v>87</v>
      </c>
      <c r="C6" s="99"/>
      <c r="D6" s="99"/>
      <c r="E6" s="99"/>
      <c r="F6" s="99"/>
      <c r="G6" s="9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2:27" ht="47.25" customHeight="1">
      <c r="B7" s="108" t="s">
        <v>78</v>
      </c>
      <c r="C7" s="110" t="s">
        <v>5</v>
      </c>
      <c r="D7" s="110" t="s">
        <v>53</v>
      </c>
      <c r="E7" s="105" t="s">
        <v>54</v>
      </c>
      <c r="F7" s="112" t="s">
        <v>88</v>
      </c>
      <c r="G7" s="113"/>
    </row>
    <row r="8" spans="2:27">
      <c r="B8" s="109"/>
      <c r="C8" s="111"/>
      <c r="D8" s="111"/>
      <c r="E8" s="106"/>
      <c r="F8" s="35" t="s">
        <v>89</v>
      </c>
      <c r="G8" s="36" t="s">
        <v>90</v>
      </c>
    </row>
    <row r="9" spans="2:27">
      <c r="B9" s="69" t="s">
        <v>63</v>
      </c>
      <c r="C9" s="70" t="s">
        <v>64</v>
      </c>
      <c r="D9" s="71" t="s">
        <v>65</v>
      </c>
      <c r="E9" s="70" t="s">
        <v>66</v>
      </c>
      <c r="F9" s="72" t="s">
        <v>67</v>
      </c>
      <c r="G9" s="73" t="s">
        <v>68</v>
      </c>
    </row>
    <row r="10" spans="2:27">
      <c r="B10" s="44">
        <v>1</v>
      </c>
      <c r="C10" s="66" t="s">
        <v>12</v>
      </c>
      <c r="D10" s="45" t="s">
        <v>73</v>
      </c>
      <c r="E10" s="46">
        <v>1</v>
      </c>
      <c r="F10" s="74"/>
      <c r="G10" s="49">
        <f t="shared" ref="G10:G22" si="0">E10*F10</f>
        <v>0</v>
      </c>
    </row>
    <row r="11" spans="2:27">
      <c r="B11" s="51">
        <v>2</v>
      </c>
      <c r="C11" s="18" t="s">
        <v>13</v>
      </c>
      <c r="D11" s="52" t="s">
        <v>73</v>
      </c>
      <c r="E11" s="52">
        <v>2</v>
      </c>
      <c r="F11" s="75"/>
      <c r="G11" s="56">
        <f t="shared" si="0"/>
        <v>0</v>
      </c>
    </row>
    <row r="12" spans="2:27">
      <c r="B12" s="51">
        <v>3</v>
      </c>
      <c r="C12" s="18" t="s">
        <v>14</v>
      </c>
      <c r="D12" s="52" t="s">
        <v>73</v>
      </c>
      <c r="E12" s="52">
        <v>1</v>
      </c>
      <c r="F12" s="75"/>
      <c r="G12" s="56">
        <f t="shared" si="0"/>
        <v>0</v>
      </c>
    </row>
    <row r="13" spans="2:27">
      <c r="B13" s="51">
        <v>4</v>
      </c>
      <c r="C13" s="18" t="s">
        <v>15</v>
      </c>
      <c r="D13" s="52" t="s">
        <v>73</v>
      </c>
      <c r="E13" s="52">
        <v>5</v>
      </c>
      <c r="F13" s="75"/>
      <c r="G13" s="56">
        <f t="shared" si="0"/>
        <v>0</v>
      </c>
    </row>
    <row r="14" spans="2:27" ht="28.5">
      <c r="B14" s="51">
        <v>5</v>
      </c>
      <c r="C14" s="18" t="s">
        <v>16</v>
      </c>
      <c r="D14" s="52" t="s">
        <v>73</v>
      </c>
      <c r="E14" s="52">
        <v>21</v>
      </c>
      <c r="F14" s="75"/>
      <c r="G14" s="56">
        <f t="shared" si="0"/>
        <v>0</v>
      </c>
    </row>
    <row r="15" spans="2:27">
      <c r="B15" s="51">
        <v>6</v>
      </c>
      <c r="C15" s="18" t="s">
        <v>17</v>
      </c>
      <c r="D15" s="52" t="s">
        <v>73</v>
      </c>
      <c r="E15" s="52">
        <v>16</v>
      </c>
      <c r="F15" s="75"/>
      <c r="G15" s="56">
        <f t="shared" si="0"/>
        <v>0</v>
      </c>
    </row>
    <row r="16" spans="2:27">
      <c r="B16" s="51">
        <v>7</v>
      </c>
      <c r="C16" s="18" t="s">
        <v>18</v>
      </c>
      <c r="D16" s="52" t="s">
        <v>73</v>
      </c>
      <c r="E16" s="52">
        <v>72</v>
      </c>
      <c r="F16" s="75"/>
      <c r="G16" s="56">
        <f t="shared" si="0"/>
        <v>0</v>
      </c>
    </row>
    <row r="17" spans="2:7">
      <c r="B17" s="51">
        <v>8</v>
      </c>
      <c r="C17" s="18" t="s">
        <v>19</v>
      </c>
      <c r="D17" s="52" t="s">
        <v>73</v>
      </c>
      <c r="E17" s="52">
        <v>5</v>
      </c>
      <c r="F17" s="75"/>
      <c r="G17" s="56">
        <f t="shared" si="0"/>
        <v>0</v>
      </c>
    </row>
    <row r="18" spans="2:7">
      <c r="B18" s="51">
        <v>9</v>
      </c>
      <c r="C18" s="18" t="s">
        <v>20</v>
      </c>
      <c r="D18" s="52" t="s">
        <v>73</v>
      </c>
      <c r="E18" s="52">
        <v>1</v>
      </c>
      <c r="F18" s="75"/>
      <c r="G18" s="56">
        <f t="shared" si="0"/>
        <v>0</v>
      </c>
    </row>
    <row r="19" spans="2:7">
      <c r="B19" s="51">
        <v>10</v>
      </c>
      <c r="C19" s="18" t="s">
        <v>21</v>
      </c>
      <c r="D19" s="52" t="s">
        <v>73</v>
      </c>
      <c r="E19" s="52">
        <v>1</v>
      </c>
      <c r="F19" s="75"/>
      <c r="G19" s="56">
        <f t="shared" si="0"/>
        <v>0</v>
      </c>
    </row>
    <row r="20" spans="2:7">
      <c r="B20" s="51">
        <v>11</v>
      </c>
      <c r="C20" s="18" t="s">
        <v>22</v>
      </c>
      <c r="D20" s="52" t="s">
        <v>73</v>
      </c>
      <c r="E20" s="52">
        <v>44</v>
      </c>
      <c r="F20" s="75"/>
      <c r="G20" s="56">
        <f t="shared" si="0"/>
        <v>0</v>
      </c>
    </row>
    <row r="21" spans="2:7">
      <c r="B21" s="51">
        <v>12</v>
      </c>
      <c r="C21" s="18" t="s">
        <v>23</v>
      </c>
      <c r="D21" s="52" t="s">
        <v>73</v>
      </c>
      <c r="E21" s="52">
        <v>47</v>
      </c>
      <c r="F21" s="75"/>
      <c r="G21" s="56">
        <f t="shared" si="0"/>
        <v>0</v>
      </c>
    </row>
    <row r="22" spans="2:7">
      <c r="B22" s="57">
        <v>13</v>
      </c>
      <c r="C22" s="58" t="s">
        <v>24</v>
      </c>
      <c r="D22" s="59" t="s">
        <v>73</v>
      </c>
      <c r="E22" s="59">
        <v>44</v>
      </c>
      <c r="F22" s="76"/>
      <c r="G22" s="61">
        <f t="shared" si="0"/>
        <v>0</v>
      </c>
    </row>
    <row r="23" spans="2:7" ht="15.75" customHeight="1">
      <c r="B23" s="107"/>
      <c r="C23" s="99"/>
      <c r="D23" s="99"/>
      <c r="E23" s="99"/>
      <c r="F23" s="64"/>
      <c r="G23" s="77">
        <f>SUM(G10:G22)</f>
        <v>0</v>
      </c>
    </row>
    <row r="24" spans="2:7" ht="15.75" customHeight="1"/>
    <row r="25" spans="2:7" ht="15.75" customHeight="1"/>
    <row r="26" spans="2:7" ht="15.75" customHeight="1"/>
    <row r="27" spans="2:7" ht="15.75" customHeight="1"/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</sheetData>
  <mergeCells count="8">
    <mergeCell ref="B23:E23"/>
    <mergeCell ref="B4:E4"/>
    <mergeCell ref="B6:G6"/>
    <mergeCell ref="B7:B8"/>
    <mergeCell ref="C7:C8"/>
    <mergeCell ref="D7:D8"/>
    <mergeCell ref="E7:E8"/>
    <mergeCell ref="F7:G7"/>
  </mergeCells>
  <pageMargins left="0.7" right="0.7" top="0.75" bottom="0.75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993"/>
  <sheetViews>
    <sheetView workbookViewId="0"/>
  </sheetViews>
  <sheetFormatPr defaultColWidth="14.42578125" defaultRowHeight="15" customHeight="1"/>
  <cols>
    <col min="1" max="1" width="8.7109375" customWidth="1"/>
    <col min="2" max="2" width="56" customWidth="1"/>
    <col min="3" max="3" width="18.140625" customWidth="1"/>
    <col min="4" max="4" width="15.28515625" customWidth="1"/>
    <col min="5" max="5" width="15.140625" customWidth="1"/>
    <col min="6" max="6" width="16.42578125" customWidth="1"/>
    <col min="7" max="7" width="20.28515625" customWidth="1"/>
    <col min="8" max="8" width="16.85546875" customWidth="1"/>
    <col min="9" max="28" width="8.7109375" customWidth="1"/>
  </cols>
  <sheetData>
    <row r="1" spans="1:28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8" ht="23.25" customHeight="1">
      <c r="B2" s="5" t="s">
        <v>91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23.25" customHeight="1">
      <c r="B3" s="5" t="s">
        <v>92</v>
      </c>
      <c r="C3" s="6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9.75" customHeight="1">
      <c r="B4" s="98" t="s">
        <v>3</v>
      </c>
      <c r="C4" s="99"/>
      <c r="D4" s="99"/>
      <c r="E4" s="9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>
      <c r="A5" s="3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8" ht="15.75">
      <c r="A6" s="3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8" ht="15.75">
      <c r="A7" s="3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8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8" ht="15.75">
      <c r="A9" s="34" t="s">
        <v>93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8" ht="39" customHeight="1">
      <c r="A10" s="119" t="s">
        <v>78</v>
      </c>
      <c r="B10" s="122" t="s">
        <v>5</v>
      </c>
      <c r="C10" s="124" t="s">
        <v>94</v>
      </c>
      <c r="D10" s="124" t="s">
        <v>95</v>
      </c>
      <c r="E10" s="125" t="s">
        <v>96</v>
      </c>
      <c r="F10" s="126"/>
      <c r="G10" s="126"/>
      <c r="H10" s="113"/>
    </row>
    <row r="11" spans="1:28">
      <c r="A11" s="120"/>
      <c r="B11" s="123"/>
      <c r="C11" s="123"/>
      <c r="D11" s="123"/>
      <c r="E11" s="127" t="s">
        <v>97</v>
      </c>
      <c r="F11" s="115" t="s">
        <v>98</v>
      </c>
      <c r="G11" s="117" t="s">
        <v>99</v>
      </c>
      <c r="H11" s="118"/>
    </row>
    <row r="12" spans="1:28">
      <c r="A12" s="121"/>
      <c r="B12" s="116"/>
      <c r="C12" s="116"/>
      <c r="D12" s="116"/>
      <c r="E12" s="116"/>
      <c r="F12" s="116"/>
      <c r="G12" s="78" t="s">
        <v>100</v>
      </c>
      <c r="H12" s="79" t="s">
        <v>101</v>
      </c>
    </row>
    <row r="13" spans="1:28">
      <c r="A13" s="80">
        <v>1</v>
      </c>
      <c r="B13" s="66" t="s">
        <v>12</v>
      </c>
      <c r="C13" s="81"/>
      <c r="D13" s="82"/>
      <c r="E13" s="83"/>
      <c r="F13" s="84"/>
      <c r="G13" s="84"/>
      <c r="H13" s="85"/>
    </row>
    <row r="14" spans="1:28">
      <c r="A14" s="86">
        <v>2</v>
      </c>
      <c r="B14" s="18" t="s">
        <v>13</v>
      </c>
      <c r="C14" s="87"/>
      <c r="D14" s="88"/>
      <c r="E14" s="89"/>
      <c r="F14" s="90"/>
      <c r="G14" s="90"/>
      <c r="H14" s="91"/>
    </row>
    <row r="15" spans="1:28">
      <c r="A15" s="86">
        <v>3</v>
      </c>
      <c r="B15" s="18" t="s">
        <v>14</v>
      </c>
      <c r="C15" s="87"/>
      <c r="D15" s="88"/>
      <c r="E15" s="89"/>
      <c r="F15" s="90"/>
      <c r="G15" s="90"/>
      <c r="H15" s="91"/>
    </row>
    <row r="16" spans="1:28">
      <c r="A16" s="86">
        <v>4</v>
      </c>
      <c r="B16" s="18" t="s">
        <v>15</v>
      </c>
      <c r="C16" s="87"/>
      <c r="D16" s="88"/>
      <c r="E16" s="89"/>
      <c r="F16" s="90"/>
      <c r="G16" s="90"/>
      <c r="H16" s="91"/>
    </row>
    <row r="17" spans="1:8">
      <c r="A17" s="86">
        <v>5</v>
      </c>
      <c r="B17" s="18" t="s">
        <v>16</v>
      </c>
      <c r="C17" s="87"/>
      <c r="D17" s="88"/>
      <c r="E17" s="89"/>
      <c r="F17" s="90"/>
      <c r="G17" s="90"/>
      <c r="H17" s="91"/>
    </row>
    <row r="18" spans="1:8">
      <c r="A18" s="86">
        <v>6</v>
      </c>
      <c r="B18" s="18" t="s">
        <v>17</v>
      </c>
      <c r="C18" s="87"/>
      <c r="D18" s="88"/>
      <c r="E18" s="89"/>
      <c r="F18" s="90"/>
      <c r="G18" s="90"/>
      <c r="H18" s="91"/>
    </row>
    <row r="19" spans="1:8">
      <c r="A19" s="86">
        <v>7</v>
      </c>
      <c r="B19" s="18" t="s">
        <v>18</v>
      </c>
      <c r="C19" s="87"/>
      <c r="D19" s="88"/>
      <c r="E19" s="89"/>
      <c r="F19" s="90"/>
      <c r="G19" s="90"/>
      <c r="H19" s="91"/>
    </row>
    <row r="20" spans="1:8">
      <c r="A20" s="86">
        <v>8</v>
      </c>
      <c r="B20" s="18" t="s">
        <v>19</v>
      </c>
      <c r="C20" s="87"/>
      <c r="D20" s="88"/>
      <c r="E20" s="89"/>
      <c r="F20" s="90"/>
      <c r="G20" s="90"/>
      <c r="H20" s="91"/>
    </row>
    <row r="21" spans="1:8">
      <c r="A21" s="86">
        <v>9</v>
      </c>
      <c r="B21" s="18" t="s">
        <v>20</v>
      </c>
      <c r="C21" s="87"/>
      <c r="D21" s="88"/>
      <c r="E21" s="89"/>
      <c r="F21" s="90"/>
      <c r="G21" s="90"/>
      <c r="H21" s="91"/>
    </row>
    <row r="22" spans="1:8">
      <c r="A22" s="86">
        <v>10</v>
      </c>
      <c r="B22" s="18" t="s">
        <v>21</v>
      </c>
      <c r="C22" s="87"/>
      <c r="D22" s="88"/>
      <c r="E22" s="89"/>
      <c r="F22" s="90"/>
      <c r="G22" s="90"/>
      <c r="H22" s="91"/>
    </row>
    <row r="23" spans="1:8">
      <c r="A23" s="86">
        <v>11</v>
      </c>
      <c r="B23" s="18" t="s">
        <v>22</v>
      </c>
      <c r="C23" s="87"/>
      <c r="D23" s="88"/>
      <c r="E23" s="89"/>
      <c r="F23" s="90"/>
      <c r="G23" s="90"/>
      <c r="H23" s="91"/>
    </row>
    <row r="24" spans="1:8">
      <c r="A24" s="86">
        <v>12</v>
      </c>
      <c r="B24" s="18" t="s">
        <v>23</v>
      </c>
      <c r="C24" s="87"/>
      <c r="D24" s="88"/>
      <c r="E24" s="89"/>
      <c r="F24" s="90"/>
      <c r="G24" s="90"/>
      <c r="H24" s="91"/>
    </row>
    <row r="25" spans="1:8">
      <c r="A25" s="92">
        <v>13</v>
      </c>
      <c r="B25" s="58" t="s">
        <v>24</v>
      </c>
      <c r="C25" s="93"/>
      <c r="D25" s="94"/>
      <c r="E25" s="95"/>
      <c r="F25" s="96"/>
      <c r="G25" s="96"/>
      <c r="H25" s="97"/>
    </row>
    <row r="26" spans="1:8" ht="15.75" customHeight="1"/>
    <row r="27" spans="1:8" ht="15.75" customHeight="1"/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</sheetData>
  <mergeCells count="9">
    <mergeCell ref="F11:F12"/>
    <mergeCell ref="G11:H11"/>
    <mergeCell ref="B4:E4"/>
    <mergeCell ref="A10:A12"/>
    <mergeCell ref="B10:B12"/>
    <mergeCell ref="C10:C12"/>
    <mergeCell ref="D10:D12"/>
    <mergeCell ref="E10:H10"/>
    <mergeCell ref="E11:E12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BID SUMMARY</vt:lpstr>
      <vt:lpstr>A. FCA &amp; DPU price</vt:lpstr>
      <vt:lpstr>B. In-Country Logistics</vt:lpstr>
      <vt:lpstr>C.Related Services</vt:lpstr>
      <vt:lpstr>D. Shipment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Gulzada</dc:creator>
  <cp:lastModifiedBy>Gulzada</cp:lastModifiedBy>
  <dcterms:created xsi:type="dcterms:W3CDTF">2023-04-18T09:52:38Z</dcterms:created>
  <dcterms:modified xsi:type="dcterms:W3CDTF">2023-06-07T11:18:49Z</dcterms:modified>
</cp:coreProperties>
</file>