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OPS_21588_MMFDH_temporario_antes_DRIVE\TR_Supervisão\Planilhas_Preços\"/>
    </mc:Choice>
  </mc:AlternateContent>
  <xr:revisionPtr revIDLastSave="0" documentId="13_ncr:1_{FF2AEDBB-2A94-4EBF-85D8-69D8F8952D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Sintético" sheetId="1" r:id="rId1"/>
    <sheet name="CompCustoUnit" sheetId="2" r:id="rId2"/>
    <sheet name="BDI" sheetId="3" r:id="rId3"/>
    <sheet name="CompEncargosSociais" sheetId="4" r:id="rId4"/>
  </sheets>
  <definedNames>
    <definedName name="_xlnm.Print_Area" localSheetId="2">BDI!$A$1:$H$39</definedName>
    <definedName name="_xlnm.Print_Area" localSheetId="1">CompCustoUnit!$A$1:$J$69</definedName>
    <definedName name="_xlnm.Print_Area" localSheetId="3">CompEncargosSociais!$A$1:$I$56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J65" i="2"/>
  <c r="J59" i="2"/>
  <c r="J50" i="2"/>
  <c r="J49" i="2"/>
  <c r="J48" i="2"/>
  <c r="J47" i="2"/>
  <c r="J46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9" i="2"/>
  <c r="J10" i="2"/>
  <c r="J11" i="2"/>
  <c r="J12" i="2"/>
  <c r="J8" i="2"/>
  <c r="H11" i="3"/>
  <c r="H29" i="3" l="1"/>
  <c r="H23" i="3"/>
  <c r="H19" i="3"/>
  <c r="H15" i="3"/>
  <c r="J64" i="2"/>
  <c r="G13" i="1" s="1"/>
  <c r="J58" i="2"/>
  <c r="G12" i="1" s="1"/>
  <c r="J7" i="2" l="1"/>
  <c r="G9" i="1" s="1"/>
  <c r="H33" i="3"/>
  <c r="G2" i="1" s="1"/>
  <c r="J17" i="2"/>
  <c r="G10" i="1" s="1"/>
  <c r="J45" i="2"/>
  <c r="G11" i="1" s="1"/>
  <c r="H11" i="1" l="1"/>
  <c r="I11" i="1" s="1"/>
  <c r="H13" i="1"/>
  <c r="I13" i="1" s="1"/>
  <c r="H10" i="1"/>
  <c r="I10" i="1" s="1"/>
  <c r="H12" i="1"/>
  <c r="I12" i="1" s="1"/>
  <c r="H9" i="1"/>
  <c r="I9" i="1" s="1"/>
  <c r="H15" i="1"/>
  <c r="G2" i="2"/>
  <c r="H17" i="1" l="1"/>
  <c r="H16" i="1" s="1"/>
  <c r="J11" i="1" l="1"/>
  <c r="J13" i="1"/>
  <c r="J10" i="1"/>
  <c r="J12" i="1"/>
  <c r="J9" i="1"/>
  <c r="D3" i="1" l="1"/>
</calcChain>
</file>

<file path=xl/sharedStrings.xml><?xml version="1.0" encoding="utf-8"?>
<sst xmlns="http://schemas.openxmlformats.org/spreadsheetml/2006/main" count="224" uniqueCount="104">
  <si>
    <t>B.D.I.</t>
  </si>
  <si>
    <t>Encargos Sociais</t>
  </si>
  <si>
    <t>Não Desonerado: 
Horista: 113,53%
Mensalista: 70,40%</t>
  </si>
  <si>
    <t>Orçamento Sintético</t>
  </si>
  <si>
    <t>Item</t>
  </si>
  <si>
    <t>Descrição</t>
  </si>
  <si>
    <t>Und</t>
  </si>
  <si>
    <t>Quant.</t>
  </si>
  <si>
    <t>Valor Unit</t>
  </si>
  <si>
    <t>Total</t>
  </si>
  <si>
    <t>Peso (%)</t>
  </si>
  <si>
    <t xml:space="preserve"> 1 </t>
  </si>
  <si>
    <t>Relatório Inicial</t>
  </si>
  <si>
    <t>un</t>
  </si>
  <si>
    <t xml:space="preserve"> 2 </t>
  </si>
  <si>
    <t>Relatório Mensal</t>
  </si>
  <si>
    <t xml:space="preserve"> 3 </t>
  </si>
  <si>
    <t>Relatório Recebimento de Obra</t>
  </si>
  <si>
    <t>Consultor(a) em Engenharia</t>
  </si>
  <si>
    <t>H</t>
  </si>
  <si>
    <t>Consultor(a) em Arquitetura</t>
  </si>
  <si>
    <t>Total sem BDI</t>
  </si>
  <si>
    <t>Total do BDI</t>
  </si>
  <si>
    <t>Total Geral</t>
  </si>
  <si>
    <t>Composições Principais</t>
  </si>
  <si>
    <t>Tipo</t>
  </si>
  <si>
    <t>Composição</t>
  </si>
  <si>
    <t>SERT - SERVIÇOS TÉCNICOS</t>
  </si>
  <si>
    <t>Coordenador(a) Geral</t>
  </si>
  <si>
    <t>MES</t>
  </si>
  <si>
    <t>Coordenador(a) de Planejamento</t>
  </si>
  <si>
    <t>Coordenador(a) de Saúde, Segurança e Socioambiental</t>
  </si>
  <si>
    <t>Coordenador(a) de Qualidade</t>
  </si>
  <si>
    <t>UN</t>
  </si>
  <si>
    <t xml:space="preserve">Aluguel mensal de mesa para escritório </t>
  </si>
  <si>
    <t>Aluguel mensal de TV SMART LED 55"</t>
  </si>
  <si>
    <t xml:space="preserve">Aluguel mensal de bebedouro acessível água refrigerada IBBL (BDF 100) ou similar </t>
  </si>
  <si>
    <t>Aluguel de aparelho de ar condicionado tipo SPLIT piso/teto, 18.000 BTU/H, ciclo frio</t>
  </si>
  <si>
    <t>Aluguel de ploter mês</t>
  </si>
  <si>
    <t>mês</t>
  </si>
  <si>
    <t>Aluguel de cadeira sem braços mês</t>
  </si>
  <si>
    <t>Aluguel de arquivo em aço mês</t>
  </si>
  <si>
    <t>Aluguel de cafeteira industrial mês</t>
  </si>
  <si>
    <t>B.D.I. (%)</t>
  </si>
  <si>
    <t xml:space="preserve"> DEMONSTRATIVO   DA   COMPOSIÇÃO   DO   B.D.I.</t>
  </si>
  <si>
    <t>NÃO DESONERADO</t>
  </si>
  <si>
    <t>X . Taxa representativa das DESPESAS INDIRETAS, exceto tributos e despesas financeiras</t>
  </si>
  <si>
    <r>
      <t xml:space="preserve">ALÍQUOTA </t>
    </r>
    <r>
      <rPr>
        <b/>
        <sz val="9"/>
        <rFont val="Arial"/>
        <family val="2"/>
      </rPr>
      <t>(%)</t>
    </r>
  </si>
  <si>
    <t>X.1 - Administração Central</t>
  </si>
  <si>
    <t>X.2 - Seguro + Garantia</t>
  </si>
  <si>
    <t>X.3 - Riscos</t>
  </si>
  <si>
    <t>X =</t>
  </si>
  <si>
    <t>Y . Taxa representativa das DESPESAS FINANCEIRAS</t>
  </si>
  <si>
    <t>TIPO</t>
  </si>
  <si>
    <t>Y.1 - Despesas Financeiras</t>
  </si>
  <si>
    <t>Y =</t>
  </si>
  <si>
    <t>Z . Taxa representativa do LUCRO</t>
  </si>
  <si>
    <t xml:space="preserve">Z.1 - Lucro </t>
  </si>
  <si>
    <t>Z =</t>
  </si>
  <si>
    <t>A . Alíquota condicionada pela Lei 13.161/ 2015</t>
  </si>
  <si>
    <r>
      <t xml:space="preserve">ALÍQUOTA </t>
    </r>
    <r>
      <rPr>
        <b/>
        <sz val="9"/>
        <color theme="1"/>
        <rFont val="Arial"/>
        <family val="2"/>
      </rPr>
      <t>(%)</t>
    </r>
  </si>
  <si>
    <t>A.1 - CPRB (Contribuição Previdenciária sobre Receita Bruta)</t>
  </si>
  <si>
    <t>A =</t>
  </si>
  <si>
    <t>I . Taxa representativa da incidência dos IMPOSTOS</t>
  </si>
  <si>
    <t>I.1 - I S S ( Imposto sobre Serviços ) - Municipal</t>
  </si>
  <si>
    <t>I.2 - COFINS ( Contribuição para o Financiamento da Seguridade Social) - Federal</t>
  </si>
  <si>
    <t>I.3 - P I S ( Programa de Integração Social ) - Federal</t>
  </si>
  <si>
    <t>I =</t>
  </si>
  <si>
    <t>B D I - Benefício e Despesas Indiretas Obra</t>
  </si>
  <si>
    <t>BDI Obra</t>
  </si>
  <si>
    <t>[ (1 + X) (1 + Y) (1 + Z) / 1 - (A + I) ] - 1 =</t>
  </si>
  <si>
    <t>Composições Analíticas Custo Unitário</t>
  </si>
  <si>
    <t>Valor Unit (R$)</t>
  </si>
  <si>
    <t>Total (R$)</t>
  </si>
  <si>
    <t>Valor Unit com BDI        (R$)</t>
  </si>
  <si>
    <t>Arquiteto senior com encargos complementares</t>
  </si>
  <si>
    <t>Engenherio civil senior com encargos complementares</t>
  </si>
  <si>
    <t>Secretaria para serviços de consultoria de engenharia e arquitetura com encargos complementares</t>
  </si>
  <si>
    <t>Engenheiro civil de obra junior com encargos complementares</t>
  </si>
  <si>
    <t>SERT - SERVIÇOS TÉCNICOS - APOIO</t>
  </si>
  <si>
    <t>Locação, preservação, manutenção de computador notebook/desktop incluindo manutenção durante todo o período</t>
  </si>
  <si>
    <t>Cartucho de tinta para plotter</t>
  </si>
  <si>
    <t>Consumo materiais de escritório</t>
  </si>
  <si>
    <t>Locação de mesa de reunião</t>
  </si>
  <si>
    <t>Aluguel de geladeira mês</t>
  </si>
  <si>
    <t>Aluguel de câmera fotográfica</t>
  </si>
  <si>
    <t>Consumo de telefone e internet</t>
  </si>
  <si>
    <t>Aluguel de impressora laser com cartuchos/toner (A4)</t>
  </si>
  <si>
    <t>Locação, preservação e manutenção de computador desktop com monitor LCD, estabilizador e impressora jato de tinta A3, incluindo manutenção e backup durante todo o período (SERVIDOR)</t>
  </si>
  <si>
    <t>Responsável pelo preenchimento                                                                      (Inserir nome completo e nº CREA ou CAU, e assinar)</t>
  </si>
  <si>
    <t>Valores do BDI definidos segundo orientações de cálculo do Tribunal de Contas da União - Acórdão nº 2622/2013 - TCU - Plenário</t>
  </si>
  <si>
    <t>EMPRESA: (nome)</t>
  </si>
  <si>
    <r>
      <rPr>
        <b/>
        <sz val="10"/>
        <color rgb="FFFF0000"/>
        <rFont val="Arial"/>
        <family val="2"/>
      </rPr>
      <t>Observação</t>
    </r>
    <r>
      <rPr>
        <b/>
        <sz val="10"/>
        <rFont val="Arial"/>
        <family val="1"/>
      </rPr>
      <t xml:space="preserve">: </t>
    </r>
    <r>
      <rPr>
        <b/>
        <sz val="10"/>
        <color rgb="FF0070C0"/>
        <rFont val="Arial"/>
        <family val="2"/>
      </rPr>
      <t xml:space="preserve">A empresa DEVE preencher </t>
    </r>
    <r>
      <rPr>
        <b/>
        <u/>
        <sz val="10"/>
        <color rgb="FF0070C0"/>
        <rFont val="Arial"/>
        <family val="2"/>
      </rPr>
      <t>somente</t>
    </r>
    <r>
      <rPr>
        <b/>
        <sz val="10"/>
        <color rgb="FF0070C0"/>
        <rFont val="Arial"/>
        <family val="2"/>
      </rPr>
      <t xml:space="preserve"> as células marcadas em AZUL, iniciando pela aba BDI, depois na aba CompCustoUnit e por fim na aba Orçamento Sintético</t>
    </r>
    <r>
      <rPr>
        <sz val="10"/>
        <rFont val="Arial"/>
        <family val="2"/>
      </rPr>
      <t xml:space="preserve">. A aba CompEncargosSociais apresenta os valores de encargos sociais do SINAPI para o estado do Rio de Janeiro, que devem ser considerados pela empresa. A CPRB na composião do BDI </t>
    </r>
    <r>
      <rPr>
        <b/>
        <sz val="10"/>
        <rFont val="Arial"/>
        <family val="2"/>
      </rPr>
      <t>DEVE</t>
    </r>
    <r>
      <rPr>
        <sz val="10"/>
        <rFont val="Arial"/>
        <family val="2"/>
      </rPr>
      <t xml:space="preserve"> ficar com valor "zero". A empresa, ao realizar sua proposta, </t>
    </r>
    <r>
      <rPr>
        <b/>
        <sz val="10"/>
        <rFont val="Arial"/>
        <family val="2"/>
      </rPr>
      <t>DEVE</t>
    </r>
    <r>
      <rPr>
        <sz val="10"/>
        <rFont val="Arial"/>
        <family val="2"/>
      </rPr>
      <t xml:space="preserve"> considerar todos os custos para a realização dos serviços com a equipe informada na licitação, alocados em tempo integral em escritório no canteiro de obras (durante o período de execução da obra) e </t>
    </r>
    <r>
      <rPr>
        <b/>
        <sz val="10"/>
        <rFont val="Arial"/>
        <family val="2"/>
      </rPr>
      <t>DEVE</t>
    </r>
    <r>
      <rPr>
        <sz val="10"/>
        <rFont val="Arial"/>
        <family val="2"/>
      </rPr>
      <t xml:space="preserve"> considerar a legislação trabalhista vigente para </t>
    </r>
    <r>
      <rPr>
        <u/>
        <sz val="10"/>
        <rFont val="Arial"/>
        <family val="2"/>
      </rPr>
      <t>a adequada contratação dos profissionais</t>
    </r>
    <r>
      <rPr>
        <sz val="10"/>
        <rFont val="Arial"/>
        <family val="2"/>
      </rPr>
      <t>.</t>
    </r>
  </si>
  <si>
    <t>telefone</t>
  </si>
  <si>
    <t>email</t>
  </si>
  <si>
    <t>Nome:</t>
  </si>
  <si>
    <t>CREA/CAU:</t>
  </si>
  <si>
    <t>Assinatura:</t>
  </si>
  <si>
    <t>endereço</t>
  </si>
  <si>
    <t xml:space="preserve">EMPRESA:                                               </t>
  </si>
  <si>
    <t xml:space="preserve">Data: </t>
  </si>
  <si>
    <t>xxxxxx</t>
  </si>
  <si>
    <r>
      <t xml:space="preserve">Supervisão da obra de construção de unidade socioeducativa de internação masculina no município de Niterói/RJ - </t>
    </r>
    <r>
      <rPr>
        <b/>
        <sz val="10"/>
        <color rgb="FF0070C0"/>
        <rFont val="Arial"/>
        <family val="2"/>
      </rPr>
      <t>RFP/2023/45953</t>
    </r>
  </si>
  <si>
    <r>
      <t xml:space="preserve">Supervisão da obra de construção de unidade socioeducativa de internação masculina no município de Niterói/RJ - </t>
    </r>
    <r>
      <rPr>
        <b/>
        <sz val="12"/>
        <color rgb="FF0070C0"/>
        <rFont val="Arial"/>
        <family val="2"/>
      </rPr>
      <t>RFP/2023/45953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</si>
</sst>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000"/>
    <numFmt numFmtId="166" formatCode="_-[$R$-416]* #,##0.00_-;\-[$R$-416]* #,##0.00_-;_-[$R$-416]* &quot;-&quot;??_-;_-@_-"/>
  </numFmts>
  <fonts count="42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1"/>
      <color rgb="FFFF0000"/>
      <name val="Arial"/>
      <family val="1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color rgb="FF2E74B5"/>
      <name val="Segoe UI Emoji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0070C0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12"/>
      <color rgb="FF0070C0"/>
      <name val="Arial"/>
      <family val="2"/>
    </font>
    <font>
      <b/>
      <sz val="11"/>
      <color theme="0"/>
      <name val="Arial"/>
      <family val="1"/>
    </font>
    <font>
      <u/>
      <sz val="10"/>
      <name val="Arial"/>
      <family val="2"/>
    </font>
    <font>
      <b/>
      <u/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1"/>
    </font>
    <font>
      <sz val="16"/>
      <name val="Arial"/>
      <family val="1"/>
    </font>
    <font>
      <b/>
      <sz val="16"/>
      <color rgb="FFFF0000"/>
      <name val="Arial"/>
      <family val="1"/>
    </font>
    <font>
      <sz val="16"/>
      <color rgb="FFFF0000"/>
      <name val="Arial"/>
      <family val="1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3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166" fontId="14" fillId="0" borderId="0"/>
    <xf numFmtId="9" fontId="14" fillId="0" borderId="0" applyFont="0" applyFill="0" applyBorder="0" applyAlignment="0" applyProtection="0"/>
  </cellStyleXfs>
  <cellXfs count="17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5" borderId="5" xfId="0" applyFont="1" applyFill="1" applyBorder="1" applyAlignment="1">
      <alignment horizontal="center" vertical="top" wrapText="1"/>
    </xf>
    <xf numFmtId="0" fontId="5" fillId="6" borderId="6" xfId="0" applyFont="1" applyFill="1" applyBorder="1" applyAlignment="1">
      <alignment horizontal="right" vertical="top" wrapText="1"/>
    </xf>
    <xf numFmtId="4" fontId="6" fillId="7" borderId="7" xfId="0" applyNumberFormat="1" applyFont="1" applyFill="1" applyBorder="1" applyAlignment="1">
      <alignment horizontal="right" vertical="top" wrapText="1"/>
    </xf>
    <xf numFmtId="164" fontId="7" fillId="8" borderId="8" xfId="0" applyNumberFormat="1" applyFont="1" applyFill="1" applyBorder="1" applyAlignment="1">
      <alignment horizontal="right" vertical="top" wrapText="1"/>
    </xf>
    <xf numFmtId="0" fontId="9" fillId="11" borderId="0" xfId="0" applyFont="1" applyFill="1" applyAlignment="1">
      <alignment horizontal="left" vertical="top" wrapText="1"/>
    </xf>
    <xf numFmtId="0" fontId="10" fillId="12" borderId="0" xfId="0" applyFont="1" applyFill="1" applyAlignment="1">
      <alignment horizontal="right" vertical="top" wrapText="1"/>
    </xf>
    <xf numFmtId="0" fontId="12" fillId="14" borderId="0" xfId="0" applyFont="1" applyFill="1" applyAlignment="1">
      <alignment horizontal="center" vertical="top" wrapText="1"/>
    </xf>
    <xf numFmtId="0" fontId="1" fillId="16" borderId="0" xfId="0" applyFont="1" applyFill="1" applyAlignment="1">
      <alignment horizontal="left" vertical="top" wrapText="1"/>
    </xf>
    <xf numFmtId="0" fontId="2" fillId="16" borderId="0" xfId="0" applyFont="1" applyFill="1" applyAlignment="1">
      <alignment horizontal="left" vertical="top" wrapText="1"/>
    </xf>
    <xf numFmtId="0" fontId="1" fillId="16" borderId="10" xfId="0" applyFont="1" applyFill="1" applyBorder="1" applyAlignment="1">
      <alignment horizontal="left" vertical="top" wrapText="1"/>
    </xf>
    <xf numFmtId="0" fontId="1" fillId="16" borderId="10" xfId="0" applyFont="1" applyFill="1" applyBorder="1" applyAlignment="1">
      <alignment horizontal="right" vertical="top" wrapText="1"/>
    </xf>
    <xf numFmtId="0" fontId="1" fillId="16" borderId="10" xfId="0" applyFont="1" applyFill="1" applyBorder="1" applyAlignment="1">
      <alignment horizontal="center" vertical="top" wrapText="1"/>
    </xf>
    <xf numFmtId="0" fontId="3" fillId="15" borderId="10" xfId="0" applyFont="1" applyFill="1" applyBorder="1" applyAlignment="1">
      <alignment horizontal="left" vertical="top" wrapText="1"/>
    </xf>
    <xf numFmtId="0" fontId="3" fillId="15" borderId="10" xfId="0" applyFont="1" applyFill="1" applyBorder="1" applyAlignment="1">
      <alignment horizontal="right" vertical="top" wrapText="1"/>
    </xf>
    <xf numFmtId="0" fontId="3" fillId="15" borderId="10" xfId="0" applyFont="1" applyFill="1" applyBorder="1" applyAlignment="1">
      <alignment horizontal="center" vertical="top" wrapText="1"/>
    </xf>
    <xf numFmtId="165" fontId="3" fillId="15" borderId="10" xfId="0" applyNumberFormat="1" applyFont="1" applyFill="1" applyBorder="1" applyAlignment="1">
      <alignment horizontal="right" vertical="top" wrapText="1"/>
    </xf>
    <xf numFmtId="4" fontId="3" fillId="15" borderId="10" xfId="0" applyNumberFormat="1" applyFont="1" applyFill="1" applyBorder="1" applyAlignment="1">
      <alignment horizontal="right" vertical="top" wrapText="1"/>
    </xf>
    <xf numFmtId="0" fontId="8" fillId="9" borderId="10" xfId="0" applyFont="1" applyFill="1" applyBorder="1" applyAlignment="1">
      <alignment horizontal="left" vertical="top" wrapText="1"/>
    </xf>
    <xf numFmtId="0" fontId="8" fillId="9" borderId="10" xfId="0" applyFont="1" applyFill="1" applyBorder="1" applyAlignment="1">
      <alignment horizontal="right" vertical="top" wrapText="1"/>
    </xf>
    <xf numFmtId="0" fontId="8" fillId="9" borderId="10" xfId="0" applyFont="1" applyFill="1" applyBorder="1" applyAlignment="1">
      <alignment horizontal="center" vertical="top" wrapText="1"/>
    </xf>
    <xf numFmtId="165" fontId="8" fillId="9" borderId="10" xfId="0" applyNumberFormat="1" applyFont="1" applyFill="1" applyBorder="1" applyAlignment="1">
      <alignment horizontal="right" vertical="top" wrapText="1"/>
    </xf>
    <xf numFmtId="4" fontId="8" fillId="9" borderId="10" xfId="0" applyNumberFormat="1" applyFont="1" applyFill="1" applyBorder="1" applyAlignment="1">
      <alignment horizontal="right" vertical="top" wrapText="1"/>
    </xf>
    <xf numFmtId="0" fontId="8" fillId="16" borderId="0" xfId="0" applyFont="1" applyFill="1" applyAlignment="1">
      <alignment horizontal="right" vertical="top" wrapText="1"/>
    </xf>
    <xf numFmtId="4" fontId="8" fillId="16" borderId="0" xfId="0" applyNumberFormat="1" applyFont="1" applyFill="1" applyAlignment="1">
      <alignment horizontal="right" vertical="top" wrapText="1"/>
    </xf>
    <xf numFmtId="0" fontId="3" fillId="15" borderId="9" xfId="0" applyFont="1" applyFill="1" applyBorder="1" applyAlignment="1">
      <alignment horizontal="left" vertical="top" wrapText="1"/>
    </xf>
    <xf numFmtId="0" fontId="8" fillId="10" borderId="10" xfId="0" applyFont="1" applyFill="1" applyBorder="1" applyAlignment="1">
      <alignment horizontal="left" vertical="top" wrapText="1"/>
    </xf>
    <xf numFmtId="0" fontId="8" fillId="10" borderId="10" xfId="0" applyFont="1" applyFill="1" applyBorder="1" applyAlignment="1">
      <alignment horizontal="right" vertical="top" wrapText="1"/>
    </xf>
    <xf numFmtId="0" fontId="8" fillId="10" borderId="10" xfId="0" applyFont="1" applyFill="1" applyBorder="1" applyAlignment="1">
      <alignment horizontal="center" vertical="top" wrapText="1"/>
    </xf>
    <xf numFmtId="165" fontId="8" fillId="10" borderId="10" xfId="0" applyNumberFormat="1" applyFont="1" applyFill="1" applyBorder="1" applyAlignment="1">
      <alignment horizontal="right" vertical="top" wrapText="1"/>
    </xf>
    <xf numFmtId="4" fontId="8" fillId="17" borderId="10" xfId="0" applyNumberFormat="1" applyFont="1" applyFill="1" applyBorder="1" applyAlignment="1">
      <alignment horizontal="right" vertical="top" wrapText="1"/>
    </xf>
    <xf numFmtId="0" fontId="9" fillId="19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16" borderId="0" xfId="0" applyFont="1" applyFill="1" applyAlignment="1">
      <alignment vertical="top" wrapText="1"/>
    </xf>
    <xf numFmtId="0" fontId="1" fillId="16" borderId="0" xfId="0" applyFont="1" applyFill="1" applyAlignment="1">
      <alignment horizontal="center" vertical="top" wrapText="1"/>
    </xf>
    <xf numFmtId="0" fontId="2" fillId="16" borderId="0" xfId="0" applyFont="1" applyFill="1" applyAlignment="1">
      <alignment vertical="top" wrapText="1"/>
    </xf>
    <xf numFmtId="166" fontId="14" fillId="0" borderId="13" xfId="1" applyBorder="1"/>
    <xf numFmtId="166" fontId="14" fillId="0" borderId="0" xfId="1"/>
    <xf numFmtId="166" fontId="17" fillId="0" borderId="25" xfId="1" applyFont="1" applyBorder="1" applyAlignment="1">
      <alignment horizontal="center" vertical="center" wrapText="1"/>
    </xf>
    <xf numFmtId="166" fontId="14" fillId="0" borderId="21" xfId="1" applyBorder="1" applyAlignment="1">
      <alignment vertical="center"/>
    </xf>
    <xf numFmtId="166" fontId="14" fillId="0" borderId="22" xfId="1" applyBorder="1" applyAlignment="1">
      <alignment vertical="center"/>
    </xf>
    <xf numFmtId="10" fontId="0" fillId="0" borderId="22" xfId="2" applyNumberFormat="1" applyFont="1" applyFill="1" applyBorder="1" applyAlignment="1">
      <alignment horizontal="center" vertical="center"/>
    </xf>
    <xf numFmtId="4" fontId="14" fillId="0" borderId="22" xfId="1" applyNumberFormat="1" applyBorder="1" applyAlignment="1">
      <alignment vertical="center"/>
    </xf>
    <xf numFmtId="2" fontId="14" fillId="0" borderId="0" xfId="1" applyNumberFormat="1"/>
    <xf numFmtId="166" fontId="22" fillId="0" borderId="25" xfId="1" applyFont="1" applyBorder="1" applyAlignment="1">
      <alignment horizontal="center" vertical="center" wrapText="1"/>
    </xf>
    <xf numFmtId="4" fontId="14" fillId="0" borderId="24" xfId="1" applyNumberFormat="1" applyBorder="1" applyAlignment="1">
      <alignment vertical="center"/>
    </xf>
    <xf numFmtId="166" fontId="25" fillId="0" borderId="0" xfId="1" applyFont="1" applyAlignment="1">
      <alignment horizontal="justify" vertical="center"/>
    </xf>
    <xf numFmtId="166" fontId="26" fillId="0" borderId="14" xfId="1" applyFont="1" applyBorder="1"/>
    <xf numFmtId="166" fontId="26" fillId="0" borderId="15" xfId="1" applyFont="1" applyBorder="1"/>
    <xf numFmtId="166" fontId="27" fillId="0" borderId="15" xfId="1" applyFont="1" applyBorder="1"/>
    <xf numFmtId="166" fontId="27" fillId="0" borderId="15" xfId="1" applyFont="1" applyBorder="1" applyAlignment="1">
      <alignment horizontal="center" vertical="center" wrapText="1"/>
    </xf>
    <xf numFmtId="2" fontId="26" fillId="0" borderId="26" xfId="1" applyNumberFormat="1" applyFont="1" applyBorder="1" applyAlignment="1">
      <alignment horizontal="center" vertical="center"/>
    </xf>
    <xf numFmtId="166" fontId="16" fillId="0" borderId="18" xfId="1" applyFont="1" applyBorder="1" applyAlignment="1">
      <alignment horizontal="left"/>
    </xf>
    <xf numFmtId="166" fontId="14" fillId="0" borderId="18" xfId="1" applyBorder="1"/>
    <xf numFmtId="166" fontId="14" fillId="0" borderId="27" xfId="1" applyBorder="1"/>
    <xf numFmtId="166" fontId="20" fillId="20" borderId="21" xfId="1" applyFont="1" applyFill="1" applyBorder="1" applyAlignment="1">
      <alignment horizontal="left" vertical="center"/>
    </xf>
    <xf numFmtId="166" fontId="20" fillId="20" borderId="22" xfId="1" applyFont="1" applyFill="1" applyBorder="1" applyAlignment="1">
      <alignment horizontal="left"/>
    </xf>
    <xf numFmtId="166" fontId="20" fillId="20" borderId="22" xfId="1" applyFont="1" applyFill="1" applyBorder="1" applyAlignment="1">
      <alignment horizontal="center" vertical="center"/>
    </xf>
    <xf numFmtId="10" fontId="28" fillId="22" borderId="23" xfId="1" applyNumberFormat="1" applyFont="1" applyFill="1" applyBorder="1" applyAlignment="1">
      <alignment horizontal="center" vertical="center"/>
    </xf>
    <xf numFmtId="166" fontId="28" fillId="0" borderId="15" xfId="1" applyFont="1" applyBorder="1" applyAlignment="1">
      <alignment horizontal="center" vertical="center"/>
    </xf>
    <xf numFmtId="10" fontId="16" fillId="0" borderId="27" xfId="1" applyNumberFormat="1" applyFont="1" applyBorder="1" applyAlignment="1">
      <alignment horizontal="center" vertical="center"/>
    </xf>
    <xf numFmtId="166" fontId="14" fillId="0" borderId="18" xfId="1" applyBorder="1" applyAlignment="1">
      <alignment vertical="center"/>
    </xf>
    <xf numFmtId="166" fontId="14" fillId="0" borderId="0" xfId="1" applyAlignment="1">
      <alignment horizontal="center" vertical="center"/>
    </xf>
    <xf numFmtId="166" fontId="17" fillId="0" borderId="0" xfId="1" applyFont="1" applyAlignment="1">
      <alignment vertical="center" wrapText="1"/>
    </xf>
    <xf numFmtId="166" fontId="14" fillId="0" borderId="0" xfId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4" fillId="0" borderId="0" xfId="1" applyNumberFormat="1" applyAlignment="1">
      <alignment horizontal="right" vertical="center"/>
    </xf>
    <xf numFmtId="166" fontId="14" fillId="0" borderId="27" xfId="1" applyBorder="1" applyAlignment="1">
      <alignment vertical="center"/>
    </xf>
    <xf numFmtId="166" fontId="18" fillId="0" borderId="28" xfId="1" applyFont="1" applyBorder="1" applyAlignment="1">
      <alignment horizontal="left" vertical="center" wrapText="1"/>
    </xf>
    <xf numFmtId="166" fontId="18" fillId="0" borderId="29" xfId="1" applyFont="1" applyBorder="1" applyAlignment="1">
      <alignment horizontal="left" vertical="center" wrapText="1"/>
    </xf>
    <xf numFmtId="166" fontId="18" fillId="0" borderId="30" xfId="1" applyFont="1" applyBorder="1" applyAlignment="1">
      <alignment horizontal="left" vertical="center" wrapText="1"/>
    </xf>
    <xf numFmtId="10" fontId="9" fillId="18" borderId="0" xfId="0" applyNumberFormat="1" applyFont="1" applyFill="1" applyAlignment="1">
      <alignment horizontal="center" vertical="center" wrapText="1"/>
    </xf>
    <xf numFmtId="2" fontId="29" fillId="24" borderId="25" xfId="2" applyNumberFormat="1" applyFont="1" applyFill="1" applyBorder="1" applyAlignment="1">
      <alignment horizontal="center" vertical="center"/>
    </xf>
    <xf numFmtId="0" fontId="2" fillId="11" borderId="0" xfId="0" applyFont="1" applyFill="1" applyAlignment="1">
      <alignment horizontal="left" vertical="top" wrapText="1"/>
    </xf>
    <xf numFmtId="2" fontId="20" fillId="18" borderId="25" xfId="2" applyNumberFormat="1" applyFont="1" applyFill="1" applyBorder="1" applyAlignment="1">
      <alignment horizontal="center" vertical="center"/>
    </xf>
    <xf numFmtId="2" fontId="21" fillId="18" borderId="25" xfId="2" applyNumberFormat="1" applyFont="1" applyFill="1" applyBorder="1" applyAlignment="1">
      <alignment horizontal="center" vertical="center"/>
    </xf>
    <xf numFmtId="0" fontId="2" fillId="19" borderId="31" xfId="0" applyFont="1" applyFill="1" applyBorder="1" applyAlignment="1">
      <alignment horizontal="center" vertical="center" wrapText="1"/>
    </xf>
    <xf numFmtId="166" fontId="14" fillId="0" borderId="12" xfId="1" applyBorder="1" applyAlignment="1">
      <alignment horizontal="centerContinuous" vertical="center"/>
    </xf>
    <xf numFmtId="166" fontId="31" fillId="0" borderId="11" xfId="1" applyFont="1" applyBorder="1" applyAlignment="1">
      <alignment horizontal="left" vertical="center"/>
    </xf>
    <xf numFmtId="10" fontId="9" fillId="19" borderId="0" xfId="0" applyNumberFormat="1" applyFont="1" applyFill="1" applyAlignment="1">
      <alignment horizontal="center" vertical="center" wrapText="1"/>
    </xf>
    <xf numFmtId="166" fontId="14" fillId="0" borderId="12" xfId="1" applyBorder="1" applyAlignment="1">
      <alignment vertical="center"/>
    </xf>
    <xf numFmtId="166" fontId="32" fillId="0" borderId="18" xfId="1" applyFont="1" applyBorder="1" applyAlignment="1">
      <alignment horizontal="centerContinuous" vertical="center" wrapText="1"/>
    </xf>
    <xf numFmtId="166" fontId="14" fillId="0" borderId="27" xfId="1" applyBorder="1" applyAlignment="1">
      <alignment horizontal="centerContinuous" vertical="center" wrapText="1"/>
    </xf>
    <xf numFmtId="166" fontId="14" fillId="0" borderId="12" xfId="1" applyBorder="1"/>
    <xf numFmtId="166" fontId="14" fillId="0" borderId="0" xfId="1" applyAlignment="1">
      <alignment horizontal="centerContinuous" vertical="center" wrapText="1"/>
    </xf>
    <xf numFmtId="166" fontId="16" fillId="0" borderId="0" xfId="1" applyFont="1" applyAlignment="1">
      <alignment horizontal="left"/>
    </xf>
    <xf numFmtId="166" fontId="16" fillId="0" borderId="0" xfId="1" applyFont="1" applyAlignment="1">
      <alignment horizontal="center"/>
    </xf>
    <xf numFmtId="0" fontId="9" fillId="11" borderId="0" xfId="0" applyFont="1" applyFill="1" applyAlignment="1">
      <alignment vertical="top" wrapText="1"/>
    </xf>
    <xf numFmtId="0" fontId="34" fillId="25" borderId="1" xfId="0" applyFont="1" applyFill="1" applyBorder="1" applyAlignment="1">
      <alignment horizontal="left" vertical="top" wrapText="1"/>
    </xf>
    <xf numFmtId="0" fontId="34" fillId="25" borderId="3" xfId="0" applyFont="1" applyFill="1" applyBorder="1" applyAlignment="1">
      <alignment horizontal="right" vertical="top" wrapText="1"/>
    </xf>
    <xf numFmtId="0" fontId="34" fillId="25" borderId="2" xfId="0" applyFont="1" applyFill="1" applyBorder="1" applyAlignment="1">
      <alignment horizontal="center" vertical="top" wrapText="1"/>
    </xf>
    <xf numFmtId="0" fontId="34" fillId="25" borderId="3" xfId="0" applyFont="1" applyFill="1" applyBorder="1" applyAlignment="1">
      <alignment horizontal="center" vertical="top" wrapText="1"/>
    </xf>
    <xf numFmtId="0" fontId="2" fillId="11" borderId="0" xfId="0" applyFont="1" applyFill="1" applyAlignment="1">
      <alignment horizontal="right" vertical="top" wrapText="1"/>
    </xf>
    <xf numFmtId="0" fontId="9" fillId="11" borderId="0" xfId="0" applyFont="1" applyFill="1" applyAlignment="1">
      <alignment horizontal="justify" vertical="top" wrapText="1"/>
    </xf>
    <xf numFmtId="166" fontId="16" fillId="0" borderId="18" xfId="1" applyFont="1" applyBorder="1" applyAlignment="1">
      <alignment horizontal="left" vertical="center" wrapText="1"/>
    </xf>
    <xf numFmtId="0" fontId="16" fillId="11" borderId="0" xfId="0" applyFont="1" applyFill="1" applyAlignment="1">
      <alignment horizontal="justify" vertical="top" wrapText="1"/>
    </xf>
    <xf numFmtId="166" fontId="14" fillId="19" borderId="0" xfId="1" applyFill="1" applyAlignment="1">
      <alignment vertical="center"/>
    </xf>
    <xf numFmtId="166" fontId="14" fillId="19" borderId="27" xfId="1" applyFill="1" applyBorder="1" applyAlignment="1">
      <alignment vertical="center"/>
    </xf>
    <xf numFmtId="0" fontId="12" fillId="14" borderId="0" xfId="0" applyFont="1" applyFill="1" applyAlignment="1">
      <alignment vertical="top" wrapText="1"/>
    </xf>
    <xf numFmtId="0" fontId="2" fillId="23" borderId="0" xfId="0" applyFont="1" applyFill="1" applyAlignment="1" applyProtection="1">
      <alignment horizontal="left" vertical="top" wrapText="1"/>
      <protection locked="0"/>
    </xf>
    <xf numFmtId="0" fontId="8" fillId="23" borderId="0" xfId="0" applyFont="1" applyFill="1" applyAlignment="1" applyProtection="1">
      <alignment horizontal="left" vertical="top" wrapText="1"/>
      <protection locked="0"/>
    </xf>
    <xf numFmtId="0" fontId="0" fillId="23" borderId="0" xfId="0" applyFill="1" applyProtection="1">
      <protection locked="0"/>
    </xf>
    <xf numFmtId="4" fontId="8" fillId="23" borderId="10" xfId="0" applyNumberFormat="1" applyFont="1" applyFill="1" applyBorder="1" applyAlignment="1" applyProtection="1">
      <alignment horizontal="right" vertical="top" wrapText="1"/>
      <protection locked="0"/>
    </xf>
    <xf numFmtId="0" fontId="14" fillId="23" borderId="0" xfId="1" applyNumberFormat="1" applyFill="1" applyAlignment="1" applyProtection="1">
      <alignment vertical="center"/>
      <protection locked="0"/>
    </xf>
    <xf numFmtId="2" fontId="19" fillId="23" borderId="25" xfId="2" applyNumberFormat="1" applyFont="1" applyFill="1" applyBorder="1" applyAlignment="1" applyProtection="1">
      <alignment horizontal="center" vertical="center"/>
      <protection locked="0"/>
    </xf>
    <xf numFmtId="0" fontId="1" fillId="23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9" fillId="11" borderId="0" xfId="0" applyFont="1" applyFill="1" applyAlignment="1">
      <alignment horizontal="left" vertical="top" wrapText="1"/>
    </xf>
    <xf numFmtId="0" fontId="10" fillId="12" borderId="0" xfId="0" applyFont="1" applyFill="1" applyAlignment="1">
      <alignment horizontal="right" vertical="top" wrapText="1"/>
    </xf>
    <xf numFmtId="0" fontId="9" fillId="18" borderId="0" xfId="0" applyFont="1" applyFill="1" applyAlignment="1">
      <alignment horizontal="left" vertical="top" wrapText="1"/>
    </xf>
    <xf numFmtId="0" fontId="10" fillId="18" borderId="0" xfId="0" applyFont="1" applyFill="1" applyAlignment="1">
      <alignment horizontal="right" vertical="top" wrapText="1"/>
    </xf>
    <xf numFmtId="4" fontId="11" fillId="18" borderId="0" xfId="0" applyNumberFormat="1" applyFont="1" applyFill="1" applyAlignment="1">
      <alignment horizontal="right" vertical="top" wrapText="1"/>
    </xf>
    <xf numFmtId="0" fontId="16" fillId="11" borderId="0" xfId="0" applyFont="1" applyFill="1" applyAlignment="1">
      <alignment horizontal="justify" vertical="top" wrapText="1"/>
    </xf>
    <xf numFmtId="0" fontId="9" fillId="11" borderId="0" xfId="0" applyFont="1" applyFill="1" applyAlignment="1">
      <alignment horizontal="justify" vertical="top" wrapText="1"/>
    </xf>
    <xf numFmtId="0" fontId="2" fillId="11" borderId="0" xfId="0" applyFont="1" applyFill="1" applyAlignment="1">
      <alignment horizontal="right" vertical="top" wrapText="1"/>
    </xf>
    <xf numFmtId="0" fontId="38" fillId="3" borderId="0" xfId="0" applyFont="1" applyFill="1" applyAlignment="1">
      <alignment horizontal="center" wrapText="1"/>
    </xf>
    <xf numFmtId="0" fontId="39" fillId="0" borderId="0" xfId="0" applyFont="1"/>
    <xf numFmtId="4" fontId="11" fillId="13" borderId="0" xfId="0" applyNumberFormat="1" applyFont="1" applyFill="1" applyAlignment="1">
      <alignment horizontal="right" vertical="top" wrapText="1"/>
    </xf>
    <xf numFmtId="0" fontId="8" fillId="9" borderId="10" xfId="0" applyFont="1" applyFill="1" applyBorder="1" applyAlignment="1">
      <alignment horizontal="left" vertical="top" wrapText="1"/>
    </xf>
    <xf numFmtId="0" fontId="8" fillId="16" borderId="0" xfId="0" applyFont="1" applyFill="1" applyAlignment="1">
      <alignment horizontal="right" vertical="top" wrapText="1"/>
    </xf>
    <xf numFmtId="0" fontId="1" fillId="16" borderId="10" xfId="0" applyFont="1" applyFill="1" applyBorder="1" applyAlignment="1">
      <alignment horizontal="left" vertical="top" wrapText="1"/>
    </xf>
    <xf numFmtId="0" fontId="3" fillId="15" borderId="10" xfId="0" applyFont="1" applyFill="1" applyBorder="1" applyAlignment="1">
      <alignment horizontal="left" vertical="top" wrapText="1"/>
    </xf>
    <xf numFmtId="0" fontId="8" fillId="10" borderId="10" xfId="0" applyFont="1" applyFill="1" applyBorder="1" applyAlignment="1">
      <alignment horizontal="left" vertical="top" wrapText="1"/>
    </xf>
    <xf numFmtId="0" fontId="40" fillId="16" borderId="0" xfId="0" applyFont="1" applyFill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1" fillId="16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16" borderId="0" xfId="0" applyFont="1" applyFill="1" applyAlignment="1">
      <alignment horizontal="left" vertical="top" wrapText="1"/>
    </xf>
    <xf numFmtId="0" fontId="1" fillId="16" borderId="0" xfId="0" applyFont="1" applyFill="1" applyAlignment="1">
      <alignment horizontal="left" vertical="top" wrapText="1"/>
    </xf>
    <xf numFmtId="0" fontId="2" fillId="16" borderId="0" xfId="0" applyFont="1" applyFill="1" applyAlignment="1">
      <alignment horizontal="left" vertical="top" wrapText="1"/>
    </xf>
    <xf numFmtId="166" fontId="16" fillId="0" borderId="22" xfId="1" applyFont="1" applyBorder="1" applyAlignment="1">
      <alignment horizontal="left" vertical="center" wrapText="1"/>
    </xf>
    <xf numFmtId="166" fontId="16" fillId="0" borderId="24" xfId="1" applyFont="1" applyBorder="1" applyAlignment="1">
      <alignment horizontal="left" vertical="center" wrapText="1"/>
    </xf>
    <xf numFmtId="166" fontId="16" fillId="21" borderId="21" xfId="1" applyFont="1" applyFill="1" applyBorder="1" applyAlignment="1">
      <alignment horizontal="right" vertical="center"/>
    </xf>
    <xf numFmtId="166" fontId="16" fillId="21" borderId="22" xfId="1" applyFont="1" applyFill="1" applyBorder="1" applyAlignment="1">
      <alignment horizontal="right" vertical="center"/>
    </xf>
    <xf numFmtId="166" fontId="16" fillId="21" borderId="24" xfId="1" applyFont="1" applyFill="1" applyBorder="1" applyAlignment="1">
      <alignment horizontal="right" vertical="center"/>
    </xf>
    <xf numFmtId="166" fontId="16" fillId="0" borderId="18" xfId="1" applyFont="1" applyBorder="1" applyAlignment="1">
      <alignment horizontal="left"/>
    </xf>
    <xf numFmtId="166" fontId="16" fillId="0" borderId="0" xfId="1" applyFont="1" applyAlignment="1">
      <alignment horizontal="left"/>
    </xf>
    <xf numFmtId="166" fontId="16" fillId="0" borderId="27" xfId="1" applyFont="1" applyBorder="1" applyAlignment="1">
      <alignment horizontal="left"/>
    </xf>
    <xf numFmtId="166" fontId="18" fillId="0" borderId="18" xfId="1" applyFont="1" applyBorder="1" applyAlignment="1">
      <alignment horizontal="left" vertical="center" wrapText="1"/>
    </xf>
    <xf numFmtId="166" fontId="18" fillId="0" borderId="0" xfId="1" applyFont="1" applyAlignment="1">
      <alignment horizontal="left" vertical="center" wrapText="1"/>
    </xf>
    <xf numFmtId="166" fontId="18" fillId="0" borderId="27" xfId="1" applyFont="1" applyBorder="1" applyAlignment="1">
      <alignment horizontal="left" vertical="center" wrapText="1"/>
    </xf>
    <xf numFmtId="166" fontId="17" fillId="0" borderId="21" xfId="1" applyFont="1" applyBorder="1" applyAlignment="1">
      <alignment horizontal="center" vertical="center" wrapText="1"/>
    </xf>
    <xf numFmtId="166" fontId="17" fillId="0" borderId="22" xfId="1" applyFont="1" applyBorder="1" applyAlignment="1">
      <alignment horizontal="center" vertical="center" wrapText="1"/>
    </xf>
    <xf numFmtId="166" fontId="17" fillId="0" borderId="24" xfId="1" applyFont="1" applyBorder="1" applyAlignment="1">
      <alignment horizontal="center" vertical="center" wrapText="1"/>
    </xf>
    <xf numFmtId="166" fontId="16" fillId="20" borderId="21" xfId="1" applyFont="1" applyFill="1" applyBorder="1" applyAlignment="1">
      <alignment horizontal="left" vertical="center"/>
    </xf>
    <xf numFmtId="166" fontId="16" fillId="20" borderId="22" xfId="1" applyFont="1" applyFill="1" applyBorder="1" applyAlignment="1">
      <alignment horizontal="left" vertical="center"/>
    </xf>
    <xf numFmtId="166" fontId="16" fillId="20" borderId="23" xfId="1" applyFont="1" applyFill="1" applyBorder="1" applyAlignment="1">
      <alignment horizontal="left" vertical="center"/>
    </xf>
    <xf numFmtId="166" fontId="14" fillId="0" borderId="21" xfId="1" applyBorder="1" applyAlignment="1">
      <alignment horizontal="left" vertical="center"/>
    </xf>
    <xf numFmtId="166" fontId="14" fillId="0" borderId="22" xfId="1" applyBorder="1" applyAlignment="1">
      <alignment horizontal="left" vertical="center"/>
    </xf>
    <xf numFmtId="166" fontId="14" fillId="0" borderId="24" xfId="1" applyBorder="1" applyAlignment="1">
      <alignment horizontal="left" vertical="center"/>
    </xf>
    <xf numFmtId="166" fontId="21" fillId="22" borderId="21" xfId="1" applyFont="1" applyFill="1" applyBorder="1" applyAlignment="1">
      <alignment horizontal="left" vertical="center"/>
    </xf>
    <xf numFmtId="166" fontId="21" fillId="22" borderId="22" xfId="1" applyFont="1" applyFill="1" applyBorder="1" applyAlignment="1">
      <alignment horizontal="left" vertical="center"/>
    </xf>
    <xf numFmtId="166" fontId="21" fillId="22" borderId="23" xfId="1" applyFont="1" applyFill="1" applyBorder="1" applyAlignment="1">
      <alignment horizontal="left" vertical="center"/>
    </xf>
    <xf numFmtId="166" fontId="22" fillId="0" borderId="21" xfId="1" applyFont="1" applyBorder="1" applyAlignment="1">
      <alignment horizontal="center" vertical="center" wrapText="1"/>
    </xf>
    <xf numFmtId="166" fontId="22" fillId="0" borderId="22" xfId="1" applyFont="1" applyBorder="1" applyAlignment="1">
      <alignment horizontal="center" vertical="center" wrapText="1"/>
    </xf>
    <xf numFmtId="166" fontId="22" fillId="0" borderId="24" xfId="1" applyFont="1" applyBorder="1" applyAlignment="1">
      <alignment horizontal="center" vertical="center" wrapText="1"/>
    </xf>
    <xf numFmtId="166" fontId="24" fillId="0" borderId="21" xfId="1" applyFont="1" applyBorder="1" applyAlignment="1">
      <alignment horizontal="left" vertical="center"/>
    </xf>
    <xf numFmtId="166" fontId="24" fillId="0" borderId="22" xfId="1" applyFont="1" applyBorder="1" applyAlignment="1">
      <alignment horizontal="left" vertical="center"/>
    </xf>
    <xf numFmtId="166" fontId="24" fillId="0" borderId="24" xfId="1" applyFont="1" applyBorder="1" applyAlignment="1">
      <alignment horizontal="left" vertical="center"/>
    </xf>
    <xf numFmtId="166" fontId="21" fillId="17" borderId="21" xfId="1" applyFont="1" applyFill="1" applyBorder="1" applyAlignment="1">
      <alignment horizontal="right" vertical="center"/>
    </xf>
    <xf numFmtId="166" fontId="21" fillId="17" borderId="22" xfId="1" applyFont="1" applyFill="1" applyBorder="1" applyAlignment="1">
      <alignment horizontal="right" vertical="center"/>
    </xf>
    <xf numFmtId="166" fontId="21" fillId="17" borderId="24" xfId="1" applyFont="1" applyFill="1" applyBorder="1" applyAlignment="1">
      <alignment horizontal="right" vertical="center"/>
    </xf>
    <xf numFmtId="166" fontId="15" fillId="0" borderId="14" xfId="1" applyFont="1" applyBorder="1" applyAlignment="1">
      <alignment horizontal="center" vertical="center"/>
    </xf>
    <xf numFmtId="166" fontId="15" fillId="0" borderId="15" xfId="1" applyFont="1" applyBorder="1" applyAlignment="1">
      <alignment horizontal="center" vertical="center"/>
    </xf>
    <xf numFmtId="166" fontId="15" fillId="0" borderId="16" xfId="1" applyFont="1" applyBorder="1" applyAlignment="1">
      <alignment horizontal="center" vertical="center"/>
    </xf>
    <xf numFmtId="166" fontId="15" fillId="0" borderId="18" xfId="1" applyFont="1" applyBorder="1" applyAlignment="1">
      <alignment horizontal="center" vertical="center"/>
    </xf>
    <xf numFmtId="166" fontId="15" fillId="0" borderId="0" xfId="1" applyFont="1" applyAlignment="1">
      <alignment horizontal="center" vertical="center"/>
    </xf>
    <xf numFmtId="166" fontId="15" fillId="0" borderId="19" xfId="1" applyFont="1" applyBorder="1" applyAlignment="1">
      <alignment horizontal="center" vertical="center"/>
    </xf>
    <xf numFmtId="166" fontId="16" fillId="0" borderId="17" xfId="1" applyFont="1" applyBorder="1" applyAlignment="1">
      <alignment horizontal="center" vertical="center" wrapText="1"/>
    </xf>
    <xf numFmtId="166" fontId="16" fillId="0" borderId="20" xfId="1" applyFont="1" applyBorder="1" applyAlignment="1">
      <alignment horizontal="center" vertical="center" wrapText="1"/>
    </xf>
  </cellXfs>
  <cellStyles count="3">
    <cellStyle name="Normal" xfId="0" builtinId="0"/>
    <cellStyle name="Normal 2" xfId="1" xr:uid="{BA404D87-8AAB-465F-AD90-2F4B9037EEEE}"/>
    <cellStyle name="Porcentagem 10" xfId="2" xr:uid="{25A376D4-7CAC-4188-9BC3-3EA1E44169E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749935</xdr:colOff>
      <xdr:row>1</xdr:row>
      <xdr:rowOff>50165</xdr:rowOff>
    </xdr:to>
    <xdr:pic>
      <xdr:nvPicPr>
        <xdr:cNvPr id="2" name="image3.png">
          <a:extLst>
            <a:ext uri="{FF2B5EF4-FFF2-40B4-BE49-F238E27FC236}">
              <a16:creationId xmlns:a16="http://schemas.microsoft.com/office/drawing/2014/main" id="{31282EFD-8842-8BF5-70DE-FBB07C04BD7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11935" cy="225425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749935</xdr:colOff>
      <xdr:row>1</xdr:row>
      <xdr:rowOff>50165</xdr:rowOff>
    </xdr:to>
    <xdr:pic>
      <xdr:nvPicPr>
        <xdr:cNvPr id="2" name="image3.png">
          <a:extLst>
            <a:ext uri="{FF2B5EF4-FFF2-40B4-BE49-F238E27FC236}">
              <a16:creationId xmlns:a16="http://schemas.microsoft.com/office/drawing/2014/main" id="{D598A2C1-7953-611A-CDB4-209338D4DA5F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511935" cy="225425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167640</xdr:rowOff>
    </xdr:from>
    <xdr:to>
      <xdr:col>1</xdr:col>
      <xdr:colOff>513715</xdr:colOff>
      <xdr:row>0</xdr:row>
      <xdr:rowOff>393065</xdr:rowOff>
    </xdr:to>
    <xdr:pic>
      <xdr:nvPicPr>
        <xdr:cNvPr id="4" name="image3.png">
          <a:extLst>
            <a:ext uri="{FF2B5EF4-FFF2-40B4-BE49-F238E27FC236}">
              <a16:creationId xmlns:a16="http://schemas.microsoft.com/office/drawing/2014/main" id="{E01BE464-A1C1-42AE-8A49-F64E01922DB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0960" y="167640"/>
          <a:ext cx="1511935" cy="225425"/>
        </a:xfrm>
        <a:prstGeom prst="rect">
          <a:avLst/>
        </a:prstGeom>
        <a:ln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274320</xdr:colOff>
      <xdr:row>3</xdr:row>
      <xdr:rowOff>106679</xdr:rowOff>
    </xdr:from>
    <xdr:to>
      <xdr:col>8</xdr:col>
      <xdr:colOff>396240</xdr:colOff>
      <xdr:row>54</xdr:row>
      <xdr:rowOff>81020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F820F25-EE15-7C82-7102-1F39AA0CB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20" y="632459"/>
          <a:ext cx="5486400" cy="89126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showOutlineSymbols="0" showWhiteSpace="0" zoomScaleNormal="100" workbookViewId="0">
      <selection activeCell="G2" sqref="G2"/>
    </sheetView>
  </sheetViews>
  <sheetFormatPr defaultRowHeight="13.8" x14ac:dyDescent="0.25"/>
  <cols>
    <col min="1" max="2" width="10" bestFit="1" customWidth="1"/>
    <col min="3" max="3" width="13.1992187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x14ac:dyDescent="0.25">
      <c r="A1" s="1"/>
      <c r="B1" s="1"/>
      <c r="C1" s="1"/>
      <c r="D1" s="1"/>
      <c r="E1" s="108" t="s">
        <v>100</v>
      </c>
      <c r="F1" s="108"/>
      <c r="G1" s="35" t="s">
        <v>43</v>
      </c>
      <c r="H1" s="34"/>
      <c r="I1" s="109" t="s">
        <v>1</v>
      </c>
      <c r="J1" s="109"/>
    </row>
    <row r="2" spans="1:10" ht="79.95" customHeight="1" x14ac:dyDescent="0.25">
      <c r="A2" s="7"/>
      <c r="B2" s="7"/>
      <c r="C2" s="7"/>
      <c r="D2" s="76" t="s">
        <v>102</v>
      </c>
      <c r="E2" s="90"/>
      <c r="F2" s="90"/>
      <c r="G2" s="74">
        <f>BDI!H33</f>
        <v>0</v>
      </c>
      <c r="H2" s="33"/>
      <c r="I2" s="110" t="s">
        <v>2</v>
      </c>
      <c r="J2" s="110"/>
    </row>
    <row r="3" spans="1:10" ht="112.8" customHeight="1" x14ac:dyDescent="0.25">
      <c r="A3" s="117" t="s">
        <v>99</v>
      </c>
      <c r="B3" s="117"/>
      <c r="C3" s="117"/>
      <c r="D3" s="102" t="str">
        <f>BDI!B3</f>
        <v>xxxxxx</v>
      </c>
      <c r="E3" s="115" t="s">
        <v>92</v>
      </c>
      <c r="F3" s="116"/>
      <c r="G3" s="116"/>
      <c r="H3" s="116"/>
      <c r="I3" s="116"/>
      <c r="J3" s="116"/>
    </row>
    <row r="4" spans="1:10" ht="19.8" customHeight="1" x14ac:dyDescent="0.25">
      <c r="A4" s="95"/>
      <c r="B4" s="95"/>
      <c r="C4" s="95" t="s">
        <v>98</v>
      </c>
      <c r="D4" s="102"/>
      <c r="E4" s="98"/>
      <c r="F4" s="96"/>
      <c r="G4" s="96"/>
      <c r="H4" s="96"/>
      <c r="I4" s="96"/>
      <c r="J4" s="96"/>
    </row>
    <row r="5" spans="1:10" ht="16.8" customHeight="1" x14ac:dyDescent="0.25">
      <c r="A5" s="95"/>
      <c r="B5" s="95"/>
      <c r="C5" s="95" t="s">
        <v>93</v>
      </c>
      <c r="D5" s="102"/>
      <c r="E5" s="98"/>
      <c r="F5" s="96"/>
      <c r="G5" s="96"/>
      <c r="H5" s="96"/>
      <c r="I5" s="96"/>
      <c r="J5" s="96"/>
    </row>
    <row r="6" spans="1:10" ht="16.8" customHeight="1" x14ac:dyDescent="0.25">
      <c r="A6" s="95"/>
      <c r="B6" s="95"/>
      <c r="C6" s="95" t="s">
        <v>94</v>
      </c>
      <c r="D6" s="102"/>
      <c r="E6" s="98"/>
      <c r="F6" s="96"/>
      <c r="G6" s="96"/>
      <c r="H6" s="96"/>
      <c r="I6" s="96"/>
      <c r="J6" s="96"/>
    </row>
    <row r="7" spans="1:10" ht="21" x14ac:dyDescent="0.4">
      <c r="A7" s="118" t="s">
        <v>3</v>
      </c>
      <c r="B7" s="119"/>
      <c r="C7" s="119"/>
      <c r="D7" s="119"/>
      <c r="E7" s="119"/>
      <c r="F7" s="119"/>
      <c r="G7" s="119"/>
      <c r="H7" s="119"/>
      <c r="I7" s="119"/>
      <c r="J7" s="119"/>
    </row>
    <row r="8" spans="1:10" ht="45.6" customHeight="1" x14ac:dyDescent="0.25">
      <c r="A8" s="91" t="s">
        <v>4</v>
      </c>
      <c r="B8" s="92"/>
      <c r="C8" s="91"/>
      <c r="D8" s="91" t="s">
        <v>5</v>
      </c>
      <c r="E8" s="93" t="s">
        <v>6</v>
      </c>
      <c r="F8" s="94" t="s">
        <v>7</v>
      </c>
      <c r="G8" s="94" t="s">
        <v>72</v>
      </c>
      <c r="H8" s="94" t="s">
        <v>74</v>
      </c>
      <c r="I8" s="94" t="s">
        <v>73</v>
      </c>
      <c r="J8" s="94" t="s">
        <v>10</v>
      </c>
    </row>
    <row r="9" spans="1:10" ht="24" customHeight="1" x14ac:dyDescent="0.25">
      <c r="A9" s="2" t="s">
        <v>11</v>
      </c>
      <c r="B9" s="4"/>
      <c r="C9" s="2"/>
      <c r="D9" s="2" t="s">
        <v>12</v>
      </c>
      <c r="E9" s="3" t="s">
        <v>13</v>
      </c>
      <c r="F9" s="4">
        <v>1</v>
      </c>
      <c r="G9" s="5">
        <f>CompCustoUnit!J7</f>
        <v>0</v>
      </c>
      <c r="H9" s="5">
        <f>TRUNC(G9*($G$2+1),2)</f>
        <v>0</v>
      </c>
      <c r="I9" s="5">
        <f>TRUNC((H9*F9),2)</f>
        <v>0</v>
      </c>
      <c r="J9" s="6" t="e">
        <f>I9/$H$17</f>
        <v>#DIV/0!</v>
      </c>
    </row>
    <row r="10" spans="1:10" ht="24" customHeight="1" x14ac:dyDescent="0.25">
      <c r="A10" s="2" t="s">
        <v>14</v>
      </c>
      <c r="B10" s="4"/>
      <c r="C10" s="2"/>
      <c r="D10" s="2" t="s">
        <v>15</v>
      </c>
      <c r="E10" s="3" t="s">
        <v>13</v>
      </c>
      <c r="F10" s="4">
        <v>18</v>
      </c>
      <c r="G10" s="5">
        <f>CompCustoUnit!J17</f>
        <v>0</v>
      </c>
      <c r="H10" s="5">
        <f t="shared" ref="H10:H13" si="0">TRUNC(G10*($G$2+1),2)</f>
        <v>0</v>
      </c>
      <c r="I10" s="5">
        <f t="shared" ref="I10:I13" si="1">TRUNC((H10*F10),2)</f>
        <v>0</v>
      </c>
      <c r="J10" s="6" t="e">
        <f>I10/$H$17</f>
        <v>#DIV/0!</v>
      </c>
    </row>
    <row r="11" spans="1:10" ht="24" customHeight="1" x14ac:dyDescent="0.25">
      <c r="A11" s="2" t="s">
        <v>16</v>
      </c>
      <c r="B11" s="4"/>
      <c r="C11" s="2"/>
      <c r="D11" s="2" t="s">
        <v>17</v>
      </c>
      <c r="E11" s="3" t="s">
        <v>13</v>
      </c>
      <c r="F11" s="4">
        <v>2</v>
      </c>
      <c r="G11" s="5">
        <f>CompCustoUnit!J45</f>
        <v>0</v>
      </c>
      <c r="H11" s="5">
        <f t="shared" si="0"/>
        <v>0</v>
      </c>
      <c r="I11" s="5">
        <f t="shared" si="1"/>
        <v>0</v>
      </c>
      <c r="J11" s="6" t="e">
        <f>I11/$H$17</f>
        <v>#DIV/0!</v>
      </c>
    </row>
    <row r="12" spans="1:10" ht="24" customHeight="1" x14ac:dyDescent="0.25">
      <c r="A12" s="2">
        <v>4</v>
      </c>
      <c r="B12" s="4"/>
      <c r="C12" s="2"/>
      <c r="D12" s="2" t="s">
        <v>18</v>
      </c>
      <c r="E12" s="3" t="s">
        <v>19</v>
      </c>
      <c r="F12" s="4">
        <v>500</v>
      </c>
      <c r="G12" s="5">
        <f>CompCustoUnit!J58</f>
        <v>0</v>
      </c>
      <c r="H12" s="5">
        <f t="shared" si="0"/>
        <v>0</v>
      </c>
      <c r="I12" s="5">
        <f t="shared" si="1"/>
        <v>0</v>
      </c>
      <c r="J12" s="6" t="e">
        <f>I12/$H$17</f>
        <v>#DIV/0!</v>
      </c>
    </row>
    <row r="13" spans="1:10" ht="24" customHeight="1" x14ac:dyDescent="0.25">
      <c r="A13" s="2">
        <v>5</v>
      </c>
      <c r="B13" s="4"/>
      <c r="C13" s="2"/>
      <c r="D13" s="2" t="s">
        <v>20</v>
      </c>
      <c r="E13" s="3" t="s">
        <v>19</v>
      </c>
      <c r="F13" s="4">
        <v>300</v>
      </c>
      <c r="G13" s="5">
        <f>CompCustoUnit!J64</f>
        <v>0</v>
      </c>
      <c r="H13" s="5">
        <f t="shared" si="0"/>
        <v>0</v>
      </c>
      <c r="I13" s="5">
        <f t="shared" si="1"/>
        <v>0</v>
      </c>
      <c r="J13" s="6" t="e">
        <f>I13/$H$17</f>
        <v>#DIV/0!</v>
      </c>
    </row>
    <row r="14" spans="1:10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x14ac:dyDescent="0.25">
      <c r="A15" s="111"/>
      <c r="B15" s="111"/>
      <c r="C15" s="111"/>
      <c r="E15" s="8"/>
      <c r="F15" s="112" t="s">
        <v>21</v>
      </c>
      <c r="G15" s="113"/>
      <c r="H15" s="114">
        <f>(G9*F9)+(G10*F10)+(G11*F11)+(G12*F12)+(G13*F13)</f>
        <v>0</v>
      </c>
      <c r="I15" s="113"/>
      <c r="J15" s="113"/>
    </row>
    <row r="16" spans="1:10" x14ac:dyDescent="0.25">
      <c r="A16" s="111"/>
      <c r="B16" s="111"/>
      <c r="C16" s="111"/>
      <c r="E16" s="8"/>
      <c r="F16" s="110" t="s">
        <v>22</v>
      </c>
      <c r="G16" s="111"/>
      <c r="H16" s="120">
        <f>H17-H15</f>
        <v>0</v>
      </c>
      <c r="I16" s="111"/>
      <c r="J16" s="111"/>
    </row>
    <row r="17" spans="1:10" x14ac:dyDescent="0.25">
      <c r="A17" s="111"/>
      <c r="B17" s="111"/>
      <c r="C17" s="111"/>
      <c r="E17" s="8"/>
      <c r="F17" s="112" t="s">
        <v>23</v>
      </c>
      <c r="G17" s="113"/>
      <c r="H17" s="114">
        <f>SUM(I9:I13)</f>
        <v>0</v>
      </c>
      <c r="I17" s="113"/>
      <c r="J17" s="113"/>
    </row>
    <row r="18" spans="1:10" ht="45.6" customHeight="1" x14ac:dyDescent="0.25">
      <c r="A18" s="101"/>
      <c r="D18" s="103" t="s">
        <v>97</v>
      </c>
    </row>
    <row r="19" spans="1:10" x14ac:dyDescent="0.25">
      <c r="D19" s="104" t="s">
        <v>95</v>
      </c>
    </row>
    <row r="20" spans="1:10" ht="14.4" thickBot="1" x14ac:dyDescent="0.3">
      <c r="D20" s="103" t="s">
        <v>96</v>
      </c>
    </row>
    <row r="21" spans="1:10" ht="27" thickTop="1" x14ac:dyDescent="0.25">
      <c r="D21" s="79" t="s">
        <v>89</v>
      </c>
    </row>
  </sheetData>
  <sheetProtection algorithmName="SHA-512" hashValue="KVhDhCykEJwuETUW90yzRo7fwp6VRS/SFn+hlsVphULjxabi9QGpqgK/baMPUb9i3cBGoG4cYqQO1VT8qOTCsw==" saltValue="VjhXd/sYd8BPyvh6SIVaqg==" spinCount="100000" sheet="1" objects="1" scenarios="1"/>
  <mergeCells count="15">
    <mergeCell ref="E1:F1"/>
    <mergeCell ref="I1:J1"/>
    <mergeCell ref="I2:J2"/>
    <mergeCell ref="A17:C17"/>
    <mergeCell ref="F17:G17"/>
    <mergeCell ref="H17:J17"/>
    <mergeCell ref="E3:J3"/>
    <mergeCell ref="A3:C3"/>
    <mergeCell ref="A7:J7"/>
    <mergeCell ref="A15:C15"/>
    <mergeCell ref="F15:G15"/>
    <mergeCell ref="H15:J15"/>
    <mergeCell ref="A16:C16"/>
    <mergeCell ref="F16:G16"/>
    <mergeCell ref="H16:J16"/>
  </mergeCells>
  <pageMargins left="0.51181102362204722" right="0.51181102362204722" top="0.98425196850393704" bottom="0.98425196850393704" header="0.51181102362204722" footer="0.51181102362204722"/>
  <pageSetup paperSize="9" scale="75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9600A-5A9F-43B6-A3F0-448D2A87D0A3}">
  <sheetPr>
    <pageSetUpPr fitToPage="1"/>
  </sheetPr>
  <dimension ref="A1:J68"/>
  <sheetViews>
    <sheetView workbookViewId="0">
      <selection activeCell="G2" sqref="G2"/>
    </sheetView>
  </sheetViews>
  <sheetFormatPr defaultRowHeight="13.8" x14ac:dyDescent="0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1" width="14" bestFit="1" customWidth="1"/>
  </cols>
  <sheetData>
    <row r="1" spans="1:10" x14ac:dyDescent="0.25">
      <c r="A1" s="10"/>
      <c r="B1" s="10"/>
      <c r="C1" s="130"/>
      <c r="D1" s="130"/>
      <c r="E1" s="131"/>
      <c r="F1" s="131"/>
      <c r="G1" s="37" t="s">
        <v>0</v>
      </c>
      <c r="H1" s="36"/>
      <c r="I1" s="131" t="s">
        <v>1</v>
      </c>
      <c r="J1" s="131"/>
    </row>
    <row r="2" spans="1:10" ht="79.95" customHeight="1" x14ac:dyDescent="0.25">
      <c r="A2" s="11"/>
      <c r="B2" s="11"/>
      <c r="C2" s="132" t="s">
        <v>102</v>
      </c>
      <c r="D2" s="132"/>
      <c r="E2" s="38"/>
      <c r="F2" s="38"/>
      <c r="G2" s="74">
        <f>BDI!H33</f>
        <v>0</v>
      </c>
      <c r="H2" s="38"/>
      <c r="I2" s="132" t="s">
        <v>2</v>
      </c>
      <c r="J2" s="132"/>
    </row>
    <row r="3" spans="1:10" ht="35.4" customHeight="1" x14ac:dyDescent="0.25">
      <c r="A3" s="11"/>
      <c r="B3" s="11"/>
      <c r="C3" s="76" t="s">
        <v>91</v>
      </c>
      <c r="D3" s="102" t="str">
        <f>BDI!B3</f>
        <v>xxxxxx</v>
      </c>
      <c r="E3" s="11"/>
      <c r="F3" s="11"/>
      <c r="G3" s="82"/>
      <c r="H3" s="38"/>
      <c r="I3" s="11"/>
      <c r="J3" s="11"/>
    </row>
    <row r="4" spans="1:10" ht="20.399999999999999" x14ac:dyDescent="0.25">
      <c r="A4" s="126" t="s">
        <v>71</v>
      </c>
      <c r="B4" s="127"/>
      <c r="C4" s="127"/>
      <c r="D4" s="127"/>
      <c r="E4" s="127"/>
      <c r="F4" s="127"/>
      <c r="G4" s="127"/>
      <c r="H4" s="127"/>
      <c r="I4" s="127"/>
      <c r="J4" s="127"/>
    </row>
    <row r="5" spans="1:10" ht="30" customHeight="1" x14ac:dyDescent="0.25">
      <c r="A5" s="128" t="s">
        <v>24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18" customHeight="1" x14ac:dyDescent="0.25">
      <c r="A6" s="12" t="s">
        <v>11</v>
      </c>
      <c r="B6" s="13"/>
      <c r="C6" s="12"/>
      <c r="D6" s="12" t="s">
        <v>5</v>
      </c>
      <c r="E6" s="123" t="s">
        <v>25</v>
      </c>
      <c r="F6" s="123"/>
      <c r="G6" s="14" t="s">
        <v>6</v>
      </c>
      <c r="H6" s="13" t="s">
        <v>7</v>
      </c>
      <c r="I6" s="13" t="s">
        <v>8</v>
      </c>
      <c r="J6" s="13" t="s">
        <v>9</v>
      </c>
    </row>
    <row r="7" spans="1:10" ht="24" customHeight="1" x14ac:dyDescent="0.25">
      <c r="A7" s="15" t="s">
        <v>26</v>
      </c>
      <c r="B7" s="16"/>
      <c r="C7" s="15"/>
      <c r="D7" s="15" t="s">
        <v>12</v>
      </c>
      <c r="E7" s="124" t="s">
        <v>27</v>
      </c>
      <c r="F7" s="124"/>
      <c r="G7" s="17" t="s">
        <v>13</v>
      </c>
      <c r="H7" s="18"/>
      <c r="I7" s="19"/>
      <c r="J7" s="19">
        <f>SUM(J8:J12)</f>
        <v>0</v>
      </c>
    </row>
    <row r="8" spans="1:10" ht="24" customHeight="1" x14ac:dyDescent="0.25">
      <c r="A8" s="20"/>
      <c r="B8" s="21"/>
      <c r="C8" s="20"/>
      <c r="D8" s="20" t="s">
        <v>28</v>
      </c>
      <c r="E8" s="121" t="s">
        <v>27</v>
      </c>
      <c r="F8" s="121"/>
      <c r="G8" s="22" t="s">
        <v>29</v>
      </c>
      <c r="H8" s="23">
        <v>1</v>
      </c>
      <c r="I8" s="105"/>
      <c r="J8" s="24">
        <f>TRUNC(I8*H8)</f>
        <v>0</v>
      </c>
    </row>
    <row r="9" spans="1:10" ht="24" customHeight="1" x14ac:dyDescent="0.25">
      <c r="A9" s="20"/>
      <c r="B9" s="21"/>
      <c r="C9" s="20"/>
      <c r="D9" s="20" t="s">
        <v>30</v>
      </c>
      <c r="E9" s="121" t="s">
        <v>27</v>
      </c>
      <c r="F9" s="121"/>
      <c r="G9" s="22" t="s">
        <v>29</v>
      </c>
      <c r="H9" s="23">
        <v>1</v>
      </c>
      <c r="I9" s="105"/>
      <c r="J9" s="24">
        <f t="shared" ref="J9:J12" si="0">TRUNC(I9*H9)</f>
        <v>0</v>
      </c>
    </row>
    <row r="10" spans="1:10" ht="25.95" customHeight="1" x14ac:dyDescent="0.25">
      <c r="A10" s="20"/>
      <c r="B10" s="21"/>
      <c r="C10" s="20"/>
      <c r="D10" s="20" t="s">
        <v>31</v>
      </c>
      <c r="E10" s="121" t="s">
        <v>27</v>
      </c>
      <c r="F10" s="121"/>
      <c r="G10" s="22" t="s">
        <v>29</v>
      </c>
      <c r="H10" s="23">
        <v>1</v>
      </c>
      <c r="I10" s="105"/>
      <c r="J10" s="24">
        <f t="shared" si="0"/>
        <v>0</v>
      </c>
    </row>
    <row r="11" spans="1:10" ht="24" customHeight="1" x14ac:dyDescent="0.25">
      <c r="A11" s="20"/>
      <c r="B11" s="21"/>
      <c r="C11" s="20"/>
      <c r="D11" s="20" t="s">
        <v>32</v>
      </c>
      <c r="E11" s="121" t="s">
        <v>27</v>
      </c>
      <c r="F11" s="121"/>
      <c r="G11" s="22" t="s">
        <v>29</v>
      </c>
      <c r="H11" s="23">
        <v>1</v>
      </c>
      <c r="I11" s="105"/>
      <c r="J11" s="24">
        <f t="shared" si="0"/>
        <v>0</v>
      </c>
    </row>
    <row r="12" spans="1:10" ht="39" customHeight="1" x14ac:dyDescent="0.25">
      <c r="A12" s="20"/>
      <c r="B12" s="21"/>
      <c r="C12" s="20"/>
      <c r="D12" s="20" t="s">
        <v>77</v>
      </c>
      <c r="E12" s="121" t="s">
        <v>79</v>
      </c>
      <c r="F12" s="121"/>
      <c r="G12" s="22" t="s">
        <v>29</v>
      </c>
      <c r="H12" s="23">
        <v>1</v>
      </c>
      <c r="I12" s="105"/>
      <c r="J12" s="24">
        <f t="shared" si="0"/>
        <v>0</v>
      </c>
    </row>
    <row r="13" spans="1:10" x14ac:dyDescent="0.25">
      <c r="A13" s="25"/>
      <c r="B13" s="25"/>
      <c r="C13" s="25"/>
      <c r="D13" s="25"/>
      <c r="E13" s="25"/>
      <c r="F13" s="26"/>
      <c r="G13" s="25"/>
      <c r="H13" s="26"/>
      <c r="I13" s="25"/>
      <c r="J13" s="26"/>
    </row>
    <row r="14" spans="1:10" ht="14.4" thickBot="1" x14ac:dyDescent="0.3">
      <c r="A14" s="25"/>
      <c r="B14" s="25"/>
      <c r="C14" s="25"/>
      <c r="D14" s="25"/>
      <c r="E14" s="25"/>
      <c r="F14" s="26"/>
      <c r="G14" s="25"/>
      <c r="H14" s="122"/>
      <c r="I14" s="122"/>
      <c r="J14" s="26"/>
    </row>
    <row r="15" spans="1:10" ht="1.05" customHeight="1" thickTop="1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18" customHeight="1" x14ac:dyDescent="0.25">
      <c r="A16" s="12" t="s">
        <v>14</v>
      </c>
      <c r="B16" s="13"/>
      <c r="C16" s="12"/>
      <c r="D16" s="12" t="s">
        <v>5</v>
      </c>
      <c r="E16" s="123" t="s">
        <v>25</v>
      </c>
      <c r="F16" s="123"/>
      <c r="G16" s="14" t="s">
        <v>6</v>
      </c>
      <c r="H16" s="13" t="s">
        <v>7</v>
      </c>
      <c r="I16" s="13" t="s">
        <v>8</v>
      </c>
      <c r="J16" s="13" t="s">
        <v>9</v>
      </c>
    </row>
    <row r="17" spans="1:10" ht="24" customHeight="1" x14ac:dyDescent="0.25">
      <c r="A17" s="15" t="s">
        <v>26</v>
      </c>
      <c r="B17" s="16"/>
      <c r="C17" s="15"/>
      <c r="D17" s="15" t="s">
        <v>15</v>
      </c>
      <c r="E17" s="124" t="s">
        <v>27</v>
      </c>
      <c r="F17" s="124"/>
      <c r="G17" s="17" t="s">
        <v>13</v>
      </c>
      <c r="H17" s="18"/>
      <c r="I17" s="19"/>
      <c r="J17" s="19">
        <f>SUM(J18:J40)</f>
        <v>0</v>
      </c>
    </row>
    <row r="18" spans="1:10" ht="24" customHeight="1" x14ac:dyDescent="0.25">
      <c r="A18" s="20"/>
      <c r="B18" s="21"/>
      <c r="C18" s="20"/>
      <c r="D18" s="20" t="s">
        <v>28</v>
      </c>
      <c r="E18" s="121" t="s">
        <v>27</v>
      </c>
      <c r="F18" s="121"/>
      <c r="G18" s="22" t="s">
        <v>29</v>
      </c>
      <c r="H18" s="23">
        <v>1</v>
      </c>
      <c r="I18" s="105"/>
      <c r="J18" s="24">
        <f t="shared" ref="J18:J40" si="1">TRUNC(I18*H18)</f>
        <v>0</v>
      </c>
    </row>
    <row r="19" spans="1:10" ht="24" customHeight="1" x14ac:dyDescent="0.25">
      <c r="A19" s="20"/>
      <c r="B19" s="21"/>
      <c r="C19" s="20"/>
      <c r="D19" s="20" t="s">
        <v>30</v>
      </c>
      <c r="E19" s="121" t="s">
        <v>27</v>
      </c>
      <c r="F19" s="121"/>
      <c r="G19" s="22" t="s">
        <v>29</v>
      </c>
      <c r="H19" s="23">
        <v>1</v>
      </c>
      <c r="I19" s="105"/>
      <c r="J19" s="24">
        <f t="shared" si="1"/>
        <v>0</v>
      </c>
    </row>
    <row r="20" spans="1:10" ht="25.95" customHeight="1" x14ac:dyDescent="0.25">
      <c r="A20" s="20"/>
      <c r="B20" s="21"/>
      <c r="C20" s="20"/>
      <c r="D20" s="20" t="s">
        <v>31</v>
      </c>
      <c r="E20" s="121" t="s">
        <v>27</v>
      </c>
      <c r="F20" s="121"/>
      <c r="G20" s="22" t="s">
        <v>29</v>
      </c>
      <c r="H20" s="23">
        <v>1</v>
      </c>
      <c r="I20" s="105"/>
      <c r="J20" s="24">
        <f t="shared" si="1"/>
        <v>0</v>
      </c>
    </row>
    <row r="21" spans="1:10" ht="24" customHeight="1" x14ac:dyDescent="0.25">
      <c r="A21" s="20"/>
      <c r="B21" s="21"/>
      <c r="C21" s="20"/>
      <c r="D21" s="20" t="s">
        <v>32</v>
      </c>
      <c r="E21" s="121" t="s">
        <v>27</v>
      </c>
      <c r="F21" s="121"/>
      <c r="G21" s="22" t="s">
        <v>29</v>
      </c>
      <c r="H21" s="23">
        <v>1</v>
      </c>
      <c r="I21" s="105"/>
      <c r="J21" s="24">
        <f t="shared" si="1"/>
        <v>0</v>
      </c>
    </row>
    <row r="22" spans="1:10" ht="39" customHeight="1" x14ac:dyDescent="0.25">
      <c r="A22" s="20"/>
      <c r="B22" s="21"/>
      <c r="C22" s="20"/>
      <c r="D22" s="20" t="s">
        <v>77</v>
      </c>
      <c r="E22" s="121" t="s">
        <v>79</v>
      </c>
      <c r="F22" s="121"/>
      <c r="G22" s="22" t="s">
        <v>29</v>
      </c>
      <c r="H22" s="23">
        <v>1</v>
      </c>
      <c r="I22" s="105"/>
      <c r="J22" s="24">
        <f t="shared" si="1"/>
        <v>0</v>
      </c>
    </row>
    <row r="23" spans="1:10" ht="25.95" customHeight="1" x14ac:dyDescent="0.25">
      <c r="A23" s="20"/>
      <c r="B23" s="21"/>
      <c r="C23" s="20"/>
      <c r="D23" s="20" t="s">
        <v>78</v>
      </c>
      <c r="E23" s="121" t="s">
        <v>27</v>
      </c>
      <c r="F23" s="121"/>
      <c r="G23" s="22" t="s">
        <v>29</v>
      </c>
      <c r="H23" s="23">
        <v>3</v>
      </c>
      <c r="I23" s="105"/>
      <c r="J23" s="24">
        <f t="shared" si="1"/>
        <v>0</v>
      </c>
    </row>
    <row r="24" spans="1:10" ht="39" customHeight="1" x14ac:dyDescent="0.25">
      <c r="A24" s="20"/>
      <c r="B24" s="21"/>
      <c r="C24" s="20"/>
      <c r="D24" s="20" t="s">
        <v>80</v>
      </c>
      <c r="E24" s="121"/>
      <c r="F24" s="121"/>
      <c r="G24" s="22" t="s">
        <v>29</v>
      </c>
      <c r="H24" s="23">
        <v>11</v>
      </c>
      <c r="I24" s="105"/>
      <c r="J24" s="24">
        <f t="shared" si="1"/>
        <v>0</v>
      </c>
    </row>
    <row r="25" spans="1:10" ht="52.05" customHeight="1" x14ac:dyDescent="0.25">
      <c r="A25" s="20"/>
      <c r="B25" s="21"/>
      <c r="C25" s="20"/>
      <c r="D25" s="20" t="s">
        <v>88</v>
      </c>
      <c r="E25" s="121"/>
      <c r="F25" s="121"/>
      <c r="G25" s="22" t="s">
        <v>29</v>
      </c>
      <c r="H25" s="23">
        <v>1</v>
      </c>
      <c r="I25" s="105"/>
      <c r="J25" s="24">
        <f t="shared" si="1"/>
        <v>0</v>
      </c>
    </row>
    <row r="26" spans="1:10" ht="24" customHeight="1" x14ac:dyDescent="0.25">
      <c r="A26" s="20"/>
      <c r="B26" s="21"/>
      <c r="C26" s="20"/>
      <c r="D26" s="20" t="s">
        <v>81</v>
      </c>
      <c r="E26" s="121"/>
      <c r="F26" s="121"/>
      <c r="G26" s="22" t="s">
        <v>33</v>
      </c>
      <c r="H26" s="23">
        <v>3</v>
      </c>
      <c r="I26" s="105"/>
      <c r="J26" s="24">
        <f t="shared" si="1"/>
        <v>0</v>
      </c>
    </row>
    <row r="27" spans="1:10" ht="24" customHeight="1" x14ac:dyDescent="0.25">
      <c r="A27" s="20"/>
      <c r="B27" s="21"/>
      <c r="C27" s="20"/>
      <c r="D27" s="20" t="s">
        <v>82</v>
      </c>
      <c r="E27" s="121"/>
      <c r="F27" s="121"/>
      <c r="G27" s="22" t="s">
        <v>29</v>
      </c>
      <c r="H27" s="23">
        <v>1</v>
      </c>
      <c r="I27" s="105"/>
      <c r="J27" s="24">
        <f t="shared" si="1"/>
        <v>0</v>
      </c>
    </row>
    <row r="28" spans="1:10" ht="24" customHeight="1" x14ac:dyDescent="0.25">
      <c r="A28" s="20"/>
      <c r="B28" s="21"/>
      <c r="C28" s="20"/>
      <c r="D28" s="20" t="s">
        <v>34</v>
      </c>
      <c r="E28" s="121"/>
      <c r="F28" s="121"/>
      <c r="G28" s="22" t="s">
        <v>29</v>
      </c>
      <c r="H28" s="23">
        <v>12</v>
      </c>
      <c r="I28" s="105"/>
      <c r="J28" s="24">
        <f t="shared" si="1"/>
        <v>0</v>
      </c>
    </row>
    <row r="29" spans="1:10" ht="24" customHeight="1" x14ac:dyDescent="0.25">
      <c r="A29" s="20"/>
      <c r="B29" s="21"/>
      <c r="C29" s="20"/>
      <c r="D29" s="20" t="s">
        <v>35</v>
      </c>
      <c r="E29" s="121"/>
      <c r="F29" s="121"/>
      <c r="G29" s="22" t="s">
        <v>29</v>
      </c>
      <c r="H29" s="23">
        <v>1</v>
      </c>
      <c r="I29" s="105"/>
      <c r="J29" s="24">
        <f t="shared" si="1"/>
        <v>0</v>
      </c>
    </row>
    <row r="30" spans="1:10" ht="25.95" customHeight="1" x14ac:dyDescent="0.25">
      <c r="A30" s="20"/>
      <c r="B30" s="21"/>
      <c r="C30" s="20"/>
      <c r="D30" s="20" t="s">
        <v>36</v>
      </c>
      <c r="E30" s="121"/>
      <c r="F30" s="121"/>
      <c r="G30" s="22" t="s">
        <v>29</v>
      </c>
      <c r="H30" s="23">
        <v>1</v>
      </c>
      <c r="I30" s="105"/>
      <c r="J30" s="24">
        <f t="shared" si="1"/>
        <v>0</v>
      </c>
    </row>
    <row r="31" spans="1:10" ht="25.95" customHeight="1" x14ac:dyDescent="0.25">
      <c r="A31" s="20"/>
      <c r="B31" s="21"/>
      <c r="C31" s="20"/>
      <c r="D31" s="20" t="s">
        <v>37</v>
      </c>
      <c r="E31" s="121"/>
      <c r="F31" s="121"/>
      <c r="G31" s="22" t="s">
        <v>29</v>
      </c>
      <c r="H31" s="23">
        <v>2</v>
      </c>
      <c r="I31" s="105"/>
      <c r="J31" s="24">
        <f t="shared" si="1"/>
        <v>0</v>
      </c>
    </row>
    <row r="32" spans="1:10" ht="24" customHeight="1" x14ac:dyDescent="0.25">
      <c r="A32" s="28"/>
      <c r="B32" s="29"/>
      <c r="C32" s="28"/>
      <c r="D32" s="28" t="s">
        <v>38</v>
      </c>
      <c r="E32" s="125"/>
      <c r="F32" s="125"/>
      <c r="G32" s="30" t="s">
        <v>39</v>
      </c>
      <c r="H32" s="31">
        <v>1</v>
      </c>
      <c r="I32" s="105"/>
      <c r="J32" s="32">
        <f t="shared" si="1"/>
        <v>0</v>
      </c>
    </row>
    <row r="33" spans="1:10" ht="24" customHeight="1" x14ac:dyDescent="0.25">
      <c r="A33" s="28"/>
      <c r="B33" s="29"/>
      <c r="C33" s="28"/>
      <c r="D33" s="28" t="s">
        <v>40</v>
      </c>
      <c r="E33" s="125"/>
      <c r="F33" s="125"/>
      <c r="G33" s="30" t="s">
        <v>39</v>
      </c>
      <c r="H33" s="31">
        <v>14</v>
      </c>
      <c r="I33" s="105"/>
      <c r="J33" s="32">
        <f t="shared" si="1"/>
        <v>0</v>
      </c>
    </row>
    <row r="34" spans="1:10" ht="24" customHeight="1" x14ac:dyDescent="0.25">
      <c r="A34" s="28"/>
      <c r="B34" s="29"/>
      <c r="C34" s="28"/>
      <c r="D34" s="28" t="s">
        <v>83</v>
      </c>
      <c r="E34" s="125"/>
      <c r="F34" s="125"/>
      <c r="G34" s="30" t="s">
        <v>29</v>
      </c>
      <c r="H34" s="31">
        <v>1</v>
      </c>
      <c r="I34" s="105"/>
      <c r="J34" s="32">
        <f t="shared" si="1"/>
        <v>0</v>
      </c>
    </row>
    <row r="35" spans="1:10" ht="24" customHeight="1" x14ac:dyDescent="0.25">
      <c r="A35" s="28"/>
      <c r="B35" s="29"/>
      <c r="C35" s="28"/>
      <c r="D35" s="28" t="s">
        <v>84</v>
      </c>
      <c r="E35" s="125"/>
      <c r="F35" s="125"/>
      <c r="G35" s="30" t="s">
        <v>39</v>
      </c>
      <c r="H35" s="31">
        <v>1</v>
      </c>
      <c r="I35" s="105"/>
      <c r="J35" s="32">
        <f t="shared" si="1"/>
        <v>0</v>
      </c>
    </row>
    <row r="36" spans="1:10" ht="24" customHeight="1" x14ac:dyDescent="0.25">
      <c r="A36" s="28"/>
      <c r="B36" s="29"/>
      <c r="C36" s="28"/>
      <c r="D36" s="28" t="s">
        <v>41</v>
      </c>
      <c r="E36" s="125"/>
      <c r="F36" s="125"/>
      <c r="G36" s="30" t="s">
        <v>39</v>
      </c>
      <c r="H36" s="31">
        <v>10</v>
      </c>
      <c r="I36" s="105"/>
      <c r="J36" s="32">
        <f t="shared" si="1"/>
        <v>0</v>
      </c>
    </row>
    <row r="37" spans="1:10" ht="24" customHeight="1" x14ac:dyDescent="0.25">
      <c r="A37" s="28"/>
      <c r="B37" s="29"/>
      <c r="C37" s="28"/>
      <c r="D37" s="28" t="s">
        <v>42</v>
      </c>
      <c r="E37" s="125"/>
      <c r="F37" s="125"/>
      <c r="G37" s="30" t="s">
        <v>39</v>
      </c>
      <c r="H37" s="31">
        <v>1</v>
      </c>
      <c r="I37" s="105"/>
      <c r="J37" s="32">
        <f t="shared" si="1"/>
        <v>0</v>
      </c>
    </row>
    <row r="38" spans="1:10" ht="24" customHeight="1" x14ac:dyDescent="0.25">
      <c r="A38" s="28"/>
      <c r="B38" s="29"/>
      <c r="C38" s="28"/>
      <c r="D38" s="28" t="s">
        <v>85</v>
      </c>
      <c r="E38" s="125"/>
      <c r="F38" s="125"/>
      <c r="G38" s="30" t="s">
        <v>29</v>
      </c>
      <c r="H38" s="31">
        <v>1</v>
      </c>
      <c r="I38" s="105"/>
      <c r="J38" s="32">
        <f t="shared" si="1"/>
        <v>0</v>
      </c>
    </row>
    <row r="39" spans="1:10" ht="25.95" customHeight="1" x14ac:dyDescent="0.25">
      <c r="A39" s="28"/>
      <c r="B39" s="29"/>
      <c r="C39" s="28"/>
      <c r="D39" s="28" t="s">
        <v>87</v>
      </c>
      <c r="E39" s="125"/>
      <c r="F39" s="125"/>
      <c r="G39" s="30" t="s">
        <v>29</v>
      </c>
      <c r="H39" s="31">
        <v>1</v>
      </c>
      <c r="I39" s="105"/>
      <c r="J39" s="32">
        <f t="shared" si="1"/>
        <v>0</v>
      </c>
    </row>
    <row r="40" spans="1:10" ht="24" customHeight="1" x14ac:dyDescent="0.25">
      <c r="A40" s="28"/>
      <c r="B40" s="29"/>
      <c r="C40" s="28"/>
      <c r="D40" s="28" t="s">
        <v>86</v>
      </c>
      <c r="E40" s="125"/>
      <c r="F40" s="125"/>
      <c r="G40" s="30" t="s">
        <v>29</v>
      </c>
      <c r="H40" s="31">
        <v>1</v>
      </c>
      <c r="I40" s="105"/>
      <c r="J40" s="32">
        <f t="shared" si="1"/>
        <v>0</v>
      </c>
    </row>
    <row r="41" spans="1:10" x14ac:dyDescent="0.25">
      <c r="A41" s="25"/>
      <c r="B41" s="25"/>
      <c r="C41" s="25"/>
      <c r="D41" s="25"/>
      <c r="E41" s="25"/>
      <c r="F41" s="26"/>
      <c r="G41" s="25"/>
      <c r="H41" s="26"/>
      <c r="I41" s="25"/>
      <c r="J41" s="26"/>
    </row>
    <row r="42" spans="1:10" ht="14.4" thickBot="1" x14ac:dyDescent="0.3">
      <c r="A42" s="25"/>
      <c r="B42" s="25"/>
      <c r="C42" s="25"/>
      <c r="D42" s="25"/>
      <c r="E42" s="25"/>
      <c r="F42" s="26"/>
      <c r="G42" s="25"/>
      <c r="H42" s="122"/>
      <c r="I42" s="122"/>
      <c r="J42" s="26"/>
    </row>
    <row r="43" spans="1:10" ht="1.05" customHeight="1" thickTop="1" x14ac:dyDescent="0.25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18" customHeight="1" x14ac:dyDescent="0.25">
      <c r="A44" s="12" t="s">
        <v>16</v>
      </c>
      <c r="B44" s="13"/>
      <c r="C44" s="12"/>
      <c r="D44" s="12" t="s">
        <v>5</v>
      </c>
      <c r="E44" s="123" t="s">
        <v>25</v>
      </c>
      <c r="F44" s="123"/>
      <c r="G44" s="14" t="s">
        <v>6</v>
      </c>
      <c r="H44" s="13" t="s">
        <v>7</v>
      </c>
      <c r="I44" s="13" t="s">
        <v>8</v>
      </c>
      <c r="J44" s="13" t="s">
        <v>9</v>
      </c>
    </row>
    <row r="45" spans="1:10" ht="24" customHeight="1" x14ac:dyDescent="0.25">
      <c r="A45" s="15" t="s">
        <v>26</v>
      </c>
      <c r="B45" s="16"/>
      <c r="C45" s="15"/>
      <c r="D45" s="15" t="s">
        <v>17</v>
      </c>
      <c r="E45" s="124" t="s">
        <v>27</v>
      </c>
      <c r="F45" s="124"/>
      <c r="G45" s="17" t="s">
        <v>13</v>
      </c>
      <c r="H45" s="18"/>
      <c r="I45" s="19"/>
      <c r="J45" s="19">
        <f>SUM(J46:J50)</f>
        <v>0</v>
      </c>
    </row>
    <row r="46" spans="1:10" ht="24" customHeight="1" x14ac:dyDescent="0.25">
      <c r="A46" s="20"/>
      <c r="B46" s="21"/>
      <c r="C46" s="20"/>
      <c r="D46" s="20" t="s">
        <v>28</v>
      </c>
      <c r="E46" s="121" t="s">
        <v>27</v>
      </c>
      <c r="F46" s="121"/>
      <c r="G46" s="22" t="s">
        <v>29</v>
      </c>
      <c r="H46" s="23">
        <v>1</v>
      </c>
      <c r="I46" s="105"/>
      <c r="J46" s="24">
        <f t="shared" ref="J46:J50" si="2">TRUNC(I46*H46)</f>
        <v>0</v>
      </c>
    </row>
    <row r="47" spans="1:10" ht="24" customHeight="1" x14ac:dyDescent="0.25">
      <c r="A47" s="20"/>
      <c r="B47" s="21"/>
      <c r="C47" s="20"/>
      <c r="D47" s="20" t="s">
        <v>30</v>
      </c>
      <c r="E47" s="121" t="s">
        <v>27</v>
      </c>
      <c r="F47" s="121"/>
      <c r="G47" s="22" t="s">
        <v>29</v>
      </c>
      <c r="H47" s="23">
        <v>1</v>
      </c>
      <c r="I47" s="105"/>
      <c r="J47" s="24">
        <f t="shared" si="2"/>
        <v>0</v>
      </c>
    </row>
    <row r="48" spans="1:10" ht="25.95" customHeight="1" x14ac:dyDescent="0.25">
      <c r="A48" s="20"/>
      <c r="B48" s="21"/>
      <c r="C48" s="20"/>
      <c r="D48" s="20" t="s">
        <v>31</v>
      </c>
      <c r="E48" s="121" t="s">
        <v>27</v>
      </c>
      <c r="F48" s="121"/>
      <c r="G48" s="22" t="s">
        <v>29</v>
      </c>
      <c r="H48" s="23">
        <v>1</v>
      </c>
      <c r="I48" s="105"/>
      <c r="J48" s="24">
        <f t="shared" si="2"/>
        <v>0</v>
      </c>
    </row>
    <row r="49" spans="1:10" ht="24" customHeight="1" x14ac:dyDescent="0.25">
      <c r="A49" s="20"/>
      <c r="B49" s="21"/>
      <c r="C49" s="20"/>
      <c r="D49" s="20" t="s">
        <v>32</v>
      </c>
      <c r="E49" s="121" t="s">
        <v>27</v>
      </c>
      <c r="F49" s="121"/>
      <c r="G49" s="22" t="s">
        <v>29</v>
      </c>
      <c r="H49" s="23">
        <v>1</v>
      </c>
      <c r="I49" s="105"/>
      <c r="J49" s="24">
        <f t="shared" si="2"/>
        <v>0</v>
      </c>
    </row>
    <row r="50" spans="1:10" ht="39" customHeight="1" x14ac:dyDescent="0.25">
      <c r="A50" s="20"/>
      <c r="B50" s="21"/>
      <c r="C50" s="20"/>
      <c r="D50" s="20" t="s">
        <v>77</v>
      </c>
      <c r="E50" s="121" t="s">
        <v>79</v>
      </c>
      <c r="F50" s="121"/>
      <c r="G50" s="22" t="s">
        <v>29</v>
      </c>
      <c r="H50" s="23">
        <v>1</v>
      </c>
      <c r="I50" s="105"/>
      <c r="J50" s="24">
        <f t="shared" si="2"/>
        <v>0</v>
      </c>
    </row>
    <row r="51" spans="1:10" x14ac:dyDescent="0.25">
      <c r="A51" s="25"/>
      <c r="B51" s="25"/>
      <c r="C51" s="25"/>
      <c r="D51" s="25"/>
      <c r="E51" s="25"/>
      <c r="F51" s="26"/>
      <c r="G51" s="25"/>
      <c r="H51" s="26"/>
      <c r="I51" s="25"/>
      <c r="J51" s="26"/>
    </row>
    <row r="52" spans="1:10" ht="14.4" thickBot="1" x14ac:dyDescent="0.3">
      <c r="A52" s="25"/>
      <c r="B52" s="25"/>
      <c r="C52" s="25"/>
      <c r="D52" s="25"/>
      <c r="E52" s="25"/>
      <c r="F52" s="26"/>
      <c r="G52" s="25"/>
      <c r="H52" s="122"/>
      <c r="I52" s="122"/>
      <c r="J52" s="26"/>
    </row>
    <row r="53" spans="1:10" ht="1.05" customHeight="1" thickTop="1" x14ac:dyDescent="0.25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x14ac:dyDescent="0.25">
      <c r="A54" s="25"/>
      <c r="B54" s="25"/>
      <c r="C54" s="25"/>
      <c r="D54" s="25"/>
      <c r="E54" s="25"/>
      <c r="F54" s="26"/>
      <c r="G54" s="25"/>
      <c r="H54" s="26"/>
      <c r="I54" s="25"/>
      <c r="J54" s="26"/>
    </row>
    <row r="55" spans="1:10" ht="14.4" thickBot="1" x14ac:dyDescent="0.3">
      <c r="A55" s="25"/>
      <c r="B55" s="25"/>
      <c r="C55" s="25"/>
      <c r="D55" s="25"/>
      <c r="E55" s="25"/>
      <c r="F55" s="26"/>
      <c r="G55" s="25"/>
      <c r="H55" s="122"/>
      <c r="I55" s="122"/>
      <c r="J55" s="26"/>
    </row>
    <row r="56" spans="1:10" ht="1.05" customHeight="1" thickTop="1" x14ac:dyDescent="0.25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ht="18" customHeight="1" x14ac:dyDescent="0.25">
      <c r="A57" s="12">
        <v>4</v>
      </c>
      <c r="B57" s="13"/>
      <c r="C57" s="12"/>
      <c r="D57" s="12" t="s">
        <v>5</v>
      </c>
      <c r="E57" s="123" t="s">
        <v>25</v>
      </c>
      <c r="F57" s="123"/>
      <c r="G57" s="14" t="s">
        <v>6</v>
      </c>
      <c r="H57" s="13" t="s">
        <v>7</v>
      </c>
      <c r="I57" s="13" t="s">
        <v>8</v>
      </c>
      <c r="J57" s="13" t="s">
        <v>9</v>
      </c>
    </row>
    <row r="58" spans="1:10" ht="24" customHeight="1" x14ac:dyDescent="0.25">
      <c r="A58" s="15" t="s">
        <v>26</v>
      </c>
      <c r="B58" s="16"/>
      <c r="C58" s="15"/>
      <c r="D58" s="15" t="s">
        <v>18</v>
      </c>
      <c r="E58" s="124" t="s">
        <v>27</v>
      </c>
      <c r="F58" s="124"/>
      <c r="G58" s="17" t="s">
        <v>19</v>
      </c>
      <c r="H58" s="18"/>
      <c r="I58" s="19"/>
      <c r="J58" s="19">
        <f>J59</f>
        <v>0</v>
      </c>
    </row>
    <row r="59" spans="1:10" ht="25.95" customHeight="1" x14ac:dyDescent="0.25">
      <c r="A59" s="20"/>
      <c r="B59" s="21"/>
      <c r="C59" s="20"/>
      <c r="D59" s="20" t="s">
        <v>76</v>
      </c>
      <c r="E59" s="121" t="s">
        <v>27</v>
      </c>
      <c r="F59" s="121"/>
      <c r="G59" s="22" t="s">
        <v>19</v>
      </c>
      <c r="H59" s="23">
        <v>1</v>
      </c>
      <c r="I59" s="105"/>
      <c r="J59" s="24">
        <f t="shared" ref="J59" si="3">TRUNC(I59*H59)</f>
        <v>0</v>
      </c>
    </row>
    <row r="60" spans="1:10" x14ac:dyDescent="0.25">
      <c r="A60" s="25"/>
      <c r="B60" s="25"/>
      <c r="C60" s="25"/>
      <c r="D60" s="25"/>
      <c r="E60" s="25"/>
      <c r="F60" s="26"/>
      <c r="G60" s="25"/>
      <c r="H60" s="26"/>
      <c r="I60" s="25"/>
      <c r="J60" s="26"/>
    </row>
    <row r="61" spans="1:10" ht="14.4" thickBot="1" x14ac:dyDescent="0.3">
      <c r="A61" s="25"/>
      <c r="B61" s="25"/>
      <c r="C61" s="25"/>
      <c r="D61" s="25"/>
      <c r="E61" s="25"/>
      <c r="F61" s="26"/>
      <c r="G61" s="25"/>
      <c r="H61" s="122"/>
      <c r="I61" s="122"/>
      <c r="J61" s="26"/>
    </row>
    <row r="62" spans="1:10" ht="1.05" customHeight="1" thickTop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8" customHeight="1" x14ac:dyDescent="0.25">
      <c r="A63" s="12">
        <v>5</v>
      </c>
      <c r="B63" s="13"/>
      <c r="C63" s="12"/>
      <c r="D63" s="12" t="s">
        <v>5</v>
      </c>
      <c r="E63" s="123" t="s">
        <v>25</v>
      </c>
      <c r="F63" s="123"/>
      <c r="G63" s="14" t="s">
        <v>6</v>
      </c>
      <c r="H63" s="13" t="s">
        <v>7</v>
      </c>
      <c r="I63" s="13" t="s">
        <v>8</v>
      </c>
      <c r="J63" s="13" t="s">
        <v>9</v>
      </c>
    </row>
    <row r="64" spans="1:10" ht="24" customHeight="1" x14ac:dyDescent="0.25">
      <c r="A64" s="15" t="s">
        <v>26</v>
      </c>
      <c r="B64" s="16"/>
      <c r="C64" s="15"/>
      <c r="D64" s="15" t="s">
        <v>20</v>
      </c>
      <c r="E64" s="124" t="s">
        <v>27</v>
      </c>
      <c r="F64" s="124"/>
      <c r="G64" s="17" t="s">
        <v>19</v>
      </c>
      <c r="H64" s="18"/>
      <c r="I64" s="19"/>
      <c r="J64" s="19">
        <f>J65</f>
        <v>0</v>
      </c>
    </row>
    <row r="65" spans="1:10" ht="24" customHeight="1" x14ac:dyDescent="0.25">
      <c r="A65" s="20"/>
      <c r="B65" s="21"/>
      <c r="C65" s="20"/>
      <c r="D65" s="20" t="s">
        <v>75</v>
      </c>
      <c r="E65" s="121" t="s">
        <v>27</v>
      </c>
      <c r="F65" s="121"/>
      <c r="G65" s="22" t="s">
        <v>29</v>
      </c>
      <c r="H65" s="23">
        <v>6.0000000000000001E-3</v>
      </c>
      <c r="I65" s="105"/>
      <c r="J65" s="24">
        <f t="shared" ref="J65" si="4">TRUNC(I65*H65)</f>
        <v>0</v>
      </c>
    </row>
    <row r="66" spans="1:10" x14ac:dyDescent="0.25">
      <c r="A66" s="25"/>
      <c r="B66" s="25"/>
      <c r="C66" s="25"/>
      <c r="D66" s="25"/>
      <c r="E66" s="25"/>
      <c r="F66" s="26"/>
      <c r="G66" s="25"/>
      <c r="H66" s="26"/>
      <c r="I66" s="25"/>
      <c r="J66" s="26"/>
    </row>
    <row r="67" spans="1:10" ht="14.4" thickBot="1" x14ac:dyDescent="0.3">
      <c r="A67" s="25"/>
      <c r="B67" s="25"/>
      <c r="C67" s="25"/>
      <c r="D67" s="25"/>
      <c r="E67" s="25"/>
      <c r="F67" s="26"/>
      <c r="G67" s="25"/>
      <c r="H67" s="122"/>
      <c r="I67" s="122"/>
      <c r="J67" s="26"/>
    </row>
    <row r="68" spans="1:10" ht="1.05" customHeight="1" thickTop="1" x14ac:dyDescent="0.25">
      <c r="A68" s="27"/>
      <c r="B68" s="27"/>
      <c r="C68" s="27"/>
      <c r="D68" s="27"/>
      <c r="E68" s="27"/>
      <c r="F68" s="27"/>
      <c r="G68" s="27"/>
      <c r="H68" s="27"/>
      <c r="I68" s="27"/>
      <c r="J68" s="27"/>
    </row>
  </sheetData>
  <sheetProtection algorithmName="SHA-512" hashValue="b2/kOKu4lWwK7TvZRwkkW2oCJ5rhUkW6ioUJ/ykUeHkGFAfMCRbFWvHarMb+iOypqEPgxp4TRUlTq8WYqb6HTQ==" saltValue="KmOAhUnmzaWzcZTXPftLuw==" spinCount="100000" sheet="1" objects="1" scenarios="1"/>
  <mergeCells count="58">
    <mergeCell ref="C1:D1"/>
    <mergeCell ref="E1:F1"/>
    <mergeCell ref="I1:J1"/>
    <mergeCell ref="C2:D2"/>
    <mergeCell ref="I2:J2"/>
    <mergeCell ref="E17:F17"/>
    <mergeCell ref="A4:J4"/>
    <mergeCell ref="A5:J5"/>
    <mergeCell ref="E6:F6"/>
    <mergeCell ref="E7:F7"/>
    <mergeCell ref="E8:F8"/>
    <mergeCell ref="E9:F9"/>
    <mergeCell ref="E10:F10"/>
    <mergeCell ref="E11:F11"/>
    <mergeCell ref="E12:F12"/>
    <mergeCell ref="H14:I14"/>
    <mergeCell ref="E16:F16"/>
    <mergeCell ref="E29:F29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H42:I42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4:F44"/>
    <mergeCell ref="E45:F45"/>
    <mergeCell ref="E46:F46"/>
    <mergeCell ref="E47:F47"/>
    <mergeCell ref="E48:F48"/>
    <mergeCell ref="E49:F49"/>
    <mergeCell ref="E50:F50"/>
    <mergeCell ref="H52:I52"/>
    <mergeCell ref="H67:I67"/>
    <mergeCell ref="H55:I55"/>
    <mergeCell ref="E57:F57"/>
    <mergeCell ref="E58:F58"/>
    <mergeCell ref="E59:F59"/>
    <mergeCell ref="H61:I61"/>
    <mergeCell ref="E63:F63"/>
    <mergeCell ref="E64:F64"/>
    <mergeCell ref="E65:F65"/>
  </mergeCells>
  <pageMargins left="0.51181102362204722" right="0.51181102362204722" top="0.78740157480314965" bottom="0.78740157480314965" header="0.31496062992125984" footer="0.31496062992125984"/>
  <pageSetup paperSize="9" scale="74" fitToHeight="0" orientation="landscape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02AD3-3360-4343-93D6-7D1F28A30069}">
  <sheetPr>
    <pageSetUpPr fitToPage="1"/>
  </sheetPr>
  <dimension ref="A1:R39"/>
  <sheetViews>
    <sheetView workbookViewId="0">
      <selection activeCell="K2" sqref="K2"/>
    </sheetView>
  </sheetViews>
  <sheetFormatPr defaultColWidth="9" defaultRowHeight="13.2" x14ac:dyDescent="0.25"/>
  <cols>
    <col min="1" max="1" width="13.8984375" style="40" customWidth="1"/>
    <col min="2" max="2" width="24.09765625" style="40" customWidth="1"/>
    <col min="3" max="5" width="9" style="40"/>
    <col min="6" max="6" width="7.09765625" style="40" customWidth="1"/>
    <col min="7" max="7" width="12.8984375" style="40" customWidth="1"/>
    <col min="8" max="8" width="14.3984375" style="40" customWidth="1"/>
    <col min="9" max="11" width="9" style="40"/>
    <col min="12" max="12" width="8.69921875" style="40" bestFit="1" customWidth="1"/>
    <col min="13" max="16384" width="9" style="40"/>
  </cols>
  <sheetData>
    <row r="1" spans="1:18" ht="37.200000000000003" customHeight="1" x14ac:dyDescent="0.25">
      <c r="A1" s="81"/>
      <c r="B1" s="86"/>
      <c r="C1" s="80"/>
      <c r="D1" s="80"/>
      <c r="E1" s="80"/>
      <c r="F1" s="80"/>
      <c r="G1" s="80"/>
      <c r="H1" s="39"/>
      <c r="K1" s="38"/>
      <c r="L1" s="83"/>
    </row>
    <row r="2" spans="1:18" ht="37.200000000000003" customHeight="1" x14ac:dyDescent="0.25">
      <c r="A2" s="84" t="s">
        <v>103</v>
      </c>
      <c r="B2" s="87"/>
      <c r="C2" s="87"/>
      <c r="D2" s="87"/>
      <c r="E2" s="87"/>
      <c r="F2" s="87"/>
      <c r="G2" s="87"/>
      <c r="H2" s="85"/>
      <c r="K2" s="38"/>
      <c r="L2" s="67"/>
    </row>
    <row r="3" spans="1:18" ht="27" customHeight="1" x14ac:dyDescent="0.25">
      <c r="A3" s="97" t="s">
        <v>91</v>
      </c>
      <c r="B3" s="106" t="s">
        <v>101</v>
      </c>
      <c r="C3" s="99"/>
      <c r="D3" s="99"/>
      <c r="E3" s="99"/>
      <c r="F3" s="99"/>
      <c r="G3" s="99"/>
      <c r="H3" s="100"/>
      <c r="K3" s="38"/>
      <c r="L3" s="67"/>
    </row>
    <row r="4" spans="1:18" x14ac:dyDescent="0.25">
      <c r="A4" s="165" t="s">
        <v>44</v>
      </c>
      <c r="B4" s="166"/>
      <c r="C4" s="166"/>
      <c r="D4" s="166"/>
      <c r="E4" s="166"/>
      <c r="F4" s="166"/>
      <c r="G4" s="167"/>
      <c r="H4" s="171" t="s">
        <v>45</v>
      </c>
    </row>
    <row r="5" spans="1:18" x14ac:dyDescent="0.25">
      <c r="A5" s="168"/>
      <c r="B5" s="169"/>
      <c r="C5" s="169"/>
      <c r="D5" s="169"/>
      <c r="E5" s="169"/>
      <c r="F5" s="169"/>
      <c r="G5" s="170"/>
      <c r="H5" s="172"/>
    </row>
    <row r="6" spans="1:18" x14ac:dyDescent="0.25">
      <c r="A6" s="147" t="s">
        <v>46</v>
      </c>
      <c r="B6" s="148"/>
      <c r="C6" s="148"/>
      <c r="D6" s="148"/>
      <c r="E6" s="148"/>
      <c r="F6" s="148"/>
      <c r="G6" s="148"/>
      <c r="H6" s="149"/>
    </row>
    <row r="7" spans="1:18" x14ac:dyDescent="0.25">
      <c r="A7" s="144"/>
      <c r="B7" s="145"/>
      <c r="C7" s="145"/>
      <c r="D7" s="145"/>
      <c r="E7" s="145"/>
      <c r="F7" s="145"/>
      <c r="G7" s="146"/>
      <c r="H7" s="41" t="s">
        <v>47</v>
      </c>
    </row>
    <row r="8" spans="1:18" ht="20.25" customHeight="1" x14ac:dyDescent="0.25">
      <c r="A8" s="42" t="s">
        <v>48</v>
      </c>
      <c r="B8" s="43"/>
      <c r="C8" s="43"/>
      <c r="D8" s="43"/>
      <c r="E8" s="43"/>
      <c r="F8" s="44"/>
      <c r="G8" s="45"/>
      <c r="H8" s="107"/>
    </row>
    <row r="9" spans="1:18" ht="20.25" customHeight="1" x14ac:dyDescent="0.25">
      <c r="A9" s="42" t="s">
        <v>49</v>
      </c>
      <c r="B9" s="43"/>
      <c r="C9" s="43"/>
      <c r="D9" s="43"/>
      <c r="E9" s="43"/>
      <c r="F9" s="44"/>
      <c r="G9" s="45"/>
      <c r="H9" s="107"/>
    </row>
    <row r="10" spans="1:18" ht="20.25" customHeight="1" x14ac:dyDescent="0.25">
      <c r="A10" s="42" t="s">
        <v>50</v>
      </c>
      <c r="B10" s="43"/>
      <c r="C10" s="43"/>
      <c r="D10" s="43"/>
      <c r="E10" s="43"/>
      <c r="F10" s="44"/>
      <c r="G10" s="45"/>
      <c r="H10" s="107"/>
    </row>
    <row r="11" spans="1:18" ht="18" customHeight="1" x14ac:dyDescent="0.25">
      <c r="A11" s="135" t="s">
        <v>51</v>
      </c>
      <c r="B11" s="136"/>
      <c r="C11" s="136"/>
      <c r="D11" s="136"/>
      <c r="E11" s="136"/>
      <c r="F11" s="136"/>
      <c r="G11" s="137"/>
      <c r="H11" s="77">
        <f>SUM(H8:H10)</f>
        <v>0</v>
      </c>
    </row>
    <row r="12" spans="1:18" x14ac:dyDescent="0.25">
      <c r="A12" s="147" t="s">
        <v>52</v>
      </c>
      <c r="B12" s="148"/>
      <c r="C12" s="148"/>
      <c r="D12" s="148"/>
      <c r="E12" s="148"/>
      <c r="F12" s="148"/>
      <c r="G12" s="148"/>
      <c r="H12" s="149"/>
    </row>
    <row r="13" spans="1:18" x14ac:dyDescent="0.25">
      <c r="A13" s="144" t="s">
        <v>53</v>
      </c>
      <c r="B13" s="145"/>
      <c r="C13" s="145"/>
      <c r="D13" s="145"/>
      <c r="E13" s="145"/>
      <c r="F13" s="145"/>
      <c r="G13" s="146"/>
      <c r="H13" s="41" t="s">
        <v>47</v>
      </c>
    </row>
    <row r="14" spans="1:18" ht="20.25" customHeight="1" x14ac:dyDescent="0.25">
      <c r="A14" s="42" t="s">
        <v>54</v>
      </c>
      <c r="B14" s="43"/>
      <c r="C14" s="43"/>
      <c r="D14" s="43"/>
      <c r="E14" s="43"/>
      <c r="F14" s="44"/>
      <c r="G14" s="45"/>
      <c r="H14" s="107"/>
    </row>
    <row r="15" spans="1:18" ht="13.8" x14ac:dyDescent="0.25">
      <c r="A15" s="135" t="s">
        <v>55</v>
      </c>
      <c r="B15" s="136"/>
      <c r="C15" s="136"/>
      <c r="D15" s="136"/>
      <c r="E15" s="136"/>
      <c r="F15" s="136"/>
      <c r="G15" s="137"/>
      <c r="H15" s="77">
        <f>H14</f>
        <v>0</v>
      </c>
      <c r="L15" s="46"/>
      <c r="M15" s="46"/>
      <c r="N15" s="46"/>
      <c r="O15" s="46"/>
      <c r="P15" s="46"/>
      <c r="Q15" s="46"/>
      <c r="R15" s="46"/>
    </row>
    <row r="16" spans="1:18" x14ac:dyDescent="0.25">
      <c r="A16" s="147" t="s">
        <v>56</v>
      </c>
      <c r="B16" s="148"/>
      <c r="C16" s="148"/>
      <c r="D16" s="148"/>
      <c r="E16" s="148"/>
      <c r="F16" s="148"/>
      <c r="G16" s="148"/>
      <c r="H16" s="149"/>
      <c r="L16" s="46"/>
      <c r="M16" s="46"/>
      <c r="N16" s="46"/>
      <c r="O16" s="46"/>
      <c r="P16" s="46"/>
      <c r="Q16" s="46"/>
      <c r="R16" s="46"/>
    </row>
    <row r="17" spans="1:11" x14ac:dyDescent="0.25">
      <c r="A17" s="144" t="s">
        <v>53</v>
      </c>
      <c r="B17" s="145"/>
      <c r="C17" s="145"/>
      <c r="D17" s="145"/>
      <c r="E17" s="145"/>
      <c r="F17" s="145"/>
      <c r="G17" s="146"/>
      <c r="H17" s="41" t="s">
        <v>47</v>
      </c>
    </row>
    <row r="18" spans="1:11" x14ac:dyDescent="0.25">
      <c r="A18" s="150" t="s">
        <v>57</v>
      </c>
      <c r="B18" s="151"/>
      <c r="C18" s="151"/>
      <c r="D18" s="151"/>
      <c r="E18" s="151"/>
      <c r="F18" s="151"/>
      <c r="G18" s="152"/>
      <c r="H18" s="107"/>
    </row>
    <row r="19" spans="1:11" ht="13.8" x14ac:dyDescent="0.25">
      <c r="A19" s="135" t="s">
        <v>58</v>
      </c>
      <c r="B19" s="136"/>
      <c r="C19" s="136"/>
      <c r="D19" s="136"/>
      <c r="E19" s="136"/>
      <c r="F19" s="136"/>
      <c r="G19" s="137"/>
      <c r="H19" s="77">
        <f>H18</f>
        <v>0</v>
      </c>
    </row>
    <row r="20" spans="1:11" x14ac:dyDescent="0.25">
      <c r="A20" s="153" t="s">
        <v>59</v>
      </c>
      <c r="B20" s="154"/>
      <c r="C20" s="154"/>
      <c r="D20" s="154"/>
      <c r="E20" s="154"/>
      <c r="F20" s="154"/>
      <c r="G20" s="154"/>
      <c r="H20" s="155"/>
    </row>
    <row r="21" spans="1:11" x14ac:dyDescent="0.25">
      <c r="A21" s="156" t="s">
        <v>53</v>
      </c>
      <c r="B21" s="157"/>
      <c r="C21" s="157"/>
      <c r="D21" s="157"/>
      <c r="E21" s="157"/>
      <c r="F21" s="157"/>
      <c r="G21" s="158"/>
      <c r="H21" s="47" t="s">
        <v>60</v>
      </c>
    </row>
    <row r="22" spans="1:11" x14ac:dyDescent="0.25">
      <c r="A22" s="159" t="s">
        <v>61</v>
      </c>
      <c r="B22" s="160"/>
      <c r="C22" s="160"/>
      <c r="D22" s="160"/>
      <c r="E22" s="160"/>
      <c r="F22" s="160"/>
      <c r="G22" s="161"/>
      <c r="H22" s="75">
        <v>0</v>
      </c>
    </row>
    <row r="23" spans="1:11" x14ac:dyDescent="0.25">
      <c r="A23" s="162" t="s">
        <v>62</v>
      </c>
      <c r="B23" s="163"/>
      <c r="C23" s="163"/>
      <c r="D23" s="163"/>
      <c r="E23" s="163"/>
      <c r="F23" s="163"/>
      <c r="G23" s="164"/>
      <c r="H23" s="78">
        <f>SUM(H22:H22)</f>
        <v>0</v>
      </c>
    </row>
    <row r="24" spans="1:11" x14ac:dyDescent="0.25">
      <c r="A24" s="147" t="s">
        <v>63</v>
      </c>
      <c r="B24" s="148"/>
      <c r="C24" s="148"/>
      <c r="D24" s="148"/>
      <c r="E24" s="148"/>
      <c r="F24" s="148"/>
      <c r="G24" s="148"/>
      <c r="H24" s="149"/>
    </row>
    <row r="25" spans="1:11" x14ac:dyDescent="0.25">
      <c r="A25" s="144" t="s">
        <v>53</v>
      </c>
      <c r="B25" s="145"/>
      <c r="C25" s="145"/>
      <c r="D25" s="145"/>
      <c r="E25" s="145"/>
      <c r="F25" s="145"/>
      <c r="G25" s="146"/>
      <c r="H25" s="41" t="s">
        <v>47</v>
      </c>
    </row>
    <row r="26" spans="1:11" x14ac:dyDescent="0.25">
      <c r="A26" s="42" t="s">
        <v>64</v>
      </c>
      <c r="B26" s="43"/>
      <c r="C26" s="133"/>
      <c r="D26" s="133"/>
      <c r="E26" s="133"/>
      <c r="F26" s="133"/>
      <c r="G26" s="134"/>
      <c r="H26" s="107"/>
    </row>
    <row r="27" spans="1:11" ht="20.25" customHeight="1" x14ac:dyDescent="0.25">
      <c r="A27" s="42" t="s">
        <v>65</v>
      </c>
      <c r="B27" s="43"/>
      <c r="C27" s="43"/>
      <c r="D27" s="43"/>
      <c r="E27" s="43"/>
      <c r="F27" s="44"/>
      <c r="G27" s="48"/>
      <c r="H27" s="107"/>
    </row>
    <row r="28" spans="1:11" ht="14.4" x14ac:dyDescent="0.25">
      <c r="A28" s="42" t="s">
        <v>66</v>
      </c>
      <c r="B28" s="43"/>
      <c r="C28" s="43"/>
      <c r="D28" s="43"/>
      <c r="E28" s="43"/>
      <c r="F28" s="44"/>
      <c r="G28" s="48"/>
      <c r="H28" s="107"/>
      <c r="K28" s="49"/>
    </row>
    <row r="29" spans="1:11" ht="13.8" x14ac:dyDescent="0.25">
      <c r="A29" s="135" t="s">
        <v>67</v>
      </c>
      <c r="B29" s="136"/>
      <c r="C29" s="136"/>
      <c r="D29" s="136"/>
      <c r="E29" s="136"/>
      <c r="F29" s="136"/>
      <c r="G29" s="137"/>
      <c r="H29" s="77">
        <f>SUM(H26:H28)</f>
        <v>0</v>
      </c>
    </row>
    <row r="30" spans="1:11" x14ac:dyDescent="0.25">
      <c r="A30" s="50"/>
      <c r="B30" s="51"/>
      <c r="C30" s="52"/>
      <c r="D30" s="53"/>
      <c r="E30" s="53"/>
      <c r="F30" s="53"/>
      <c r="G30" s="53"/>
      <c r="H30" s="54"/>
    </row>
    <row r="31" spans="1:11" x14ac:dyDescent="0.25">
      <c r="A31" s="138" t="s">
        <v>68</v>
      </c>
      <c r="B31" s="139"/>
      <c r="C31" s="139"/>
      <c r="D31" s="139"/>
      <c r="E31" s="139"/>
      <c r="F31" s="139"/>
      <c r="G31" s="139"/>
      <c r="H31" s="140"/>
    </row>
    <row r="32" spans="1:11" x14ac:dyDescent="0.25">
      <c r="A32" s="56"/>
      <c r="H32" s="57"/>
    </row>
    <row r="33" spans="1:8" ht="20.25" customHeight="1" x14ac:dyDescent="0.25">
      <c r="A33" s="58" t="s">
        <v>69</v>
      </c>
      <c r="B33" s="59"/>
      <c r="C33" s="60" t="s">
        <v>70</v>
      </c>
      <c r="D33" s="59"/>
      <c r="E33" s="59"/>
      <c r="F33" s="59"/>
      <c r="G33" s="59"/>
      <c r="H33" s="61">
        <f>((1+H11/100)*(1+H15/100)*(1+H19/100)/(1-(H23/100+H29/100))-1)</f>
        <v>0</v>
      </c>
    </row>
    <row r="34" spans="1:8" ht="13.8" x14ac:dyDescent="0.25">
      <c r="A34" s="55"/>
      <c r="B34" s="62"/>
      <c r="C34" s="89"/>
      <c r="D34" s="88"/>
      <c r="E34" s="88"/>
      <c r="F34" s="88"/>
      <c r="G34" s="88"/>
      <c r="H34" s="63"/>
    </row>
    <row r="35" spans="1:8" ht="26.4" customHeight="1" x14ac:dyDescent="0.25">
      <c r="A35" s="141" t="s">
        <v>90</v>
      </c>
      <c r="B35" s="142"/>
      <c r="C35" s="142"/>
      <c r="D35" s="142"/>
      <c r="E35" s="142"/>
      <c r="F35" s="142"/>
      <c r="G35" s="142"/>
      <c r="H35" s="143"/>
    </row>
    <row r="36" spans="1:8" x14ac:dyDescent="0.25">
      <c r="A36" s="64"/>
      <c r="B36" s="65"/>
      <c r="C36" s="66"/>
      <c r="D36" s="67"/>
      <c r="E36" s="65"/>
      <c r="F36" s="68"/>
      <c r="G36" s="69"/>
      <c r="H36" s="70"/>
    </row>
    <row r="37" spans="1:8" ht="27" customHeight="1" x14ac:dyDescent="0.25">
      <c r="A37" s="141"/>
      <c r="B37" s="142"/>
      <c r="C37" s="142"/>
      <c r="D37" s="142"/>
      <c r="E37" s="142"/>
      <c r="F37" s="142"/>
      <c r="G37" s="142"/>
      <c r="H37" s="143"/>
    </row>
    <row r="38" spans="1:8" ht="13.8" thickBot="1" x14ac:dyDescent="0.3">
      <c r="A38" s="71"/>
      <c r="B38" s="72"/>
      <c r="C38" s="72"/>
      <c r="D38" s="72"/>
      <c r="E38" s="72"/>
      <c r="F38" s="72"/>
      <c r="G38" s="72"/>
      <c r="H38" s="73"/>
    </row>
    <row r="39" spans="1:8" x14ac:dyDescent="0.25">
      <c r="A39" s="67"/>
      <c r="B39" s="65"/>
      <c r="C39" s="66"/>
      <c r="D39" s="67"/>
      <c r="E39" s="65"/>
      <c r="F39" s="68"/>
      <c r="G39" s="69"/>
      <c r="H39" s="67"/>
    </row>
  </sheetData>
  <sheetProtection algorithmName="SHA-512" hashValue="/q7g8tvn4xB31WI9dhpusPzguIn2XP44Y45wdIyiAr7RXGyXDJukTEvy2MilSibTCg/eSHwmQlnsXCp+iMa0Sw==" saltValue="/dWuqEg5D1PKKLHDSN8b8A==" spinCount="100000" sheet="1" objects="1" scenarios="1"/>
  <mergeCells count="23">
    <mergeCell ref="A12:H12"/>
    <mergeCell ref="A4:G5"/>
    <mergeCell ref="H4:H5"/>
    <mergeCell ref="A6:H6"/>
    <mergeCell ref="A7:G7"/>
    <mergeCell ref="A11:G11"/>
    <mergeCell ref="A25:G25"/>
    <mergeCell ref="A13:G13"/>
    <mergeCell ref="A15:G15"/>
    <mergeCell ref="A16:H16"/>
    <mergeCell ref="A17:G17"/>
    <mergeCell ref="A18:G18"/>
    <mergeCell ref="A19:G19"/>
    <mergeCell ref="A20:H20"/>
    <mergeCell ref="A21:G21"/>
    <mergeCell ref="A22:G22"/>
    <mergeCell ref="A23:G23"/>
    <mergeCell ref="A24:H24"/>
    <mergeCell ref="C26:G26"/>
    <mergeCell ref="A29:G29"/>
    <mergeCell ref="A31:H31"/>
    <mergeCell ref="A35:H35"/>
    <mergeCell ref="A37:H37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3D81B-8083-4E34-8891-B188558E0E63}">
  <sheetPr>
    <pageSetUpPr fitToPage="1"/>
  </sheetPr>
  <dimension ref="A1"/>
  <sheetViews>
    <sheetView workbookViewId="0">
      <selection activeCell="J21" sqref="J21"/>
    </sheetView>
  </sheetViews>
  <sheetFormatPr defaultRowHeight="13.8" x14ac:dyDescent="0.25"/>
  <sheetData/>
  <sheetProtection algorithmName="SHA-512" hashValue="6m3fmlAnS1jvgpekU7xXkA8oVXD6eEJm5tGIpmsS6NwfpxACDRSZmtsGvrxX/WB1sDAlSi7TeJdZeO5lMPCvgA==" saltValue="J0d4XFLF3ZWmhp6IazlIEQ==" spinCount="100000" sheet="1" objects="1" scenarios="1"/>
  <pageMargins left="0.51181102362204722" right="0.51181102362204722" top="0.78740157480314965" bottom="0.78740157480314965" header="0.31496062992125984" footer="0.31496062992125984"/>
  <pageSetup paperSize="9" scale="9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 Sintético</vt:lpstr>
      <vt:lpstr>CompCustoUnit</vt:lpstr>
      <vt:lpstr>BDI</vt:lpstr>
      <vt:lpstr>CompEncargosSociais</vt:lpstr>
      <vt:lpstr>BDI!Area_de_impressao</vt:lpstr>
      <vt:lpstr>CompCustoUnit!Area_de_impressao</vt:lpstr>
      <vt:lpstr>CompEncargosSociais!Area_de_impressao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Marco Maximo</cp:lastModifiedBy>
  <cp:revision>0</cp:revision>
  <cp:lastPrinted>2023-03-03T13:44:34Z</cp:lastPrinted>
  <dcterms:created xsi:type="dcterms:W3CDTF">2023-03-02T21:58:20Z</dcterms:created>
  <dcterms:modified xsi:type="dcterms:W3CDTF">2023-04-12T20:40:47Z</dcterms:modified>
</cp:coreProperties>
</file>