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binary" PartName="/xl/metadata"/>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lectrical Works" sheetId="1" r:id="rId4"/>
    <sheet state="visible" name="Civil and Strctural works" sheetId="2" r:id="rId5"/>
    <sheet state="visible" name="Summary " sheetId="3" r:id="rId6"/>
  </sheets>
  <definedNames/>
  <calcPr/>
  <extLst>
    <ext uri="GoogleSheetsCustomDataVersion1">
      <go:sheetsCustomData xmlns:go="http://customooxmlschemas.google.com/" r:id="rId7" roundtripDataSignature="AMtx7mgEykE9SqzKURrucVckKt98sH3iFg=="/>
    </ext>
  </extLst>
</workbook>
</file>

<file path=xl/sharedStrings.xml><?xml version="1.0" encoding="utf-8"?>
<sst xmlns="http://schemas.openxmlformats.org/spreadsheetml/2006/main" count="231" uniqueCount="185">
  <si>
    <t>Location</t>
  </si>
  <si>
    <t>E</t>
  </si>
  <si>
    <t>49º 31' 22.17"</t>
  </si>
  <si>
    <t>N</t>
  </si>
  <si>
    <t>14º 52' 27.05"</t>
  </si>
  <si>
    <t>Location Address</t>
  </si>
  <si>
    <t>Al-Muwaijah Well field / Al-Shihir - Hadrmout, Yemen</t>
  </si>
  <si>
    <t xml:space="preserve"> </t>
  </si>
  <si>
    <t>Bill of Quantitiy (1)</t>
  </si>
  <si>
    <t>Electical Works</t>
  </si>
  <si>
    <t>No.</t>
  </si>
  <si>
    <t>Item details</t>
  </si>
  <si>
    <t xml:space="preserve">Unit   </t>
  </si>
  <si>
    <t xml:space="preserve">Qty.  </t>
  </si>
  <si>
    <t xml:space="preserve">Unit Price (USD) </t>
  </si>
  <si>
    <t>Total Price (USD)</t>
  </si>
  <si>
    <t xml:space="preserve"> PV Solar Modules :</t>
  </si>
  <si>
    <t xml:space="preserve">Supply ,install, test ,and  commissioning of solar PV modules that produce totally nominal power 0.540 MW at STC.The solar panels have the following required:
Module capacity should not be less than 625 W @STC;
Must conform to IEC 61215, 61730, 61701,62716 (Ammonia Corrosion) ,  UL 1703.TUV, UL certificates or equivalent;
The solar modules should be designed to run near the MPPT;
Type of cell: Mono /Poly Crystalline, Multi busbar technology;
The PV manufacturer should be approved as tier-1;
Module efficiency: should not be less than 20%;
Tolerance of maximum power rating: 0-5 W;
The PV modules junction box not less than IP68; 
Should be supplied from approved tier 1 manufactures only; 
Module Voltage: Not less than 1500 VDC;
Operating temperature: -40C° to 85C°;
Temperature Characteristics: P max: -0.35% /C° or less
 Voc:  -0.28% /C° or less;
Nominal operating cell temperature (NOCT) : 45 ±2C°.;
Weather proof DC rated MC4 connector. Fully Secured, not allowing for any loose connections.PID resistance.
High transmittance tempered glass: Minimum thickness of 4.0 mm;
Performance warranty: Nominal power output 90% for 10 years, 80% for 25 years;
As per technical specification and drawing.
</t>
  </si>
  <si>
    <t>Pcs</t>
  </si>
  <si>
    <t>Solar Inverter</t>
  </si>
  <si>
    <r>
      <rPr>
        <rFont val="Calibri"/>
        <color theme="1"/>
        <sz val="12.0"/>
      </rPr>
      <t xml:space="preserve">Supply ,install, test ,and commissioning of three phases on-grid solar inverters meet the following specifications:
- Input DC open circuit voltage not less than 1500V;
- Maximum input DC power shall not less than 66KW;
- Lower level of  MPP voltage shall not less than 520V;
- Upper level of MPP voltage shall not greater than1000V;
- Maximum input current shall not less than 100A;
- Rated output AC Power shall not less than 60KW;
- Nominal AC voltage and frequency shall be 400V /50Hz;
- Maximum efficiency shall be not less than 98%;
- Shall be certified to meet CE and UL marking and complaint with </t>
    </r>
    <r>
      <rPr>
        <rFont val="Calibri"/>
        <color theme="1"/>
        <sz val="11.0"/>
      </rPr>
      <t>IEC/EN 62109-1/-2, EN50530,IEC62116,60068,61683;</t>
    </r>
    <r>
      <rPr>
        <rFont val="Calibri"/>
        <color theme="1"/>
        <sz val="12.0"/>
      </rPr>
      <t xml:space="preserve">
- Degree of protection shall not less than IP65;
- Protections required: AC overload ,short circuit ,over voltage,reverse power and overheating
- Shall allow internet connection for remote monitoring;
- Product warranty shall be not less than 5years.
- Communication;</t>
    </r>
    <r>
      <rPr>
        <rFont val="Calibri"/>
        <color theme="1"/>
        <sz val="11.0"/>
      </rPr>
      <t>USB/RS485/MBUS/Bluetooth/WLAN/APP</t>
    </r>
    <r>
      <rPr>
        <rFont val="Calibri"/>
        <color theme="1"/>
        <sz val="12.0"/>
      </rPr>
      <t xml:space="preserve">.                                                                    - Rating temperature </t>
    </r>
    <r>
      <rPr>
        <rFont val="Calibri"/>
        <color theme="1"/>
        <sz val="11.0"/>
      </rPr>
      <t xml:space="preserve">-25 C° to +60 C°  </t>
    </r>
    <r>
      <rPr>
        <rFont val="Calibri"/>
        <color theme="1"/>
        <sz val="12.0"/>
      </rPr>
      <t xml:space="preserve">   </t>
    </r>
  </si>
  <si>
    <t>DC Combiner Box (DCCB)</t>
  </si>
  <si>
    <t xml:space="preserve">Supply ,install ,test ,and commissioning of DC Combiner Box / junction box  
- Not less than 12inputs,1output DC Combiner  Box;
- The DCCB  to be provided for termination of connecting cables.
- Suitable  for outdoor installation, IP65 ,water proof  and anti-dust;
- All wires/cables must be terminated through cable lugs;
- DC fuse rating for each string:1500V,not exceed  30A;
- Built in DC circuit breaker or DC load isolation switch;
- Built in surge protection device( SPD)40KA,1500VDC;
- Product warranty shall be 2 years.
-Temperature range : -10 C° to 60 C°. 
</t>
  </si>
  <si>
    <t>pcs</t>
  </si>
  <si>
    <t>DC Cabling</t>
  </si>
  <si>
    <t xml:space="preserve">Conductor :-Soft annealed tin-coated flexible stranded copper per ASTM B-33and EN 60228,TUV certified ,Insulation:-Halogen-free,thermo set polyolefin specifically designed for maximum flexibility and Jacket:-Black/Red,low smoke on-halogenated ,flame retardant ,oil ,a abrasion ,chemical  and sun light resistant cross-linked compound meeting UL44,UL854.
All  cables shall  be marked properly according to approved design so that cable can be easily traced and identified;
Cable ends connections are to be made through suitable lugs or terminals ,crimped properly &amp; with use of cable glands; This item is including the cables ,cable trays and cable trenches ,as site required.
Cable Tray:-Perforated type Galvanized steel cable trays ,cable tray covers ,clamping bolts and other cable tray. Accessories such as coupler plates, bends ,tees  ,reducers ,vertical elbows in manufactured accordance with ASTM A653SS ,Grade33, coating designation G90.
</t>
  </si>
  <si>
    <t>Nots</t>
  </si>
  <si>
    <t xml:space="preserve"> Cable between  PV module strings and Combiner box 1.5kV (1C*6sqr.mm) (Red &amp; Black)
</t>
  </si>
  <si>
    <t>LM</t>
  </si>
  <si>
    <t>Cable between combiner boxes and solar inverters 1.5kV (1C*70 sqr.mm) (Red &amp; Black)</t>
  </si>
  <si>
    <t>AC Cabling</t>
  </si>
  <si>
    <t xml:space="preserve">Supply ,install ,test ,and commissioning of AC Cabling Stranded type, TUV certified double insulating material XPLE/PVC/CU
- All cables shall be  marked properly according to approved design so that cable can be easily  traced and  identified.
- All outdoor exposed wiring to be protected from UV radiation and physical damage ,all cabling above ground should be suitably mounted inside cable trays with proper covers;
- XLPE insulated and PVC sheathed single or multi core flexible copper cables  meeting IEC60227 and  IEC 60502.
- Cable ends connections are to be made through suitable lugs or terminals ,crimped properly &amp; with use of cable glands.
These items including the cables cable trays and cable trenches ,as site required.
</t>
  </si>
  <si>
    <t>4C*35 sqr.mm 1kV include remove tiles and excavation trench as per site condition</t>
  </si>
  <si>
    <t>1C*400 sqr.mm 1kV include remove tiles and excavation trench as per site condition</t>
  </si>
  <si>
    <t>3C*35 sqr.mm11KV/SWA with 12KV indoor&amp;outdoor heat shrink termination kits include remove tiles and excavation trench as per site condition</t>
  </si>
  <si>
    <t>Earthing System</t>
  </si>
  <si>
    <t xml:space="preserve">Supply ,install ,test and Commissioning Earthing System as per technical specifications  and drawings including cabling ,cable lugs ,earthing  rods and all required accessories
- Each array structure of the PV modules should be grounded properly;
All metal casing /shielding of the system and its components should be thoroughly grounded;
-Earthing pit
- Earth resistance should be tested by calibrated earth tester ,the earth resistance should not be more than 5 ohm.
- Earthing installation in accordance with the IEE Wiring regulations ,BS7671
- All conductive materials shall be copper.
- The size of conductor shall be according to table 54.7 of IEE–BS7671–IEC 60365-5-54.
- Earthing pit with earthing rods not less(16mm1.2M) pure copper.  - the price includes all necessaries for completion of the works ,according to attached technical specifications and the instructions of the supervising engineer. </t>
  </si>
  <si>
    <t>L.S</t>
  </si>
  <si>
    <t>Lightning System</t>
  </si>
  <si>
    <t xml:space="preserve">Supply ,install ,test and commissioning Lightning Protection System As per technical specifications:
- Lightning arrester shall be copper.
- All metal casing /shielding of the system and its components should be thoroughly grounded;
-Earthing pit with earthing rods not less(16mm1.2M) pure copper.
-Earth resistance should be tested by calibrated earth  tester, the earth resistance should not be more than 5 ohm.
- Earthing installation in accordance with the IEE Wiring regulations ,BS 7671
- All conductive materials shall be copper.
- The size of conductor shall be according to table 54.7 of  IEE–BS7671–IEC 60365-5-54.
- Lightning arrester shall be installed with height to protect all PV arrays.                                     -  Lightning arrester shall be installed with height to protect all PV arrays .                                   - the price includes all necessaries for completion of the works ,according to attached technical specifications and the instructions of the supervising engineer. </t>
  </si>
  <si>
    <t>Trenches</t>
  </si>
  <si>
    <t>"Excavation (in all types of soil, tiles , concrete,stone, Asphalt and Asphalt pavement, etc) and backfill of cable trench with cross section size of 90cm depth and 80cm width including all required civil works as per drawings. 
The items include disposal of surplus excavated materials outside to any unobjectionable place to be identified by contractor at his own cost , The item includes reconstruction the top layer with approved materials to its original condition.</t>
  </si>
  <si>
    <t xml:space="preserve">Supply, install, test and commission of Manholes 1mx1m including all required civil works as per drawings </t>
  </si>
  <si>
    <t>Data Logging &amp; Monitoring System</t>
  </si>
  <si>
    <t>Supply, install, test and commission of Data logger and monitoring system as per technical specifications including:</t>
  </si>
  <si>
    <t>Weather station including (Global horizontal irradiance pyranometers; plane of Array Irradiance pyranometers, shielded and ventilated ambient temperature sensors, module temperature sensor, wind speed sensors)</t>
  </si>
  <si>
    <t>50-inch TV screen and display interface for indoor use</t>
  </si>
  <si>
    <t>Four_quadrant power analysers with communication capabilities</t>
  </si>
  <si>
    <t>Network switch, router,  internet  modem and line;</t>
  </si>
  <si>
    <t>UPS 1000W, 1kWh battery, voltage levels as per proposed system requirements</t>
  </si>
  <si>
    <t>AC Totalizer Box</t>
  </si>
  <si>
    <t xml:space="preserve">Supply ,install ,test and commissioning of distribution board ,(AC Totalizer Box) should be suitable to accommodate:
- Rated Busbar Current :not less than 1600A.
- Suitable to receive at least 17 feeders
- 1 Main Breakers: 1250A ,4poles  (MCCB).
- 10 MCCBs:200A,4poles circuit breaker
- 2 MCCB:32A, 4 poles circuit breaker
- 4 MCB: 10 A, 2 poles circuit breaker
- Indoor PVDB with protection not less than IP55
- Rated voltage not less than 1000V AC
- Rated frequency 50Hz
- The dimensions should be according to latest issue IEC &amp; BS standards for size.
- Breaking capacity at all rated current is not less than 65KA.
- Limits of time current characteristics according to latest issue IEC&amp;BS standards.
- Cut-off current characteristics according to latest issue IEC&amp;BS standards.
- It characteristics  according to latest issue IEC&amp; BS standards.
</t>
  </si>
  <si>
    <t>Panel</t>
  </si>
  <si>
    <t>MDB &amp; Controlling &amp;Synchronizing System</t>
  </si>
  <si>
    <t xml:space="preserve">Supply ,install ,test and commissioning of main distribution board as shown in the drawings.The MDB consists of four motrized Air Circuit Breakers (ACB)1250amp.65kA 1000V50/60Hz meeting IEC60947-2, the price shall include all wires and conducts needed for proper installation. Internal connection should be through busbars 1600A,must be suitable for indoor installations, This system which provide necessary hardware and software mange all system components as per technical specifications:
- Shall provide synchronization between Solar Power ,Generators and electricity grid;
- Shall provide zero export controller to avoid exporting power to the public grid;
- Shall  provide hybrid controller with it's all required accessories.
- Shall provide Uninterrupted Power Supply (UPS) system.
- Includes all required accessories ,digital meters, and wiring and holding materials.
-  Automatic solar controllers, power plant management designed to serve as a link between Solar Plant, Gensets diesel generators and Grid, and combining them so they work as one common PV/Genset Hybrid Plant. The system consists of the 
- following controllers: 
- PV Controller 
- Genset Controller
- Grid Controller
- Advanced Graphical Interface
- Monitoring  Platform
</t>
  </si>
  <si>
    <t>System</t>
  </si>
  <si>
    <t>Ventilation , lighting and security System</t>
  </si>
  <si>
    <t>"Supply, install, wire, test, and commissioning of  Control room  distribution board (SDB) unit as shown in the drawings, the price shall include all wires and conducits neeeded for proper installation 
- Internal connection should be through busbars;
- Ingress protection must be at least IP41;
- Enclosure material should be galvanized steel sheets;
- Fault level for the main breaker: At least 25 kA;
- Bidders are advised to use high quality breakers;
- Warranty: at least 1 year</t>
  </si>
  <si>
    <r>
      <rPr>
        <rFont val="Calibri"/>
        <color theme="1"/>
        <sz val="12.0"/>
      </rPr>
      <t xml:space="preserve">Supply, install ,test and commissioning lighting System 80W as per technical specifications:
-It shall be All in One Solar Street Light.
- 3 lighting modes with PIR motion sensor.
- Lumens not less than 10000 lm.
- Protection not less than IP65.
- Discharging temperature -20 </t>
    </r>
    <r>
      <rPr>
        <rFont val="Calibri"/>
        <color theme="1"/>
        <sz val="12.0"/>
      </rPr>
      <t>˚</t>
    </r>
    <r>
      <rPr>
        <rFont val="Arial"/>
        <color theme="1"/>
        <sz val="10.0"/>
      </rPr>
      <t>C</t>
    </r>
    <r>
      <rPr>
        <rFont val="Calibri"/>
        <color theme="1"/>
        <sz val="12.0"/>
      </rPr>
      <t xml:space="preserve"> ~60  ˚C
- Charging temperature 0~55 ˚C
- Switch light sensor ≥50 Lux, OFF.≤10 Lux, ON.
- Power Li-ion battery ,support 1500cycles
</t>
    </r>
  </si>
  <si>
    <t>Supply, install, test and commissioning of LED  lighting fixture  (50 W) include its  switches as per drawing, include all accessories and installation requirement (PVC Pipe, Wiring,…etc.)</t>
  </si>
  <si>
    <t>Supply, install, test, and commissioning of 13A electrical socket as per drawing, including all accessories and installation requirements (PVC Pipe, Wiring,…etc.)</t>
  </si>
  <si>
    <t xml:space="preserve">Electrical Pump Inverter (Controller) </t>
  </si>
  <si>
    <t xml:space="preserve">Supply, install, testing, and commissioning Electrical Pump Inverter (Controller)  
Three phase ,380-420 V , 50Hz  .Capacity (KW):not less than 37 KW, soft start ,V/F speed control , auto and manual start and stop .
</t>
  </si>
  <si>
    <t>Remote Control System (Wireless)</t>
  </si>
  <si>
    <t>Supply, install, testing, and commissioning of Remote Control System to connect all water pumps ( wireless ) with distances of more than 2 km to a central remote control system (Wireless) from inside the main station for 12 wells ,The system includes the following:
1- Turning on and off the pumps (on switch / off switch).                                                                  2- Lamp monitoring: ON, OFF, fault.                                                                                                    3- Warning sound for any fault for each well.                                                                                       4. Voltage display.
5- Current display</t>
  </si>
  <si>
    <t>Other Components</t>
  </si>
  <si>
    <t>Supply, install, test and commission of   Fire alarm system including all requirements from fire resistant cable, trunkeys ,metal conduit pipes , termination, testing and proper labeling with complete Diagrams &amp; documentation.</t>
  </si>
  <si>
    <t>15.1.1</t>
  </si>
  <si>
    <r>
      <rPr>
        <rFont val="Calibri"/>
        <b val="0"/>
        <color theme="1"/>
        <sz val="12.0"/>
      </rPr>
      <t xml:space="preserve">Supply, install, test and commission of one LOOP </t>
    </r>
    <r>
      <rPr>
        <rFont val="Calibri"/>
        <b/>
        <color theme="1"/>
        <sz val="12.0"/>
      </rPr>
      <t>Addressable</t>
    </r>
    <r>
      <rPr>
        <rFont val="Calibri"/>
        <b val="0"/>
        <color theme="1"/>
        <sz val="12.0"/>
      </rPr>
      <t xml:space="preserve"> </t>
    </r>
    <r>
      <rPr>
        <rFont val="Calibri"/>
        <b/>
        <color theme="1"/>
        <sz val="12.0"/>
      </rPr>
      <t>Fire alarm system panel</t>
    </r>
    <r>
      <rPr>
        <rFont val="Calibri"/>
        <b val="0"/>
        <color theme="1"/>
        <sz val="12.0"/>
      </rPr>
      <t xml:space="preserve">  including all requirements from fire resistant cable, trunkeys ,pipes, termination, testing and proper labeling with complete Diagrams &amp; documentation.</t>
    </r>
    <r>
      <rPr>
        <rFont val="Calibri"/>
        <b/>
        <color theme="1"/>
        <sz val="12.0"/>
      </rPr>
      <t xml:space="preserve">
</t>
    </r>
    <r>
      <rPr>
        <rFont val="Calibri"/>
        <b val="0"/>
        <color theme="1"/>
        <sz val="12.0"/>
      </rPr>
      <t>Technical Specifications:
- 2 LOOP panel
- Each LOOP support to install at least 15 detector.
- 2 sounder circuits
- Include back up battery
- EN54 Approved from LPCB</t>
    </r>
  </si>
  <si>
    <t xml:space="preserve">No </t>
  </si>
  <si>
    <t>15.1.2</t>
  </si>
  <si>
    <r>
      <rPr>
        <rFont val="Calibri"/>
        <color theme="1"/>
        <sz val="12.0"/>
      </rPr>
      <t xml:space="preserve">Supply, install, test and commission of </t>
    </r>
    <r>
      <rPr>
        <rFont val="Calibri"/>
        <b/>
        <color theme="1"/>
        <sz val="12.0"/>
      </rPr>
      <t xml:space="preserve">Flame Detector </t>
    </r>
    <r>
      <rPr>
        <rFont val="Calibri"/>
        <color theme="1"/>
        <sz val="12.0"/>
      </rPr>
      <t xml:space="preserve">including all required fire resistant cable 
</t>
    </r>
    <r>
      <rPr>
        <rFont val="Calibri"/>
        <b/>
        <color theme="1"/>
        <sz val="12.0"/>
      </rPr>
      <t>Technical Specifications:</t>
    </r>
    <r>
      <rPr>
        <rFont val="Calibri"/>
        <color theme="1"/>
        <sz val="12.0"/>
      </rPr>
      <t xml:space="preserve">
- Operating voltage: 24 VDC nominal (18-32 VDC) - regulated
- Detects hydrocarbon and non-hydrocarbon fuel fires in all environmental conditions
- Alarm Current ≤ 32 mA
- Dual microprocessors for reliable performance
- Sensitivity according to EN 54-10
- Field of view: 90° full 100% core of vision, ± 45° from on axis.
- Sensitivity: Very high, high, medium and low - switch selectable.
- Humidity range: 5 to 98% relative humidity, non-condensing
- Test lamps for manual testing.
- EN54 Approved from LPCB</t>
    </r>
  </si>
  <si>
    <t>15.1.3</t>
  </si>
  <si>
    <r>
      <rPr>
        <rFont val="Calibri"/>
        <color theme="1"/>
        <sz val="11.0"/>
      </rPr>
      <t xml:space="preserve">Supply, install, test and commission of </t>
    </r>
    <r>
      <rPr>
        <rFont val="Calibri"/>
        <b/>
        <color theme="1"/>
        <sz val="11.0"/>
      </rPr>
      <t xml:space="preserve">smoke and heat Detector </t>
    </r>
    <r>
      <rPr>
        <rFont val="Calibri"/>
        <color theme="1"/>
        <sz val="11.0"/>
      </rPr>
      <t>including all required fire resistant cable 
Technical Specifications:
- Operating voltage: 24 VDC nominal (18-32 VDC) - regulated
- Alarm Current ≤ 32 mA
- Dual microprocessors for reliable performance
- Humidity range: 5 to 98% relative humidity, non-condensing
- Test lamps for manual testing.
- EN54 Approved from LPCB</t>
    </r>
  </si>
  <si>
    <t>15.1.4</t>
  </si>
  <si>
    <r>
      <rPr>
        <rFont val="Calibri"/>
        <color theme="1"/>
        <sz val="12.0"/>
      </rPr>
      <t xml:space="preserve">Supply, install, test and commission of </t>
    </r>
    <r>
      <rPr>
        <rFont val="Calibri"/>
        <b/>
        <color theme="1"/>
        <sz val="12.0"/>
      </rPr>
      <t xml:space="preserve"> Addressable  bells(sounders) </t>
    </r>
    <r>
      <rPr>
        <rFont val="Calibri"/>
        <color theme="1"/>
        <sz val="12.0"/>
      </rPr>
      <t>including all required fire resistant cable 
Technical Specifications:
- Nominal voltage 9 - 28 Vdc
- Purpose-made weatherproof range.
- EN54 Approved from LPCB</t>
    </r>
  </si>
  <si>
    <t>15.1.5</t>
  </si>
  <si>
    <t>Supply, install, test and commission of addressable manual pull station ( Break Glass )</t>
  </si>
  <si>
    <t>No</t>
  </si>
  <si>
    <t>Supply ,install ,test and commissioning 5kg Carbon Dioxide (CO2)Extinguisher</t>
  </si>
  <si>
    <t>Supply ,Install ,test and commissioning 6kg Powder Extinguisher</t>
  </si>
  <si>
    <t xml:space="preserve">Supply ,install ,test and commissioning of Spilt Air Condition inverter type include alternate operation and temperature control unit and all wiring requirements
- Adjustable fan speed.
- Split unit inverter type.
- Capacity : 24,000 BTU (2Ton).
-Voltage: 220-240.
- Frequency:50Hz.
- Single phase.
- Noise level shall not exceed 45db.
- Star rating 3 star or above.
- Full inverter versions
- Suitable for wall mounting
- Outdoor unit shall be  housed inside metal gage made of mild steel
</t>
  </si>
  <si>
    <t xml:space="preserve">Project Sign board :
Supply, install and commissioning of project metallic signboard as shown in attached drawing, and any other information instructed by site engineer.
</t>
  </si>
  <si>
    <t xml:space="preserve">Training for the system  </t>
  </si>
  <si>
    <t>Total  – US$</t>
  </si>
  <si>
    <t xml:space="preserve">SUPPLY AND INSTALL OF HYBRID SOLAR
SYSTEM FOR AL-MUWAIJAH WATER
WELLS FIELDS
</t>
  </si>
  <si>
    <t>Alshihir - Hadhramout, Yemen</t>
  </si>
  <si>
    <t>Bid No.: IUS-AF-UWS-SHA-001</t>
  </si>
  <si>
    <t>BOQ:</t>
  </si>
  <si>
    <t>Item No.</t>
  </si>
  <si>
    <t>Item Details</t>
  </si>
  <si>
    <t xml:space="preserve">Unit </t>
  </si>
  <si>
    <t>Qty.</t>
  </si>
  <si>
    <t>Unit Price
[USD]</t>
  </si>
  <si>
    <t>Total Price
[USD]</t>
  </si>
  <si>
    <t>Bill: 2 # CIVIL AND STRUCTURAL WORKS</t>
  </si>
  <si>
    <t>Site Preparation</t>
  </si>
  <si>
    <t>Survey and identify all obstructing components for removal and relocation. Provide protection, temporary utilities, chemical toilets, scaffolding as required for the implementation of the works and take all measures needed to implement health, safety and security on site . The item includes removal and relocation of all obstructing components, the planning and implementation for any works needed to continue the electricity . It also includes laying a small white stones all around the site to improve the system efficiency and improve site drainage system</t>
  </si>
  <si>
    <t>LS</t>
  </si>
  <si>
    <t xml:space="preserve">Steel  Mounting Structure </t>
  </si>
  <si>
    <t>Supply and install Steel structure mountain as per drawings, specification and as per the following details:</t>
  </si>
  <si>
    <t>Note</t>
  </si>
  <si>
    <t>Steel Mounting Structure:
Supplying, delivering, fabricating and installing, hoisting and fixing in place, including all temporary staging and supporting work, and making all structural steel work in accordance with shop drawings for columns, beams, purlins, bracing, brackets, etc. with connections using plates, channels, angles, gusset plate, anchor bolt, cleats, fasteners, etc., hot galvanized steel (min galvanized 120mic)) with minimum yield strength as specified in the technical specifications The cost of steel work must include assembling, jointing, and fasteners (nuts, bolts, and washers), among other required accessories. The price shall also include all necessary bolts and washers for fastening, including bolt grouting, and all other requirements to complete the work including materials and labor, at all heights and locations, all in accordance with the technical specifications, drawings and to the complete satisfaction of supervisor engineer.
Note:
Works shall be in accordance with EC3 std., and all bolts shall be Anti-thief high strength bolts (Grade 8.8), as per the technical specifications and drawings.</t>
  </si>
  <si>
    <t>2.1A</t>
  </si>
  <si>
    <t xml:space="preserve">GROUND LEVEL MOUNTING STRUCTURES 
The item shall include the following: 
• Surveying and conducting all site levelling. 
• Supplying, fabricating, delivering at site, hoisting and fixing in position, including all temporary staging and supporting work and making all structural steel work as per in the shop drawings and technical specifications of mounting  structures. 
• Supply and implementation of reinforced concrete C25 for all mountings foundations, including anchor bolts, the excavation works and all necessary related works according to the shop drawings, technical specifications and the instructions of the supervising Engineer.  
• Fabrication and erection in position structural steel sections for base plates, columns, rafters, eaves, bracing, galvanized purlins and others made out of plates, IPE Sections, L and UPE sections and other structural steel sections complete as per drawing and as per the direction of supervising engineer in Charge including grouting, cutting, welding, grinding, drilling, hoisting, fixing in position at all heights and levels. The rate includes all connections nuts, bolts, washer plates, welds required for fabrication and erection and all necessary related work according to the shop drawings and the technical specifications.
 • Providing and applying a coat of approved zinc chromite primer and two coats of synthetic enamel paint over all as specified and directed.
</t>
  </si>
  <si>
    <t>m²</t>
  </si>
  <si>
    <t>2.2B</t>
  </si>
  <si>
    <t>3- Supply and installation of fair-face C20 reinforced counterweight blocks size 400X400X500 mm3 with 3Y14 reinforcment bars in both directions and counterweight blocks size 650X650X500 mm3 with 4Y14 reinforcment bars in both directions, as per the design drawings.</t>
  </si>
  <si>
    <t>a) for fair-face C20 reinforced counterweight blocks</t>
  </si>
  <si>
    <t>m3</t>
  </si>
  <si>
    <t>b) for Steel Reinforcement</t>
  </si>
  <si>
    <t>kg</t>
  </si>
  <si>
    <t>Control Room</t>
  </si>
  <si>
    <t>Excavation</t>
  </si>
  <si>
    <t>A-</t>
  </si>
  <si>
    <t>All excavations are measured net, with no allowance for timbering, blanking or increase in bulk after excavation, nor for any working space, all of which the Contractor shall include in his Tender price for excavation.</t>
  </si>
  <si>
    <t>B-</t>
  </si>
  <si>
    <t>Excavation for foundation, trenches, etc. shall be measured from the reduced level not from the existing level when site leveling is below the natural level and measured from natural ground level not from site leveling when existing leveling is over natural level.</t>
  </si>
  <si>
    <t>C-</t>
  </si>
  <si>
    <t>Excavation for foundation of retaining walls has to be measured net according to previous preamble and to be calculated from the lower reduced level and not from the higher reduced level and from the natural ground level when this level is lower than the lower reduced level (from both sides).</t>
  </si>
  <si>
    <t>General and foundations Excavations:</t>
  </si>
  <si>
    <t xml:space="preserve">Carry out general site leveling and foundations excavations of all types, tie beams and underground structures for areas where needed in all types of soil, concrete and any pavings, the price include demolishing and removing concrete tiles, concrete slab on grade curbstone crushed stone base course , all asphalt layers , subbase , base course , wearing course , gabion  stone wall and all the layers under it to reach the levels needed according to execution drawings.and remove materials from site.
The Contractor's unit price shall include excavation to all depths as required and according to the levels and dimensions in Drawings, support and protection offside of excavation from falls, backfill, compaction,and removal from Site of all surplus materials, and all necessary plant and its mobilization to and from Site including maintenance and labour. and the price include back filling with a suitable materials imported from outside the site and at the contractor expense, to reach the level of subgrade and as specified in special technical specifications with 200 mm thick layers watering and compacting to 95% of standard Proctor according to the field density test for the suitable fill materials and the removal of the extra and unsuitable materials.The price include removing the agricultural soil of group classification (A6, A7) and if the soil of the excavation is not suitable for back filling the contractor must improve the soil by adding selected fill materials from outside the site without any extra payments, and if the soil of the excavation is not sufficient for back filling, the contractor must import selected granular fill from outside the site and at the contractor expense, and without any extra payments.The price of this Section include Making a soil inspection by the contractor after excavation at extension area and compare the actual  optained bearing capacity with the design bearing capacity , the  inspection must be achieved by a specialized  and skilled office. The contractor should submitt the results of the inspection to the UNOPS Engineer officially befor any work. </t>
  </si>
  <si>
    <t xml:space="preserve">a- Bulk excavation For site leveling for internal and external works. ( to the bottom of base course level) </t>
  </si>
  <si>
    <t>b-For foundation</t>
  </si>
  <si>
    <t>Backfilling and crushed stone base course:</t>
  </si>
  <si>
    <t>Backfill with the excavated earth if approved by the engineer of with selected material off-site otherwise. Supply ,lay and compact crushed stone base course, 95 % dry density after compacting of 15 cm.</t>
  </si>
  <si>
    <t>m2</t>
  </si>
  <si>
    <r>
      <rPr>
        <rFont val="Times New Roman"/>
        <color theme="1"/>
        <sz val="11.0"/>
      </rPr>
      <t>Build up Control Room completely with supplying all required materials. It covers all civil engineering and building works required for the construction of control room and the necessary accessories as technical specification and drawing details</t>
    </r>
    <r>
      <rPr>
        <rFont val="Times New Roman"/>
        <color theme="1"/>
        <sz val="11.0"/>
      </rPr>
      <t xml:space="preserve"> (see drawings S007 to S011 ).</t>
    </r>
  </si>
  <si>
    <t>3.4.1</t>
  </si>
  <si>
    <t xml:space="preserve">Concrete works:
concrete shall be measured net as executed according to Drawings and / or the UNOPS Engineer's instructions, but no deductions shall be made for the following:
-Volume of steel reinforcement.
- Electrical and mechanical conduits and pipes embedded into concrete.
-Voids not exceeding 0.1 m in area and 0.05 m  in volume.
Unit price for concrete as inserted for each Section shall include the following unless otherwise mentioned:
-All labor, materials, and plants necessary to execute the Section as described included all carriage handling, cutting and waste and all incidental charges and expenses.
-work to all sectional areas and all thickness forming all holes and mortises, chases, grooves chamfers, etc., according to Drawings or the UNOPS Engineers instructions, dowels, bolts in pipe sleeves, plugs hold fasts, pipes, ducts tucks. 
-Forming slopes, falls and the like and leaving surfaces with the proper finish to exposed surfaces, or ready for screeds and paving.
-Forming the necessary construction joints in the normal course of the works including the suitable water stops and other materials needed.
-All grading, tamping and trawling.
-Curing as specified and as needed.
Protection of concrete surfaces.+
-Form work scaffolding, strutting and propping for all types of concrete unless otherwise mentioned, including materials and workmanship, supporting regardless of height, design of form work, and all cuttings of forms to profiles and shapes.
-Solid, fair face, waffle and through slab soffits be considered as ordinary form work for which no extra over shall be paid.
-Concrete works in this section are applicable where needed  as drawings.
Blinding unit rate shall cover all excavation, removal of debris, and backfilling works costs.
-Slab on grade unit rate shall cover the cost of [Supply , lay and compact crushed stone base course, 95 % dry density after compacting of 15 cm . thickness over the compacted soil for internal works]
</t>
  </si>
  <si>
    <t>3.4.1.A</t>
  </si>
  <si>
    <t>Plain concrete cast in situ class 18 (compressive strength of18 MPa at 28 days) using ordinary Portland cement including all necessary formwork
a- Blinding bed, 100 mm thick under footings,Ground beams,and wherever else required.</t>
  </si>
  <si>
    <t>3.4.1.B</t>
  </si>
  <si>
    <t>Reinforced Concrete Class'20' for Slabs, FCU= 200 kg/cm2 for ground slabs, on grade internall  works, Price shall include all required constructions joints. 
a- 15 cm thick.</t>
  </si>
  <si>
    <t>3.4.1.C</t>
  </si>
  <si>
    <t>Reinforced Concrete class '25'. FCU = 250 kg/cm².
a) for footings, ground beams,neck columns, walls under S.O.G   and where needed.</t>
  </si>
  <si>
    <t>3.4.1.D</t>
  </si>
  <si>
    <t>Reinforced Concrete class '25'. FCU = 250 kg/cm².
a) for slabs  beams  ,stairs,  above S.O.G  ,   and where needed.</t>
  </si>
  <si>
    <t>3.4.1.E</t>
  </si>
  <si>
    <t>Reinforced Concrete class '25'. FCU = 250 kg/cm².
a) for  columns , walls,  above S.O.G  ,   and where needed.</t>
  </si>
  <si>
    <t>3.2.2</t>
  </si>
  <si>
    <t>Steel Reinforcement:
Supply and install High Tensile Steel Reinforcement Bars, grade 60, Fy = 4200 kg/cm² and grade 40 Fy = 2800 kg/cm² of various diameters as shown on Drawings. Price shall include for all rolling margin, waste, tying wire, plastic spacers, chairs in Any location and any height.</t>
  </si>
  <si>
    <t>3.2.3</t>
  </si>
  <si>
    <t>Foam Concrete and Screed:
Supply and Cast Foam Concrete , cast to slope, average thickness 5 cms., with  3cms Hard screed surface, density of foam 550 kg/m3 as specified in item (3.27)of special technical specifications  . the price includes casting in place parapet angle  section not less than (15x15)cm including all necessary  works and making the surface smooth under membrane sheets.
(measurements for horizontal projection only</t>
  </si>
  <si>
    <t>Fence Structure</t>
  </si>
  <si>
    <t>Supply and install Chain Link Metal Fence with Barbed wires as per in the drawings and the technical specifications, the work includes the following:
• Survey and conduct all site settlement and levelling such as cut and backfill in any type of soil, and clear all planned areas for the work from materials, debris, trees, chairs and disposal of debris to authorized area prior to the commencing of work.
• Provide materials and construction of 2.50-meter-high chain Link Fence made from hot dip galvanized coated with pvc coated Post that shall be embedded in concrete footings and pressed at end. The panels width is 4 meter. The chain link comprise 50mmx50mm openings. the work includes installing of three lines of Barbed Wires above.
• Provide materials and construction of 4m wide double leaf gate as shown on the drawings and according to the technical specifications and instructions of the supervising Engineer.</t>
  </si>
  <si>
    <t>m</t>
  </si>
  <si>
    <t>Cleaning System</t>
  </si>
  <si>
    <t>Supply, install,  test and commissioning of a Solar Panel Cleaning System as per technical specifications include the following : 
- Contractor shall provide a details drawings and specifications for the system including piping , distribution networks and water tanks.
- The system shall have an Automatic Double Head Solar Panel Cleaning Brush.
- The brush Shall be a dual power model, which can powered from  lithium battery and source of 220V.
-Brush's Pole shall manufacture of carbon fiber arbitrary expansion length up to 7.5 m.
-At least Ten of Automatic Double Head Solar Panel Cleaning Brush should be provided .</t>
  </si>
  <si>
    <t>Project Sign Board</t>
  </si>
  <si>
    <t>Supply, install and commissioning of project metallic signboard as instructed by site engineer.</t>
  </si>
  <si>
    <t>plastering works</t>
  </si>
  <si>
    <t>7.1.1</t>
  </si>
  <si>
    <t>Cement dressing for walls and ceilings:</t>
  </si>
  <si>
    <t>In square meters:- Supply and implementation of cement paneling for internal and external walls and ceilings using Portland cement and includes cement splashing and the base layer with cement mortar in a ratio (1: 3) and the final layer in a ratio (1: 2) (cement: sand) and serve well so that it produces a smooth flat surface free of any defects with spraying (3) times a day according to the drawings, specifications and instructions of the supervising engineer.</t>
  </si>
  <si>
    <t>Paint Works</t>
  </si>
  <si>
    <t>7.2.1</t>
  </si>
  <si>
    <t>Shiny oily paint:</t>
  </si>
  <si>
    <t>In square meters: - Supply and implementation of a glossy oil paint for the walls consisting of a foundation face and three sides paint with the pastry at least two faces and sandpaper until obtaining a smooth surface and then in the required color for the full height three faces according to the drawings, specifications and instructions of the supervising engineer.</t>
  </si>
  <si>
    <t>7.2.2</t>
  </si>
  <si>
    <t>Water paint:</t>
  </si>
  <si>
    <t>In square meters: - Supply and implementation of white water paint for ceilings, bridges and the abdomen of the ladder consisting of a foundation face and three sides paint with sandpaper and pastry at least two faces until obtaining a smooth surface in accordance with the drawings, specifications and instructions of the supervising engineer.</t>
  </si>
  <si>
    <t>External Water Paint:</t>
  </si>
  <si>
    <t>In square meters: - Supply and implementation of moisture-resistant water paint for the external walls and peaks consisting of three faces paint in a color similar to the color of the facades after sanding well and in accordance with the drawings, specifications and instructions of the supervising engineer.</t>
  </si>
  <si>
    <t>Blacksmithing and aluminum works:</t>
  </si>
  <si>
    <t>7.4.1</t>
  </si>
  <si>
    <t>Grainy iron doors:</t>
  </si>
  <si>
    <t>Square meters: - Supply and installation of a granulated steel door 3 mm thickness and work includes locks, frames and handles, fixing the fiars in the walls with three points from each side, filling with cement mortar and filling the separators with putty with all the haberdashery with paint and face anti-rust and then two-sided oil paint in the appropriate color according to the drawings, specifications and instructions of the supervising engineer.</t>
  </si>
  <si>
    <t>7.4.2</t>
  </si>
  <si>
    <t>Aluminum windows:</t>
  </si>
  <si>
    <t>In square meters: - Supply and installation of aluminum windows and moons of excellent quality with reinforced and transparent glass thickness (6) mm and the work includes all supplies of shutters, calves, accessories and insect mesh and good installation in three places with walls from each side by spiral screws and pins with filling small dividers with silicone material in accordance with the drawings, specifications and instructions of the supervising engineer.</t>
  </si>
  <si>
    <t>7.4.3</t>
  </si>
  <si>
    <t xml:space="preserve">Iron Ladder:                                                                                          </t>
  </si>
  <si>
    <t>Supply and installation of galvanized iron type ladder treated with a quality echo-resistant material (epoxy) 
High and includes filtering of places and all parts of installation before painting with epoxy according to the drawings
 and specifications and instructions of the supervising engineer.</t>
  </si>
  <si>
    <t>L.m</t>
  </si>
  <si>
    <t>Sub-Tota:  2 #</t>
  </si>
  <si>
    <t>PRICE SUMMARY</t>
  </si>
  <si>
    <t>BILL Nos.</t>
  </si>
  <si>
    <t xml:space="preserve"> DESCRIPTION</t>
  </si>
  <si>
    <t>AMOUNT(US$)</t>
  </si>
  <si>
    <t>BILL No. 1</t>
  </si>
  <si>
    <t>Electrical Works</t>
  </si>
  <si>
    <t>BILL No. 2</t>
  </si>
  <si>
    <t>CIVIL AND STRUCTURAL WORKS</t>
  </si>
  <si>
    <t>GRAND TOTAL</t>
  </si>
</sst>
</file>

<file path=xl/styles.xml><?xml version="1.0" encoding="utf-8"?>
<styleSheet xmlns="http://schemas.openxmlformats.org/spreadsheetml/2006/main" xmlns:x14ac="http://schemas.microsoft.com/office/spreadsheetml/2009/9/ac" xmlns:mc="http://schemas.openxmlformats.org/markup-compatibility/2006">
  <numFmts count="6">
    <numFmt numFmtId="164" formatCode="#,##0.0"/>
    <numFmt numFmtId="165" formatCode="#,##0;[Blue]&quot;[&quot;#,##0&quot;]&quot;;#,###&quot;--&quot;"/>
    <numFmt numFmtId="166" formatCode="_(* #,##0.00_);_(* \(#,##0.00\);_(* &quot;-&quot;??_);_(@_)"/>
    <numFmt numFmtId="167" formatCode="0.0"/>
    <numFmt numFmtId="168" formatCode="#,##0.0#;[Blue]&quot;[&quot;#,##0.0#&quot;]&quot;;#,###&quot;--&quot;"/>
    <numFmt numFmtId="169" formatCode="#,##0\ _ر_._ي_._‏"/>
  </numFmts>
  <fonts count="32">
    <font>
      <sz val="11.0"/>
      <color theme="1"/>
      <name val="Calibri"/>
      <scheme val="minor"/>
    </font>
    <font>
      <sz val="12.0"/>
      <color theme="1"/>
      <name val="Traditional Arabic"/>
    </font>
    <font/>
    <font>
      <sz val="11.0"/>
      <color theme="1"/>
      <name val="Traditional Arabic"/>
    </font>
    <font>
      <b/>
      <sz val="12.0"/>
      <color theme="1"/>
      <name val="Calibri"/>
    </font>
    <font>
      <b/>
      <sz val="11.0"/>
      <color theme="1"/>
      <name val="Traditional Arabic"/>
    </font>
    <font>
      <b/>
      <sz val="14.0"/>
      <color theme="1"/>
      <name val="Calibri"/>
    </font>
    <font>
      <b/>
      <sz val="14.0"/>
      <color theme="1"/>
      <name val="Traditional Arabic"/>
    </font>
    <font>
      <b/>
      <sz val="14.0"/>
      <color theme="1"/>
      <name val="Times New Roman"/>
    </font>
    <font>
      <b/>
      <sz val="16.0"/>
      <color theme="1"/>
      <name val="Traditional Arabic"/>
    </font>
    <font>
      <b/>
      <sz val="11.0"/>
      <color theme="1"/>
      <name val="Calibri"/>
    </font>
    <font>
      <sz val="13.0"/>
      <color theme="1"/>
      <name val="Calibri"/>
    </font>
    <font>
      <b/>
      <sz val="12.0"/>
      <color rgb="FF000000"/>
      <name val="Calibri"/>
    </font>
    <font>
      <sz val="12.0"/>
      <color theme="1"/>
      <name val="Calibri"/>
    </font>
    <font>
      <sz val="11.0"/>
      <color theme="1"/>
      <name val="Calibri"/>
    </font>
    <font>
      <b/>
      <sz val="14.0"/>
      <color rgb="FF000000"/>
      <name val="Calibri"/>
    </font>
    <font>
      <b/>
      <sz val="16.0"/>
      <color theme="1"/>
      <name val="Times New Roman"/>
    </font>
    <font>
      <b/>
      <u/>
      <sz val="16.0"/>
      <color theme="1"/>
      <name val="Times New Roman"/>
    </font>
    <font>
      <b/>
      <u/>
      <sz val="16.0"/>
      <color theme="1"/>
      <name val="Times New Roman"/>
    </font>
    <font>
      <b/>
      <u/>
      <sz val="16.0"/>
      <color theme="1"/>
      <name val="Times New Roman"/>
    </font>
    <font>
      <b/>
      <sz val="12.0"/>
      <color theme="1"/>
      <name val="Times New Roman"/>
    </font>
    <font>
      <b/>
      <sz val="14.0"/>
      <color rgb="FF000000"/>
      <name val="Times New Roman"/>
    </font>
    <font>
      <b/>
      <sz val="12.0"/>
      <color theme="1"/>
      <name val="Arial Black"/>
    </font>
    <font>
      <b/>
      <sz val="11.0"/>
      <color theme="1"/>
      <name val="Times New Roman"/>
    </font>
    <font>
      <sz val="11.0"/>
      <color theme="1"/>
      <name val="Times New Roman"/>
    </font>
    <font>
      <sz val="12.0"/>
      <color theme="1"/>
      <name val="Times New Roman"/>
    </font>
    <font>
      <sz val="11.0"/>
      <color theme="1"/>
      <name val="Arial"/>
    </font>
    <font>
      <b/>
      <sz val="11.0"/>
      <color theme="1"/>
      <name val="Arial"/>
    </font>
    <font>
      <sz val="11.0"/>
      <color theme="1"/>
      <name val="Arabic transparent"/>
    </font>
    <font>
      <b/>
      <sz val="14.0"/>
      <color rgb="FFFFFFFF"/>
      <name val="Times New Roman"/>
    </font>
    <font>
      <b/>
      <sz val="12.0"/>
      <color rgb="FFFFFFFF"/>
      <name val="Times New Roman"/>
    </font>
    <font>
      <b/>
      <sz val="13.0"/>
      <color theme="1"/>
      <name val="Times New Roman"/>
    </font>
  </fonts>
  <fills count="12">
    <fill>
      <patternFill patternType="none"/>
    </fill>
    <fill>
      <patternFill patternType="lightGray"/>
    </fill>
    <fill>
      <patternFill patternType="solid">
        <fgColor rgb="FFDBE5F1"/>
        <bgColor rgb="FFDBE5F1"/>
      </patternFill>
    </fill>
    <fill>
      <patternFill patternType="solid">
        <fgColor rgb="FFA8D08D"/>
        <bgColor rgb="FFA8D08D"/>
      </patternFill>
    </fill>
    <fill>
      <patternFill patternType="solid">
        <fgColor rgb="FFB4C6E7"/>
        <bgColor rgb="FFB4C6E7"/>
      </patternFill>
    </fill>
    <fill>
      <patternFill patternType="solid">
        <fgColor theme="0"/>
        <bgColor theme="0"/>
      </patternFill>
    </fill>
    <fill>
      <patternFill patternType="solid">
        <fgColor rgb="FFD9E2F3"/>
        <bgColor rgb="FFD9E2F3"/>
      </patternFill>
    </fill>
    <fill>
      <patternFill patternType="solid">
        <fgColor rgb="FFBDD6EE"/>
        <bgColor rgb="FFBDD6EE"/>
      </patternFill>
    </fill>
    <fill>
      <patternFill patternType="solid">
        <fgColor rgb="FF9CC2E5"/>
        <bgColor rgb="FF9CC2E5"/>
      </patternFill>
    </fill>
    <fill>
      <patternFill patternType="solid">
        <fgColor rgb="FFDEEAF6"/>
        <bgColor rgb="FFDEEAF6"/>
      </patternFill>
    </fill>
    <fill>
      <patternFill patternType="solid">
        <fgColor rgb="FF4F6228"/>
        <bgColor rgb="FF4F6228"/>
      </patternFill>
    </fill>
    <fill>
      <patternFill patternType="solid">
        <fgColor rgb="FF8EAADB"/>
        <bgColor rgb="FF8EAADB"/>
      </patternFill>
    </fill>
  </fills>
  <borders count="47">
    <border/>
    <border>
      <left style="thin">
        <color rgb="FF000000"/>
      </left>
      <top style="thin">
        <color rgb="FF000000"/>
      </top>
      <bottom style="hair">
        <color rgb="FF000000"/>
      </bottom>
    </border>
    <border>
      <top style="thin">
        <color rgb="FF000000"/>
      </top>
      <bottom style="hair">
        <color rgb="FF000000"/>
      </bottom>
    </border>
    <border>
      <right style="hair">
        <color rgb="FF000000"/>
      </right>
      <top style="thin">
        <color rgb="FF000000"/>
      </top>
      <bottom style="hair">
        <color rgb="FF000000"/>
      </bottom>
    </border>
    <border>
      <left style="hair">
        <color rgb="FF000000"/>
      </left>
      <top style="thin">
        <color rgb="FF000000"/>
      </top>
      <bottom style="hair">
        <color rgb="FF000000"/>
      </bottom>
    </border>
    <border>
      <right style="thin">
        <color rgb="FF000000"/>
      </right>
      <top style="thin">
        <color rgb="FF000000"/>
      </top>
      <bottom style="hair">
        <color rgb="FF000000"/>
      </bottom>
    </border>
    <border>
      <left style="thin">
        <color rgb="FF000000"/>
      </left>
      <top style="hair">
        <color rgb="FF000000"/>
      </top>
      <bottom/>
    </border>
    <border>
      <top style="hair">
        <color rgb="FF000000"/>
      </top>
      <bottom/>
    </border>
    <border>
      <right style="hair">
        <color rgb="FF000000"/>
      </right>
      <top style="hair">
        <color rgb="FF000000"/>
      </top>
      <bottom/>
    </border>
    <border>
      <left style="hair">
        <color rgb="FF000000"/>
      </left>
      <top style="hair">
        <color rgb="FF000000"/>
      </top>
    </border>
    <border>
      <top style="hair">
        <color rgb="FF000000"/>
      </top>
    </border>
    <border>
      <right style="thin">
        <color rgb="FF000000"/>
      </right>
      <top style="hair">
        <color rgb="FF000000"/>
      </top>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right style="thin">
        <color rgb="FF000000"/>
      </right>
      <top style="thin">
        <color rgb="FF000000"/>
      </top>
      <bottom style="thin">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style="thin">
        <color rgb="FF000000"/>
      </right>
      <top style="thin">
        <color rgb="FF000000"/>
      </top>
    </border>
    <border>
      <left style="thin">
        <color rgb="FF000000"/>
      </left>
      <right style="thin">
        <color rgb="FF000000"/>
      </right>
      <bottom style="thin">
        <color rgb="FF000000"/>
      </bottom>
    </border>
    <border>
      <left style="thin">
        <color rgb="FF000000"/>
      </left>
      <right style="thin">
        <color rgb="FF000000"/>
      </right>
    </border>
    <border>
      <left style="thin">
        <color rgb="FF000000"/>
      </left>
      <right/>
      <top style="thin">
        <color rgb="FF000000"/>
      </top>
      <bottom style="thin">
        <color rgb="FF000000"/>
      </bottom>
    </border>
    <border>
      <left/>
      <right style="thin">
        <color rgb="FF000000"/>
      </right>
      <top style="thin">
        <color rgb="FF000000"/>
      </top>
      <bottom style="thin">
        <color rgb="FF000000"/>
      </bottom>
    </border>
    <border>
      <left/>
      <right/>
      <top style="thin">
        <color rgb="FF000000"/>
      </top>
      <bottom style="thin">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right style="thin">
        <color rgb="FF000000"/>
      </right>
      <top style="medium">
        <color rgb="FF000000"/>
      </top>
      <bottom/>
    </border>
    <border>
      <left style="thin">
        <color rgb="FF000000"/>
      </left>
      <right style="thin">
        <color rgb="FF000000"/>
      </right>
      <top style="thin">
        <color rgb="FF000000"/>
      </top>
      <bottom/>
    </border>
    <border>
      <left/>
      <top style="thin">
        <color rgb="FF000000"/>
      </top>
      <bottom/>
    </border>
    <border>
      <top style="thin">
        <color rgb="FF000000"/>
      </top>
      <bottom/>
    </border>
    <border>
      <right style="thin">
        <color rgb="FF000000"/>
      </right>
      <top style="thin">
        <color rgb="FF000000"/>
      </top>
      <bottom/>
    </border>
    <border>
      <left style="medium">
        <color rgb="FF000000"/>
      </left>
      <right style="medium">
        <color rgb="FF000000"/>
      </right>
      <top/>
      <bottom/>
    </border>
    <border>
      <left style="medium">
        <color rgb="FF000000"/>
      </left>
      <right/>
      <top style="thin">
        <color rgb="FF000000"/>
      </top>
      <bottom/>
    </border>
    <border>
      <left style="medium">
        <color rgb="FF000000"/>
      </left>
      <right style="medium">
        <color rgb="FF000000"/>
      </right>
      <top style="medium">
        <color rgb="FF000000"/>
      </top>
      <bottom style="medium">
        <color rgb="FF000000"/>
      </bottom>
    </border>
    <border>
      <left style="thick">
        <color rgb="FF000000"/>
      </left>
      <right style="thick">
        <color rgb="FF000000"/>
      </right>
      <top style="thick">
        <color rgb="FF000000"/>
      </top>
      <bottom style="thick">
        <color rgb="FF000000"/>
      </bottom>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top/>
      <bottom/>
    </border>
    <border>
      <top/>
      <bottom/>
    </border>
    <border>
      <right style="medium">
        <color rgb="FF000000"/>
      </right>
      <top/>
      <bottom/>
    </border>
    <border>
      <left/>
      <right/>
      <top/>
      <bottom/>
    </border>
  </borders>
  <cellStyleXfs count="1">
    <xf borderId="0" fillId="0" fontId="0" numFmtId="0" applyAlignment="1" applyFont="1"/>
  </cellStyleXfs>
  <cellXfs count="139">
    <xf borderId="0" fillId="0" fontId="0" numFmtId="0" xfId="0" applyAlignment="1" applyFont="1">
      <alignment readingOrder="0" shrinkToFit="0" vertical="bottom" wrapText="0"/>
    </xf>
    <xf borderId="1" fillId="2" fontId="1" numFmtId="0" xfId="0" applyAlignment="1" applyBorder="1" applyFill="1" applyFont="1">
      <alignment horizontal="center" shrinkToFit="0" vertical="center" wrapText="1"/>
    </xf>
    <xf borderId="2" fillId="0" fontId="2" numFmtId="0" xfId="0" applyBorder="1" applyFont="1"/>
    <xf borderId="3" fillId="0" fontId="2" numFmtId="0" xfId="0" applyBorder="1" applyFont="1"/>
    <xf borderId="4" fillId="0" fontId="3" numFmtId="0" xfId="0" applyAlignment="1" applyBorder="1" applyFont="1">
      <alignment horizontal="center" shrinkToFit="0" vertical="center" wrapText="1"/>
    </xf>
    <xf borderId="5" fillId="0" fontId="2" numFmtId="0" xfId="0" applyBorder="1" applyFont="1"/>
    <xf borderId="6" fillId="2" fontId="1" numFmtId="0" xfId="0" applyAlignment="1" applyBorder="1" applyFont="1">
      <alignment horizontal="center" shrinkToFit="0" vertical="center" wrapText="1"/>
    </xf>
    <xf borderId="7" fillId="0" fontId="2" numFmtId="0" xfId="0" applyBorder="1" applyFont="1"/>
    <xf borderId="8" fillId="0" fontId="2" numFmtId="0" xfId="0" applyBorder="1" applyFont="1"/>
    <xf borderId="9" fillId="0" fontId="3" numFmtId="0" xfId="0" applyAlignment="1" applyBorder="1" applyFont="1">
      <alignment horizontal="center" shrinkToFit="0" vertical="center" wrapText="1"/>
    </xf>
    <xf borderId="10" fillId="0" fontId="2" numFmtId="0" xfId="0" applyBorder="1" applyFont="1"/>
    <xf borderId="11" fillId="0" fontId="2" numFmtId="0" xfId="0" applyBorder="1" applyFont="1"/>
    <xf borderId="12" fillId="0" fontId="4" numFmtId="0" xfId="0" applyAlignment="1" applyBorder="1" applyFont="1">
      <alignment horizontal="center" vertical="center"/>
    </xf>
    <xf borderId="13" fillId="0" fontId="2" numFmtId="0" xfId="0" applyBorder="1" applyFont="1"/>
    <xf borderId="14" fillId="0" fontId="2" numFmtId="0" xfId="0" applyBorder="1" applyFont="1"/>
    <xf borderId="15" fillId="3" fontId="5" numFmtId="0" xfId="0" applyAlignment="1" applyBorder="1" applyFill="1" applyFont="1">
      <alignment horizontal="center" shrinkToFit="0" vertical="center" wrapText="1"/>
    </xf>
    <xf borderId="16" fillId="0" fontId="6" numFmtId="0" xfId="0" applyAlignment="1" applyBorder="1" applyFont="1">
      <alignment horizontal="center" shrinkToFit="0" vertical="center" wrapText="1"/>
    </xf>
    <xf borderId="17" fillId="0" fontId="2" numFmtId="0" xfId="0" applyBorder="1" applyFont="1"/>
    <xf borderId="18" fillId="0" fontId="2" numFmtId="0" xfId="0" applyBorder="1" applyFont="1"/>
    <xf borderId="19" fillId="0" fontId="2" numFmtId="0" xfId="0" applyBorder="1" applyFont="1"/>
    <xf borderId="20" fillId="0" fontId="2" numFmtId="0" xfId="0" applyBorder="1" applyFont="1"/>
    <xf borderId="21" fillId="0" fontId="2" numFmtId="0" xfId="0" applyBorder="1" applyFont="1"/>
    <xf borderId="16" fillId="3" fontId="7" numFmtId="0" xfId="0" applyAlignment="1" applyBorder="1" applyFont="1">
      <alignment horizontal="center" shrinkToFit="0" vertical="center" wrapText="1"/>
    </xf>
    <xf borderId="16" fillId="0" fontId="4" numFmtId="0" xfId="0" applyAlignment="1" applyBorder="1" applyFont="1">
      <alignment horizontal="center" readingOrder="0" shrinkToFit="0" vertical="center" wrapText="1"/>
    </xf>
    <xf borderId="16" fillId="3" fontId="8" numFmtId="0" xfId="0" applyAlignment="1" applyBorder="1" applyFont="1">
      <alignment horizontal="center" shrinkToFit="0" vertical="center" wrapText="1"/>
    </xf>
    <xf borderId="16" fillId="0" fontId="9" numFmtId="0" xfId="0" applyAlignment="1" applyBorder="1" applyFont="1">
      <alignment horizontal="center" shrinkToFit="0" vertical="center" wrapText="1"/>
    </xf>
    <xf borderId="16" fillId="3" fontId="9" numFmtId="0" xfId="0" applyAlignment="1" applyBorder="1" applyFont="1">
      <alignment horizontal="center" shrinkToFit="0" vertical="center" wrapText="1"/>
    </xf>
    <xf borderId="22" fillId="3" fontId="7" numFmtId="164" xfId="0" applyAlignment="1" applyBorder="1" applyFont="1" applyNumberFormat="1">
      <alignment horizontal="center" vertical="center"/>
    </xf>
    <xf borderId="12" fillId="3" fontId="7" numFmtId="0" xfId="0" applyAlignment="1" applyBorder="1" applyFont="1">
      <alignment horizontal="center" shrinkToFit="0" vertical="center" wrapText="1"/>
    </xf>
    <xf borderId="22" fillId="3" fontId="7" numFmtId="0" xfId="0" applyAlignment="1" applyBorder="1" applyFont="1">
      <alignment horizontal="center" vertical="center"/>
    </xf>
    <xf borderId="22" fillId="3" fontId="7" numFmtId="0" xfId="0" applyAlignment="1" applyBorder="1" applyFont="1">
      <alignment horizontal="center" shrinkToFit="0" vertical="center" wrapText="1"/>
    </xf>
    <xf borderId="23" fillId="0" fontId="2" numFmtId="0" xfId="0" applyBorder="1" applyFont="1"/>
    <xf borderId="15" fillId="4" fontId="10" numFmtId="164" xfId="0" applyAlignment="1" applyBorder="1" applyFill="1" applyFont="1" applyNumberFormat="1">
      <alignment horizontal="center" vertical="center"/>
    </xf>
    <xf borderId="16" fillId="4" fontId="4" numFmtId="0" xfId="0" applyAlignment="1" applyBorder="1" applyFont="1">
      <alignment shrinkToFit="0" vertical="center" wrapText="1"/>
    </xf>
    <xf borderId="15" fillId="4" fontId="4" numFmtId="0" xfId="0" applyAlignment="1" applyBorder="1" applyFont="1">
      <alignment shrinkToFit="0" vertical="center" wrapText="1"/>
    </xf>
    <xf borderId="15" fillId="0" fontId="10" numFmtId="164" xfId="0" applyAlignment="1" applyBorder="1" applyFont="1" applyNumberFormat="1">
      <alignment horizontal="center" vertical="center"/>
    </xf>
    <xf borderId="16" fillId="0" fontId="11" numFmtId="0" xfId="0" applyAlignment="1" applyBorder="1" applyFont="1">
      <alignment readingOrder="0" shrinkToFit="0" vertical="top" wrapText="1"/>
    </xf>
    <xf borderId="15" fillId="0" fontId="12" numFmtId="0" xfId="0" applyAlignment="1" applyBorder="1" applyFont="1">
      <alignment horizontal="center" shrinkToFit="0" vertical="center" wrapText="1"/>
    </xf>
    <xf borderId="16" fillId="0" fontId="13" numFmtId="0" xfId="0" applyAlignment="1" applyBorder="1" applyFont="1">
      <alignment horizontal="left" shrinkToFit="0" vertical="top" wrapText="1"/>
    </xf>
    <xf borderId="16" fillId="0" fontId="13" numFmtId="0" xfId="0" applyAlignment="1" applyBorder="1" applyFont="1">
      <alignment horizontal="center" shrinkToFit="0" vertical="center" wrapText="1"/>
    </xf>
    <xf borderId="17" fillId="0" fontId="13" numFmtId="0" xfId="0" applyAlignment="1" applyBorder="1" applyFont="1">
      <alignment horizontal="center" shrinkToFit="0" vertical="center" wrapText="1"/>
    </xf>
    <xf borderId="18" fillId="0" fontId="13" numFmtId="0" xfId="0" applyAlignment="1" applyBorder="1" applyFont="1">
      <alignment horizontal="center" shrinkToFit="0" vertical="center" wrapText="1"/>
    </xf>
    <xf borderId="16" fillId="0" fontId="12" numFmtId="0" xfId="0" applyAlignment="1" applyBorder="1" applyFont="1">
      <alignment horizontal="center" shrinkToFit="0" vertical="center" wrapText="1"/>
    </xf>
    <xf borderId="17" fillId="0" fontId="12" numFmtId="0" xfId="0" applyAlignment="1" applyBorder="1" applyFont="1">
      <alignment horizontal="center" shrinkToFit="0" vertical="center" wrapText="1"/>
    </xf>
    <xf borderId="18" fillId="0" fontId="12" numFmtId="0" xfId="0" applyAlignment="1" applyBorder="1" applyFont="1">
      <alignment horizontal="center" shrinkToFit="0" vertical="center" wrapText="1"/>
    </xf>
    <xf borderId="15" fillId="0" fontId="12" numFmtId="0" xfId="0" applyAlignment="1" applyBorder="1" applyFont="1">
      <alignment horizontal="left" shrinkToFit="0" vertical="center" wrapText="1"/>
    </xf>
    <xf borderId="15" fillId="4" fontId="4" numFmtId="2" xfId="0" applyAlignment="1" applyBorder="1" applyFont="1" applyNumberFormat="1">
      <alignment shrinkToFit="0" vertical="center" wrapText="1"/>
    </xf>
    <xf borderId="15" fillId="0" fontId="12" numFmtId="2" xfId="0" applyAlignment="1" applyBorder="1" applyFont="1" applyNumberFormat="1">
      <alignment horizontal="center" shrinkToFit="0" vertical="center" wrapText="1"/>
    </xf>
    <xf borderId="16" fillId="4" fontId="4" numFmtId="0" xfId="0" applyAlignment="1" applyBorder="1" applyFont="1">
      <alignment horizontal="left" shrinkToFit="0" vertical="center" wrapText="1"/>
    </xf>
    <xf borderId="16" fillId="0" fontId="13" numFmtId="0" xfId="0" applyAlignment="1" applyBorder="1" applyFont="1">
      <alignment horizontal="left" readingOrder="1" shrinkToFit="0" vertical="top" wrapText="1"/>
    </xf>
    <xf borderId="15" fillId="0" fontId="4" numFmtId="0" xfId="0" applyAlignment="1" applyBorder="1" applyFont="1">
      <alignment horizontal="center" shrinkToFit="0" vertical="center" wrapText="1"/>
    </xf>
    <xf borderId="15" fillId="5" fontId="10" numFmtId="164" xfId="0" applyAlignment="1" applyBorder="1" applyFill="1" applyFont="1" applyNumberFormat="1">
      <alignment horizontal="center" vertical="center"/>
    </xf>
    <xf borderId="16" fillId="5" fontId="13" numFmtId="0" xfId="0" applyAlignment="1" applyBorder="1" applyFont="1">
      <alignment horizontal="center" shrinkToFit="0" vertical="center" wrapText="1"/>
    </xf>
    <xf borderId="16" fillId="5" fontId="4" numFmtId="0" xfId="0" applyAlignment="1" applyBorder="1" applyFont="1">
      <alignment horizontal="left" shrinkToFit="0" vertical="center" wrapText="1"/>
    </xf>
    <xf borderId="22" fillId="0" fontId="14" numFmtId="0" xfId="0" applyAlignment="1" applyBorder="1" applyFont="1">
      <alignment horizontal="center" shrinkToFit="0" vertical="center" wrapText="1"/>
    </xf>
    <xf borderId="15" fillId="0" fontId="14" numFmtId="165" xfId="0" applyAlignment="1" applyBorder="1" applyFont="1" applyNumberFormat="1">
      <alignment horizontal="center" shrinkToFit="1" vertical="center" wrapText="0"/>
    </xf>
    <xf borderId="16" fillId="5" fontId="13" numFmtId="0" xfId="0" applyAlignment="1" applyBorder="1" applyFont="1">
      <alignment shrinkToFit="0" vertical="center" wrapText="1"/>
    </xf>
    <xf borderId="22" fillId="0" fontId="14" numFmtId="165" xfId="0" applyAlignment="1" applyBorder="1" applyFont="1" applyNumberFormat="1">
      <alignment horizontal="center" shrinkToFit="1" vertical="center" wrapText="0"/>
    </xf>
    <xf borderId="16" fillId="5" fontId="14" numFmtId="0" xfId="0" applyAlignment="1" applyBorder="1" applyFont="1">
      <alignment horizontal="left" shrinkToFit="0" vertical="top" wrapText="1"/>
    </xf>
    <xf borderId="15" fillId="0" fontId="4" numFmtId="0" xfId="0" applyAlignment="1" applyBorder="1" applyFont="1">
      <alignment horizontal="left" shrinkToFit="0" vertical="center" wrapText="1"/>
    </xf>
    <xf borderId="15" fillId="0" fontId="12" numFmtId="2" xfId="0" applyAlignment="1" applyBorder="1" applyFont="1" applyNumberFormat="1">
      <alignment horizontal="left" shrinkToFit="0" vertical="center" wrapText="1"/>
    </xf>
    <xf borderId="16" fillId="5" fontId="13" numFmtId="0" xfId="0" applyAlignment="1" applyBorder="1" applyFont="1">
      <alignment horizontal="left" shrinkToFit="0" vertical="center" wrapText="1"/>
    </xf>
    <xf borderId="15" fillId="0" fontId="14" numFmtId="0" xfId="0" applyAlignment="1" applyBorder="1" applyFont="1">
      <alignment horizontal="center" shrinkToFit="0" vertical="center" wrapText="1"/>
    </xf>
    <xf borderId="15" fillId="5" fontId="13" numFmtId="0" xfId="0" applyAlignment="1" applyBorder="1" applyFont="1">
      <alignment horizontal="center" shrinkToFit="0" vertical="center" wrapText="1"/>
    </xf>
    <xf borderId="15" fillId="5" fontId="13" numFmtId="3" xfId="0" applyAlignment="1" applyBorder="1" applyFont="1" applyNumberFormat="1">
      <alignment horizontal="center" vertical="center"/>
    </xf>
    <xf borderId="16" fillId="0" fontId="13" numFmtId="0" xfId="0" applyAlignment="1" applyBorder="1" applyFont="1">
      <alignment horizontal="left" shrinkToFit="0" vertical="center" wrapText="1"/>
    </xf>
    <xf borderId="16" fillId="6" fontId="6" numFmtId="0" xfId="0" applyAlignment="1" applyBorder="1" applyFill="1" applyFont="1">
      <alignment horizontal="center" shrinkToFit="0" vertical="center" wrapText="1"/>
    </xf>
    <xf borderId="15" fillId="6" fontId="15" numFmtId="166" xfId="0" applyAlignment="1" applyBorder="1" applyFont="1" applyNumberFormat="1">
      <alignment horizontal="center" shrinkToFit="0" vertical="center" wrapText="1"/>
    </xf>
    <xf borderId="16" fillId="5" fontId="16" numFmtId="0" xfId="0" applyAlignment="1" applyBorder="1" applyFont="1">
      <alignment horizontal="center" shrinkToFit="0" wrapText="1"/>
    </xf>
    <xf borderId="16" fillId="5" fontId="17" numFmtId="0" xfId="0" applyAlignment="1" applyBorder="1" applyFont="1">
      <alignment horizontal="center" readingOrder="0" shrinkToFit="0" vertical="center" wrapText="1"/>
    </xf>
    <xf borderId="16" fillId="5" fontId="18" numFmtId="0" xfId="0" applyAlignment="1" applyBorder="1" applyFont="1">
      <alignment horizontal="center" shrinkToFit="0" vertical="center" wrapText="1"/>
    </xf>
    <xf borderId="16" fillId="5" fontId="19" numFmtId="0" xfId="0" applyAlignment="1" applyBorder="1" applyFont="1">
      <alignment horizontal="left" shrinkToFit="0" vertical="center" wrapText="1"/>
    </xf>
    <xf borderId="15" fillId="7" fontId="20" numFmtId="167" xfId="0" applyAlignment="1" applyBorder="1" applyFill="1" applyFont="1" applyNumberFormat="1">
      <alignment horizontal="center" shrinkToFit="0" vertical="center" wrapText="1"/>
    </xf>
    <xf borderId="15" fillId="7" fontId="20" numFmtId="0" xfId="0" applyAlignment="1" applyBorder="1" applyFont="1">
      <alignment horizontal="center" shrinkToFit="0" vertical="center" wrapText="1"/>
    </xf>
    <xf borderId="15" fillId="7" fontId="20" numFmtId="0" xfId="0" applyAlignment="1" applyBorder="1" applyFont="1">
      <alignment horizontal="center" vertical="center"/>
    </xf>
    <xf borderId="16" fillId="8" fontId="21" numFmtId="0" xfId="0" applyAlignment="1" applyBorder="1" applyFill="1" applyFont="1">
      <alignment horizontal="left" vertical="center"/>
    </xf>
    <xf borderId="15" fillId="9" fontId="20" numFmtId="0" xfId="0" applyAlignment="1" applyBorder="1" applyFill="1" applyFont="1">
      <alignment horizontal="center" vertical="center"/>
    </xf>
    <xf borderId="15" fillId="6" fontId="22" numFmtId="0" xfId="0" applyAlignment="1" applyBorder="1" applyFont="1">
      <alignment vertical="center"/>
    </xf>
    <xf borderId="15" fillId="6" fontId="23" numFmtId="0" xfId="0" applyBorder="1" applyFont="1"/>
    <xf borderId="15" fillId="0" fontId="24" numFmtId="164" xfId="0" applyAlignment="1" applyBorder="1" applyFont="1" applyNumberFormat="1">
      <alignment horizontal="center" shrinkToFit="1" vertical="center" wrapText="0"/>
    </xf>
    <xf borderId="15" fillId="0" fontId="24" numFmtId="0" xfId="0" applyAlignment="1" applyBorder="1" applyFont="1">
      <alignment shrinkToFit="0" vertical="top" wrapText="1"/>
    </xf>
    <xf borderId="15" fillId="0" fontId="24" numFmtId="49" xfId="0" applyAlignment="1" applyBorder="1" applyFont="1" applyNumberFormat="1">
      <alignment horizontal="center" shrinkToFit="1" vertical="center" wrapText="0"/>
    </xf>
    <xf borderId="15" fillId="0" fontId="24" numFmtId="165" xfId="0" applyAlignment="1" applyBorder="1" applyFont="1" applyNumberFormat="1">
      <alignment horizontal="center" shrinkToFit="1" vertical="center" wrapText="0"/>
    </xf>
    <xf borderId="15" fillId="0" fontId="24" numFmtId="168" xfId="0" applyAlignment="1" applyBorder="1" applyFont="1" applyNumberFormat="1">
      <alignment horizontal="center" shrinkToFit="1" vertical="center" wrapText="0"/>
    </xf>
    <xf borderId="15" fillId="5" fontId="23" numFmtId="164" xfId="0" applyAlignment="1" applyBorder="1" applyFont="1" applyNumberFormat="1">
      <alignment horizontal="center" shrinkToFit="0" vertical="center" wrapText="1"/>
    </xf>
    <xf borderId="15" fillId="0" fontId="23" numFmtId="0" xfId="0" applyAlignment="1" applyBorder="1" applyFont="1">
      <alignment horizontal="left" readingOrder="1" shrinkToFit="0" vertical="center" wrapText="1"/>
    </xf>
    <xf borderId="16" fillId="0" fontId="24" numFmtId="0" xfId="0" applyAlignment="1" applyBorder="1" applyFont="1">
      <alignment horizontal="center" shrinkToFit="0" vertical="center" wrapText="1"/>
    </xf>
    <xf borderId="17" fillId="0" fontId="24" numFmtId="0" xfId="0" applyAlignment="1" applyBorder="1" applyFont="1">
      <alignment horizontal="center" shrinkToFit="0" vertical="center" wrapText="1"/>
    </xf>
    <xf borderId="18" fillId="0" fontId="24" numFmtId="0" xfId="0" applyAlignment="1" applyBorder="1" applyFont="1">
      <alignment horizontal="center" shrinkToFit="0" vertical="center" wrapText="1"/>
    </xf>
    <xf borderId="22" fillId="0" fontId="24" numFmtId="0" xfId="0" applyAlignment="1" applyBorder="1" applyFont="1">
      <alignment shrinkToFit="0" vertical="top" wrapText="1"/>
    </xf>
    <xf borderId="15" fillId="0" fontId="25" numFmtId="0" xfId="0" applyAlignment="1" applyBorder="1" applyFont="1">
      <alignment vertical="center"/>
    </xf>
    <xf borderId="18" fillId="0" fontId="25" numFmtId="4" xfId="0" applyAlignment="1" applyBorder="1" applyFont="1" applyNumberFormat="1">
      <alignment horizontal="right" vertical="center"/>
    </xf>
    <xf borderId="22" fillId="5" fontId="23" numFmtId="164" xfId="0" applyAlignment="1" applyBorder="1" applyFont="1" applyNumberFormat="1">
      <alignment horizontal="center" shrinkToFit="0" vertical="center" wrapText="1"/>
    </xf>
    <xf borderId="17" fillId="0" fontId="24" numFmtId="0" xfId="0" applyAlignment="1" applyBorder="1" applyFont="1">
      <alignment horizontal="center" readingOrder="1" shrinkToFit="0" vertical="center" wrapText="1"/>
    </xf>
    <xf borderId="18" fillId="0" fontId="24" numFmtId="0" xfId="0" applyAlignment="1" applyBorder="1" applyFont="1">
      <alignment horizontal="center" readingOrder="1" shrinkToFit="0" vertical="center" wrapText="1"/>
    </xf>
    <xf borderId="24" fillId="0" fontId="2" numFmtId="0" xfId="0" applyBorder="1" applyFont="1"/>
    <xf borderId="15" fillId="0" fontId="24" numFmtId="0" xfId="0" applyAlignment="1" applyBorder="1" applyFont="1">
      <alignment horizontal="center" readingOrder="1" shrinkToFit="0" vertical="center" wrapText="1"/>
    </xf>
    <xf borderId="15" fillId="0" fontId="26" numFmtId="0" xfId="0" applyAlignment="1" applyBorder="1" applyFont="1">
      <alignment horizontal="center" shrinkToFit="0" vertical="top" wrapText="1"/>
    </xf>
    <xf borderId="15" fillId="0" fontId="27" numFmtId="0" xfId="0" applyAlignment="1" applyBorder="1" applyFont="1">
      <alignment shrinkToFit="0" vertical="center" wrapText="1"/>
    </xf>
    <xf borderId="15" fillId="0" fontId="26" numFmtId="0" xfId="0" applyAlignment="1" applyBorder="1" applyFont="1">
      <alignment shrinkToFit="0" vertical="center" wrapText="1"/>
    </xf>
    <xf borderId="15" fillId="0" fontId="26" numFmtId="0" xfId="0" applyAlignment="1" applyBorder="1" applyFont="1">
      <alignment horizontal="left" shrinkToFit="0" vertical="center" wrapText="1"/>
    </xf>
    <xf borderId="15" fillId="0" fontId="27" numFmtId="0" xfId="0" applyAlignment="1" applyBorder="1" applyFont="1">
      <alignment horizontal="center" shrinkToFit="0" vertical="top" wrapText="1"/>
    </xf>
    <xf borderId="15" fillId="0" fontId="27" numFmtId="0" xfId="0" applyAlignment="1" applyBorder="1" applyFont="1">
      <alignment horizontal="left" shrinkToFit="0" vertical="center" wrapText="1"/>
    </xf>
    <xf borderId="15" fillId="0" fontId="23" numFmtId="0" xfId="0" applyAlignment="1" applyBorder="1" applyFont="1">
      <alignment horizontal="center" readingOrder="1" shrinkToFit="0" vertical="center" wrapText="1"/>
    </xf>
    <xf borderId="15" fillId="0" fontId="27" numFmtId="0" xfId="0" applyAlignment="1" applyBorder="1" applyFont="1">
      <alignment horizontal="center" shrinkToFit="0" vertical="center" wrapText="1"/>
    </xf>
    <xf borderId="15" fillId="0" fontId="28" numFmtId="0" xfId="0" applyAlignment="1" applyBorder="1" applyFont="1">
      <alignment horizontal="left" shrinkToFit="0" vertical="top" wrapText="1"/>
    </xf>
    <xf borderId="15" fillId="6" fontId="12" numFmtId="164" xfId="0" applyAlignment="1" applyBorder="1" applyFont="1" applyNumberFormat="1">
      <alignment horizontal="center" vertical="center"/>
    </xf>
    <xf borderId="25" fillId="6" fontId="8" numFmtId="0" xfId="0" applyAlignment="1" applyBorder="1" applyFont="1">
      <alignment shrinkToFit="0" vertical="center" wrapText="1"/>
    </xf>
    <xf borderId="26" fillId="6" fontId="20" numFmtId="0" xfId="0" applyAlignment="1" applyBorder="1" applyFont="1">
      <alignment shrinkToFit="0" vertical="center" wrapText="1"/>
    </xf>
    <xf borderId="27" fillId="6" fontId="8" numFmtId="166" xfId="0" applyAlignment="1" applyBorder="1" applyFont="1" applyNumberFormat="1">
      <alignment shrinkToFit="0" vertical="center" wrapText="1"/>
    </xf>
    <xf borderId="15" fillId="5" fontId="12" numFmtId="164" xfId="0" applyAlignment="1" applyBorder="1" applyFont="1" applyNumberFormat="1">
      <alignment horizontal="center" vertical="center"/>
    </xf>
    <xf borderId="16" fillId="0" fontId="13" numFmtId="0" xfId="0" applyAlignment="1" applyBorder="1" applyFont="1">
      <alignment shrinkToFit="0" vertical="top" wrapText="1"/>
    </xf>
    <xf borderId="15" fillId="0" fontId="10" numFmtId="0" xfId="0" applyAlignment="1" applyBorder="1" applyFont="1">
      <alignment horizontal="center" vertical="center"/>
    </xf>
    <xf borderId="14" fillId="0" fontId="6" numFmtId="166" xfId="0" applyAlignment="1" applyBorder="1" applyFont="1" applyNumberFormat="1">
      <alignment horizontal="center" vertical="center"/>
    </xf>
    <xf borderId="16" fillId="10" fontId="29" numFmtId="2" xfId="0" applyAlignment="1" applyBorder="1" applyFill="1" applyFont="1" applyNumberFormat="1">
      <alignment horizontal="center" shrinkToFit="0" vertical="center" wrapText="1"/>
    </xf>
    <xf borderId="16" fillId="10" fontId="30" numFmtId="2" xfId="0" applyAlignment="1" applyBorder="1" applyFont="1" applyNumberFormat="1">
      <alignment horizontal="center" shrinkToFit="0" vertical="center" wrapText="1"/>
    </xf>
    <xf borderId="15" fillId="10" fontId="30" numFmtId="166" xfId="0" applyAlignment="1" applyBorder="1" applyFont="1" applyNumberFormat="1">
      <alignment shrinkToFit="0" vertical="center" wrapText="1"/>
    </xf>
    <xf borderId="28" fillId="11" fontId="31" numFmtId="0" xfId="0" applyAlignment="1" applyBorder="1" applyFill="1" applyFont="1">
      <alignment horizontal="center" shrinkToFit="0" vertical="center" wrapText="1"/>
    </xf>
    <xf borderId="29" fillId="0" fontId="2" numFmtId="0" xfId="0" applyBorder="1" applyFont="1"/>
    <xf borderId="30" fillId="0" fontId="2" numFmtId="0" xfId="0" applyBorder="1" applyFont="1"/>
    <xf borderId="31" fillId="4" fontId="20" numFmtId="0" xfId="0" applyAlignment="1" applyBorder="1" applyFont="1">
      <alignment horizontal="center" shrinkToFit="0" vertical="center" wrapText="1"/>
    </xf>
    <xf borderId="32" fillId="4" fontId="20" numFmtId="0" xfId="0" applyAlignment="1" applyBorder="1" applyFont="1">
      <alignment horizontal="center" shrinkToFit="0" vertical="center" wrapText="1"/>
    </xf>
    <xf borderId="33" fillId="4" fontId="20" numFmtId="0" xfId="0" applyAlignment="1" applyBorder="1" applyFont="1">
      <alignment horizontal="center" shrinkToFit="0" vertical="center" wrapText="1"/>
    </xf>
    <xf borderId="34" fillId="0" fontId="2" numFmtId="0" xfId="0" applyBorder="1" applyFont="1"/>
    <xf borderId="35" fillId="0" fontId="2" numFmtId="0" xfId="0" applyBorder="1" applyFont="1"/>
    <xf borderId="36" fillId="3" fontId="20" numFmtId="0" xfId="0" applyAlignment="1" applyBorder="1" applyFont="1">
      <alignment horizontal="center" shrinkToFit="0" vertical="center" wrapText="1"/>
    </xf>
    <xf borderId="37" fillId="5" fontId="25" numFmtId="0" xfId="0" applyAlignment="1" applyBorder="1" applyFont="1">
      <alignment horizontal="center" shrinkToFit="0" vertical="center" wrapText="1"/>
    </xf>
    <xf borderId="28" fillId="5" fontId="20" numFmtId="166" xfId="0" applyAlignment="1" applyBorder="1" applyFont="1" applyNumberFormat="1">
      <alignment horizontal="center" shrinkToFit="0" vertical="center" wrapText="1"/>
    </xf>
    <xf borderId="38" fillId="3" fontId="20" numFmtId="0" xfId="0" applyAlignment="1" applyBorder="1" applyFont="1">
      <alignment horizontal="center" shrinkToFit="0" vertical="center" wrapText="1"/>
    </xf>
    <xf borderId="39" fillId="9" fontId="4" numFmtId="0" xfId="0" applyAlignment="1" applyBorder="1" applyFont="1">
      <alignment horizontal="left" vertical="center"/>
    </xf>
    <xf borderId="40" fillId="5" fontId="20" numFmtId="166" xfId="0" applyAlignment="1" applyBorder="1" applyFont="1" applyNumberFormat="1">
      <alignment horizontal="center" shrinkToFit="0" vertical="center" wrapText="1"/>
    </xf>
    <xf borderId="41" fillId="0" fontId="2" numFmtId="0" xfId="0" applyBorder="1" applyFont="1"/>
    <xf borderId="42" fillId="0" fontId="2" numFmtId="0" xfId="0" applyBorder="1" applyFont="1"/>
    <xf borderId="43" fillId="4" fontId="20" numFmtId="0" xfId="0" applyAlignment="1" applyBorder="1" applyFont="1">
      <alignment horizontal="center" shrinkToFit="0" vertical="center" wrapText="1"/>
    </xf>
    <xf borderId="44" fillId="0" fontId="2" numFmtId="0" xfId="0" applyBorder="1" applyFont="1"/>
    <xf borderId="43" fillId="8" fontId="8" numFmtId="166" xfId="0" applyAlignment="1" applyBorder="1" applyFont="1" applyNumberFormat="1">
      <alignment horizontal="center" shrinkToFit="0" vertical="center" wrapText="1"/>
    </xf>
    <xf borderId="45" fillId="0" fontId="2" numFmtId="0" xfId="0" applyBorder="1" applyFont="1"/>
    <xf borderId="46" fillId="4" fontId="20" numFmtId="0" xfId="0" applyAlignment="1" applyBorder="1" applyFont="1">
      <alignment horizontal="center" shrinkToFit="0" vertical="center" wrapText="1"/>
    </xf>
    <xf borderId="46" fillId="8" fontId="20" numFmtId="169" xfId="0" applyAlignment="1" applyBorder="1" applyFont="1" applyNumberFormat="1">
      <alignment horizontal="center" shrinkToFit="0" vertical="center"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 Id="rId7"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29"/>
    <col customWidth="1" min="2" max="5" width="8.71"/>
    <col customWidth="1" min="6" max="6" width="48.29"/>
    <col customWidth="1" min="7" max="7" width="8.29"/>
    <col customWidth="1" min="8" max="8" width="7.71"/>
    <col customWidth="1" min="9" max="10" width="14.29"/>
  </cols>
  <sheetData>
    <row r="1" hidden="1">
      <c r="A1" s="1"/>
      <c r="B1" s="2"/>
      <c r="C1" s="2"/>
      <c r="D1" s="2"/>
      <c r="E1" s="3"/>
      <c r="F1" s="4"/>
      <c r="G1" s="2"/>
      <c r="H1" s="2"/>
      <c r="I1" s="2"/>
      <c r="J1" s="5"/>
    </row>
    <row r="2" hidden="1">
      <c r="A2" s="6"/>
      <c r="B2" s="7"/>
      <c r="C2" s="7"/>
      <c r="D2" s="7"/>
      <c r="E2" s="8"/>
      <c r="F2" s="9"/>
      <c r="G2" s="10"/>
      <c r="H2" s="10"/>
      <c r="I2" s="10"/>
      <c r="J2" s="11"/>
    </row>
    <row r="3" ht="24.0" customHeight="1">
      <c r="A3" s="12" t="s">
        <v>0</v>
      </c>
      <c r="B3" s="13"/>
      <c r="C3" s="13"/>
      <c r="D3" s="14"/>
      <c r="E3" s="15" t="s">
        <v>1</v>
      </c>
      <c r="F3" s="16" t="s">
        <v>2</v>
      </c>
      <c r="G3" s="17"/>
      <c r="H3" s="17"/>
      <c r="I3" s="17"/>
      <c r="J3" s="18"/>
    </row>
    <row r="4" ht="26.25" customHeight="1">
      <c r="A4" s="19"/>
      <c r="B4" s="20"/>
      <c r="C4" s="20"/>
      <c r="D4" s="21"/>
      <c r="E4" s="15" t="s">
        <v>3</v>
      </c>
      <c r="F4" s="16" t="s">
        <v>4</v>
      </c>
      <c r="G4" s="17"/>
      <c r="H4" s="17"/>
      <c r="I4" s="17"/>
      <c r="J4" s="18"/>
    </row>
    <row r="5" ht="22.5" customHeight="1">
      <c r="A5" s="22" t="s">
        <v>5</v>
      </c>
      <c r="B5" s="17"/>
      <c r="C5" s="17"/>
      <c r="D5" s="17"/>
      <c r="E5" s="18"/>
      <c r="F5" s="23" t="s">
        <v>6</v>
      </c>
      <c r="G5" s="17"/>
      <c r="H5" s="17"/>
      <c r="I5" s="17"/>
      <c r="J5" s="18"/>
    </row>
    <row r="6" ht="22.5" customHeight="1">
      <c r="A6" s="24"/>
      <c r="B6" s="17"/>
      <c r="C6" s="17"/>
      <c r="D6" s="17"/>
      <c r="E6" s="18"/>
      <c r="F6" s="16" t="s">
        <v>7</v>
      </c>
      <c r="G6" s="17"/>
      <c r="H6" s="17"/>
      <c r="I6" s="17"/>
      <c r="J6" s="18"/>
    </row>
    <row r="7" ht="30.75" customHeight="1">
      <c r="A7" s="25" t="s">
        <v>8</v>
      </c>
      <c r="B7" s="17"/>
      <c r="C7" s="17"/>
      <c r="D7" s="17"/>
      <c r="E7" s="17"/>
      <c r="F7" s="17"/>
      <c r="G7" s="17"/>
      <c r="H7" s="17"/>
      <c r="I7" s="17"/>
      <c r="J7" s="18"/>
    </row>
    <row r="8" ht="33.75" customHeight="1">
      <c r="A8" s="26" t="s">
        <v>9</v>
      </c>
      <c r="B8" s="17"/>
      <c r="C8" s="17"/>
      <c r="D8" s="17"/>
      <c r="E8" s="17"/>
      <c r="F8" s="17"/>
      <c r="G8" s="17"/>
      <c r="H8" s="17"/>
      <c r="I8" s="17"/>
      <c r="J8" s="18"/>
    </row>
    <row r="9" ht="45.0" customHeight="1">
      <c r="A9" s="27" t="s">
        <v>10</v>
      </c>
      <c r="B9" s="28" t="s">
        <v>11</v>
      </c>
      <c r="C9" s="13"/>
      <c r="D9" s="13"/>
      <c r="E9" s="13"/>
      <c r="F9" s="14"/>
      <c r="G9" s="29" t="s">
        <v>12</v>
      </c>
      <c r="H9" s="30" t="s">
        <v>13</v>
      </c>
      <c r="I9" s="30" t="s">
        <v>14</v>
      </c>
      <c r="J9" s="30" t="s">
        <v>15</v>
      </c>
    </row>
    <row r="10" ht="39.0" customHeight="1">
      <c r="A10" s="31"/>
      <c r="B10" s="19"/>
      <c r="C10" s="20"/>
      <c r="D10" s="20"/>
      <c r="E10" s="20"/>
      <c r="F10" s="21"/>
      <c r="G10" s="31"/>
      <c r="H10" s="31"/>
      <c r="I10" s="31"/>
      <c r="J10" s="31"/>
    </row>
    <row r="11" ht="32.25" customHeight="1">
      <c r="A11" s="32">
        <v>1.0</v>
      </c>
      <c r="B11" s="33" t="s">
        <v>16</v>
      </c>
      <c r="C11" s="17"/>
      <c r="D11" s="17"/>
      <c r="E11" s="17"/>
      <c r="F11" s="18"/>
      <c r="G11" s="34"/>
      <c r="H11" s="34"/>
      <c r="I11" s="34"/>
      <c r="J11" s="34"/>
    </row>
    <row r="12" ht="409.5" customHeight="1">
      <c r="A12" s="35"/>
      <c r="B12" s="36" t="s">
        <v>17</v>
      </c>
      <c r="C12" s="17"/>
      <c r="D12" s="17"/>
      <c r="E12" s="17"/>
      <c r="F12" s="18"/>
      <c r="G12" s="37" t="s">
        <v>18</v>
      </c>
      <c r="H12" s="37">
        <v>864.0</v>
      </c>
      <c r="I12" s="37"/>
      <c r="J12" s="37">
        <f>SUM(H12*I12)</f>
        <v>0</v>
      </c>
    </row>
    <row r="13" ht="32.25" customHeight="1">
      <c r="A13" s="32">
        <v>2.0</v>
      </c>
      <c r="B13" s="33" t="s">
        <v>19</v>
      </c>
      <c r="C13" s="17"/>
      <c r="D13" s="17"/>
      <c r="E13" s="17"/>
      <c r="F13" s="18"/>
      <c r="G13" s="34"/>
      <c r="H13" s="34"/>
      <c r="I13" s="34"/>
      <c r="J13" s="34"/>
    </row>
    <row r="14">
      <c r="A14" s="35"/>
      <c r="B14" s="38" t="s">
        <v>20</v>
      </c>
      <c r="C14" s="17"/>
      <c r="D14" s="17"/>
      <c r="E14" s="17"/>
      <c r="F14" s="18"/>
      <c r="G14" s="37" t="s">
        <v>18</v>
      </c>
      <c r="H14" s="37">
        <v>9.0</v>
      </c>
      <c r="I14" s="37"/>
      <c r="J14" s="37">
        <f>H14*I14</f>
        <v>0</v>
      </c>
    </row>
    <row r="15" ht="32.25" customHeight="1">
      <c r="A15" s="32">
        <v>3.0</v>
      </c>
      <c r="B15" s="33" t="s">
        <v>21</v>
      </c>
      <c r="C15" s="17"/>
      <c r="D15" s="17"/>
      <c r="E15" s="17"/>
      <c r="F15" s="18"/>
      <c r="G15" s="34"/>
      <c r="H15" s="34"/>
      <c r="I15" s="34"/>
      <c r="J15" s="34"/>
    </row>
    <row r="16">
      <c r="A16" s="35"/>
      <c r="B16" s="38" t="s">
        <v>22</v>
      </c>
      <c r="C16" s="17"/>
      <c r="D16" s="17"/>
      <c r="E16" s="17"/>
      <c r="F16" s="18"/>
      <c r="G16" s="37" t="s">
        <v>23</v>
      </c>
      <c r="H16" s="37">
        <v>9.0</v>
      </c>
      <c r="I16" s="37"/>
      <c r="J16" s="37">
        <f>H16*I16</f>
        <v>0</v>
      </c>
    </row>
    <row r="17" ht="32.25" customHeight="1">
      <c r="A17" s="32">
        <v>4.0</v>
      </c>
      <c r="B17" s="33" t="s">
        <v>24</v>
      </c>
      <c r="C17" s="17"/>
      <c r="D17" s="17"/>
      <c r="E17" s="17"/>
      <c r="F17" s="18"/>
      <c r="G17" s="34"/>
      <c r="H17" s="34"/>
      <c r="I17" s="34"/>
      <c r="J17" s="34"/>
    </row>
    <row r="18">
      <c r="A18" s="35"/>
      <c r="B18" s="38" t="s">
        <v>25</v>
      </c>
      <c r="C18" s="17"/>
      <c r="D18" s="17"/>
      <c r="E18" s="17"/>
      <c r="F18" s="18"/>
      <c r="G18" s="39" t="s">
        <v>26</v>
      </c>
      <c r="H18" s="40"/>
      <c r="I18" s="40"/>
      <c r="J18" s="41"/>
    </row>
    <row r="19">
      <c r="A19" s="35">
        <v>4.1</v>
      </c>
      <c r="B19" s="38" t="s">
        <v>27</v>
      </c>
      <c r="C19" s="17"/>
      <c r="D19" s="17"/>
      <c r="E19" s="17"/>
      <c r="F19" s="18"/>
      <c r="G19" s="37" t="s">
        <v>28</v>
      </c>
      <c r="H19" s="37">
        <v>7300.0</v>
      </c>
      <c r="I19" s="37"/>
      <c r="J19" s="37">
        <f t="shared" ref="J19:J20" si="1">H19*I19</f>
        <v>0</v>
      </c>
    </row>
    <row r="20">
      <c r="A20" s="35">
        <v>4.2</v>
      </c>
      <c r="B20" s="38" t="s">
        <v>29</v>
      </c>
      <c r="C20" s="17"/>
      <c r="D20" s="17"/>
      <c r="E20" s="17"/>
      <c r="F20" s="18"/>
      <c r="G20" s="37" t="s">
        <v>28</v>
      </c>
      <c r="H20" s="37">
        <v>2700.0</v>
      </c>
      <c r="I20" s="37"/>
      <c r="J20" s="37">
        <f t="shared" si="1"/>
        <v>0</v>
      </c>
    </row>
    <row r="21" ht="32.25" customHeight="1">
      <c r="A21" s="32">
        <v>5.0</v>
      </c>
      <c r="B21" s="33" t="s">
        <v>30</v>
      </c>
      <c r="C21" s="17"/>
      <c r="D21" s="17"/>
      <c r="E21" s="17"/>
      <c r="F21" s="18"/>
      <c r="G21" s="34"/>
      <c r="H21" s="34"/>
      <c r="I21" s="34"/>
      <c r="J21" s="34"/>
    </row>
    <row r="22" ht="15.75" customHeight="1">
      <c r="A22" s="35"/>
      <c r="B22" s="38" t="s">
        <v>31</v>
      </c>
      <c r="C22" s="17"/>
      <c r="D22" s="17"/>
      <c r="E22" s="17"/>
      <c r="F22" s="18"/>
      <c r="G22" s="42" t="s">
        <v>26</v>
      </c>
      <c r="H22" s="43"/>
      <c r="I22" s="43"/>
      <c r="J22" s="44"/>
    </row>
    <row r="23" ht="36.75" customHeight="1">
      <c r="A23" s="35">
        <v>5.1</v>
      </c>
      <c r="B23" s="38" t="s">
        <v>32</v>
      </c>
      <c r="C23" s="17"/>
      <c r="D23" s="17"/>
      <c r="E23" s="17"/>
      <c r="F23" s="18"/>
      <c r="G23" s="37" t="s">
        <v>28</v>
      </c>
      <c r="H23" s="37">
        <v>300.0</v>
      </c>
      <c r="I23" s="37"/>
      <c r="J23" s="37">
        <f t="shared" ref="J23:J25" si="2">H23*I23</f>
        <v>0</v>
      </c>
    </row>
    <row r="24" ht="36.75" customHeight="1">
      <c r="A24" s="35">
        <v>5.2</v>
      </c>
      <c r="B24" s="38" t="s">
        <v>33</v>
      </c>
      <c r="C24" s="17"/>
      <c r="D24" s="17"/>
      <c r="E24" s="17"/>
      <c r="F24" s="18"/>
      <c r="G24" s="37" t="s">
        <v>28</v>
      </c>
      <c r="H24" s="37">
        <v>500.0</v>
      </c>
      <c r="I24" s="37"/>
      <c r="J24" s="37">
        <f t="shared" si="2"/>
        <v>0</v>
      </c>
    </row>
    <row r="25" ht="56.25" customHeight="1">
      <c r="A25" s="35">
        <v>5.3</v>
      </c>
      <c r="B25" s="38" t="s">
        <v>34</v>
      </c>
      <c r="C25" s="17"/>
      <c r="D25" s="17"/>
      <c r="E25" s="17"/>
      <c r="F25" s="18"/>
      <c r="G25" s="37" t="s">
        <v>28</v>
      </c>
      <c r="H25" s="37">
        <v>100.0</v>
      </c>
      <c r="I25" s="37"/>
      <c r="J25" s="37">
        <f t="shared" si="2"/>
        <v>0</v>
      </c>
    </row>
    <row r="26" ht="32.25" customHeight="1">
      <c r="A26" s="32">
        <v>6.0</v>
      </c>
      <c r="B26" s="33" t="s">
        <v>35</v>
      </c>
      <c r="C26" s="17"/>
      <c r="D26" s="17"/>
      <c r="E26" s="17"/>
      <c r="F26" s="18"/>
      <c r="G26" s="34"/>
      <c r="H26" s="34"/>
      <c r="I26" s="34"/>
      <c r="J26" s="34"/>
    </row>
    <row r="27" ht="230.25" customHeight="1">
      <c r="A27" s="35"/>
      <c r="B27" s="38" t="s">
        <v>36</v>
      </c>
      <c r="C27" s="17"/>
      <c r="D27" s="17"/>
      <c r="E27" s="17"/>
      <c r="F27" s="18"/>
      <c r="G27" s="37" t="s">
        <v>37</v>
      </c>
      <c r="H27" s="37">
        <v>11.0</v>
      </c>
      <c r="I27" s="37"/>
      <c r="J27" s="37">
        <f>H27*I27</f>
        <v>0</v>
      </c>
    </row>
    <row r="28" ht="32.25" customHeight="1">
      <c r="A28" s="32">
        <v>7.0</v>
      </c>
      <c r="B28" s="33" t="s">
        <v>38</v>
      </c>
      <c r="C28" s="17"/>
      <c r="D28" s="17"/>
      <c r="E28" s="17"/>
      <c r="F28" s="18"/>
      <c r="G28" s="34"/>
      <c r="H28" s="34"/>
      <c r="I28" s="34"/>
      <c r="J28" s="34"/>
    </row>
    <row r="29" ht="228.0" customHeight="1">
      <c r="A29" s="35"/>
      <c r="B29" s="38" t="s">
        <v>39</v>
      </c>
      <c r="C29" s="17"/>
      <c r="D29" s="17"/>
      <c r="E29" s="17"/>
      <c r="F29" s="18"/>
      <c r="G29" s="37" t="s">
        <v>37</v>
      </c>
      <c r="H29" s="37">
        <v>24.0</v>
      </c>
      <c r="I29" s="37"/>
      <c r="J29" s="37">
        <f>H29*I29</f>
        <v>0</v>
      </c>
    </row>
    <row r="30" ht="15.75" customHeight="1">
      <c r="A30" s="32">
        <v>8.0</v>
      </c>
      <c r="B30" s="33" t="s">
        <v>40</v>
      </c>
      <c r="C30" s="17"/>
      <c r="D30" s="17"/>
      <c r="E30" s="17"/>
      <c r="F30" s="18"/>
      <c r="G30" s="34"/>
      <c r="H30" s="34"/>
      <c r="I30" s="34"/>
      <c r="J30" s="34"/>
    </row>
    <row r="31" ht="76.5" customHeight="1">
      <c r="A31" s="35">
        <v>8.1</v>
      </c>
      <c r="B31" s="38" t="s">
        <v>41</v>
      </c>
      <c r="C31" s="17"/>
      <c r="D31" s="17"/>
      <c r="E31" s="17"/>
      <c r="F31" s="18"/>
      <c r="G31" s="37" t="s">
        <v>37</v>
      </c>
      <c r="H31" s="37">
        <f>9*(70-18)+60+100+70+10+7+15</f>
        <v>730</v>
      </c>
      <c r="I31" s="37"/>
      <c r="J31" s="37"/>
    </row>
    <row r="32" ht="42.75" customHeight="1">
      <c r="A32" s="35">
        <v>8.2</v>
      </c>
      <c r="B32" s="38" t="s">
        <v>42</v>
      </c>
      <c r="C32" s="17"/>
      <c r="D32" s="17"/>
      <c r="E32" s="17"/>
      <c r="F32" s="18"/>
      <c r="G32" s="37" t="s">
        <v>18</v>
      </c>
      <c r="H32" s="37">
        <f>11+9+18</f>
        <v>38</v>
      </c>
      <c r="I32" s="37"/>
      <c r="J32" s="37"/>
    </row>
    <row r="33" ht="32.25" customHeight="1">
      <c r="A33" s="32">
        <v>9.0</v>
      </c>
      <c r="B33" s="33" t="s">
        <v>43</v>
      </c>
      <c r="C33" s="17"/>
      <c r="D33" s="17"/>
      <c r="E33" s="17"/>
      <c r="F33" s="18"/>
      <c r="G33" s="34"/>
      <c r="H33" s="34"/>
      <c r="I33" s="34"/>
      <c r="J33" s="34"/>
    </row>
    <row r="34" ht="15.75" customHeight="1">
      <c r="A34" s="35">
        <v>9.1</v>
      </c>
      <c r="B34" s="38" t="s">
        <v>44</v>
      </c>
      <c r="C34" s="17"/>
      <c r="D34" s="17"/>
      <c r="E34" s="17"/>
      <c r="F34" s="18"/>
      <c r="G34" s="42" t="s">
        <v>26</v>
      </c>
      <c r="H34" s="43"/>
      <c r="I34" s="43"/>
      <c r="J34" s="44"/>
    </row>
    <row r="35" ht="15.75" customHeight="1">
      <c r="A35" s="35">
        <v>9.2</v>
      </c>
      <c r="B35" s="38" t="s">
        <v>45</v>
      </c>
      <c r="C35" s="17"/>
      <c r="D35" s="17"/>
      <c r="E35" s="17"/>
      <c r="F35" s="18"/>
      <c r="G35" s="37" t="s">
        <v>18</v>
      </c>
      <c r="H35" s="37">
        <v>1.0</v>
      </c>
      <c r="I35" s="37"/>
      <c r="J35" s="37"/>
    </row>
    <row r="36" ht="15.75" customHeight="1">
      <c r="A36" s="35">
        <v>9.3</v>
      </c>
      <c r="B36" s="38" t="s">
        <v>46</v>
      </c>
      <c r="C36" s="17"/>
      <c r="D36" s="17"/>
      <c r="E36" s="17"/>
      <c r="F36" s="18"/>
      <c r="G36" s="37" t="s">
        <v>18</v>
      </c>
      <c r="H36" s="37">
        <v>2.0</v>
      </c>
      <c r="I36" s="37"/>
      <c r="J36" s="37"/>
    </row>
    <row r="37" ht="15.75" customHeight="1">
      <c r="A37" s="35">
        <v>9.4</v>
      </c>
      <c r="B37" s="38" t="s">
        <v>47</v>
      </c>
      <c r="C37" s="17"/>
      <c r="D37" s="17"/>
      <c r="E37" s="17"/>
      <c r="F37" s="18"/>
      <c r="G37" s="37" t="s">
        <v>18</v>
      </c>
      <c r="H37" s="37">
        <v>3.0</v>
      </c>
      <c r="I37" s="37"/>
      <c r="J37" s="37"/>
    </row>
    <row r="38" ht="15.75" customHeight="1">
      <c r="A38" s="35">
        <v>9.5</v>
      </c>
      <c r="B38" s="38" t="s">
        <v>48</v>
      </c>
      <c r="C38" s="17"/>
      <c r="D38" s="17"/>
      <c r="E38" s="17"/>
      <c r="F38" s="18"/>
      <c r="G38" s="37" t="s">
        <v>18</v>
      </c>
      <c r="H38" s="37">
        <v>1.0</v>
      </c>
      <c r="I38" s="45"/>
      <c r="J38" s="45"/>
    </row>
    <row r="39" ht="15.75" customHeight="1">
      <c r="A39" s="35">
        <v>9.6</v>
      </c>
      <c r="B39" s="38" t="s">
        <v>49</v>
      </c>
      <c r="C39" s="17"/>
      <c r="D39" s="17"/>
      <c r="E39" s="17"/>
      <c r="F39" s="18"/>
      <c r="G39" s="37" t="s">
        <v>18</v>
      </c>
      <c r="H39" s="37">
        <v>1.0</v>
      </c>
      <c r="I39" s="45"/>
      <c r="J39" s="45"/>
    </row>
    <row r="40" ht="32.25" customHeight="1">
      <c r="A40" s="32">
        <v>10.0</v>
      </c>
      <c r="B40" s="33" t="s">
        <v>50</v>
      </c>
      <c r="C40" s="17"/>
      <c r="D40" s="17"/>
      <c r="E40" s="17"/>
      <c r="F40" s="18"/>
      <c r="G40" s="34"/>
      <c r="H40" s="34"/>
      <c r="I40" s="34"/>
      <c r="J40" s="46"/>
    </row>
    <row r="41" ht="15.75" customHeight="1">
      <c r="A41" s="35"/>
      <c r="B41" s="38" t="s">
        <v>51</v>
      </c>
      <c r="C41" s="17"/>
      <c r="D41" s="17"/>
      <c r="E41" s="17"/>
      <c r="F41" s="18"/>
      <c r="G41" s="37" t="s">
        <v>52</v>
      </c>
      <c r="H41" s="37">
        <v>1.0</v>
      </c>
      <c r="I41" s="37"/>
      <c r="J41" s="47">
        <f>H41*I41</f>
        <v>0</v>
      </c>
    </row>
    <row r="42" ht="32.25" customHeight="1">
      <c r="A42" s="32">
        <v>11.0</v>
      </c>
      <c r="B42" s="33" t="s">
        <v>53</v>
      </c>
      <c r="C42" s="17"/>
      <c r="D42" s="17"/>
      <c r="E42" s="17"/>
      <c r="F42" s="18"/>
      <c r="G42" s="34"/>
      <c r="H42" s="34"/>
      <c r="I42" s="34"/>
      <c r="J42" s="46"/>
    </row>
    <row r="43" ht="15.75" customHeight="1">
      <c r="A43" s="35"/>
      <c r="B43" s="38" t="s">
        <v>54</v>
      </c>
      <c r="C43" s="17"/>
      <c r="D43" s="17"/>
      <c r="E43" s="17"/>
      <c r="F43" s="18"/>
      <c r="G43" s="37" t="s">
        <v>55</v>
      </c>
      <c r="H43" s="37">
        <v>1.0</v>
      </c>
      <c r="I43" s="37"/>
      <c r="J43" s="47">
        <f>H43*I43</f>
        <v>0</v>
      </c>
    </row>
    <row r="44" ht="36.75" customHeight="1">
      <c r="A44" s="32">
        <v>12.0</v>
      </c>
      <c r="B44" s="48" t="s">
        <v>56</v>
      </c>
      <c r="C44" s="17"/>
      <c r="D44" s="17"/>
      <c r="E44" s="17"/>
      <c r="F44" s="18"/>
      <c r="G44" s="34"/>
      <c r="H44" s="34"/>
      <c r="I44" s="34"/>
      <c r="J44" s="46"/>
    </row>
    <row r="45" ht="117.75" customHeight="1">
      <c r="A45" s="35">
        <v>12.1</v>
      </c>
      <c r="B45" s="38" t="s">
        <v>57</v>
      </c>
      <c r="C45" s="17"/>
      <c r="D45" s="17"/>
      <c r="E45" s="17"/>
      <c r="F45" s="18"/>
      <c r="G45" s="37" t="s">
        <v>37</v>
      </c>
      <c r="H45" s="37">
        <v>1.0</v>
      </c>
      <c r="I45" s="37"/>
      <c r="J45" s="47">
        <f t="shared" ref="J45:J46" si="3">H45*I45</f>
        <v>0</v>
      </c>
    </row>
    <row r="46" ht="164.25" customHeight="1">
      <c r="A46" s="35">
        <v>12.2</v>
      </c>
      <c r="B46" s="49" t="s">
        <v>58</v>
      </c>
      <c r="C46" s="17"/>
      <c r="D46" s="17"/>
      <c r="E46" s="17"/>
      <c r="F46" s="18"/>
      <c r="G46" s="37" t="s">
        <v>37</v>
      </c>
      <c r="H46" s="50">
        <v>10.0</v>
      </c>
      <c r="I46" s="50"/>
      <c r="J46" s="47">
        <f t="shared" si="3"/>
        <v>0</v>
      </c>
    </row>
    <row r="47" ht="15.75" customHeight="1">
      <c r="A47" s="35">
        <v>12.3</v>
      </c>
      <c r="B47" s="49" t="s">
        <v>59</v>
      </c>
      <c r="C47" s="17"/>
      <c r="D47" s="17"/>
      <c r="E47" s="17"/>
      <c r="F47" s="18"/>
      <c r="G47" s="37"/>
      <c r="H47" s="50">
        <v>6.0</v>
      </c>
      <c r="I47" s="50"/>
      <c r="J47" s="47"/>
    </row>
    <row r="48" ht="15.75" customHeight="1">
      <c r="A48" s="35">
        <v>12.4</v>
      </c>
      <c r="B48" s="49" t="s">
        <v>60</v>
      </c>
      <c r="C48" s="17"/>
      <c r="D48" s="17"/>
      <c r="E48" s="17"/>
      <c r="F48" s="18"/>
      <c r="G48" s="37"/>
      <c r="H48" s="50">
        <v>6.0</v>
      </c>
      <c r="I48" s="50"/>
      <c r="J48" s="47"/>
    </row>
    <row r="49" ht="29.25" customHeight="1">
      <c r="A49" s="32">
        <v>13.0</v>
      </c>
      <c r="B49" s="33" t="s">
        <v>61</v>
      </c>
      <c r="C49" s="17"/>
      <c r="D49" s="17"/>
      <c r="E49" s="17"/>
      <c r="F49" s="18"/>
      <c r="G49" s="34"/>
      <c r="H49" s="34"/>
      <c r="I49" s="34"/>
      <c r="J49" s="46"/>
    </row>
    <row r="50" ht="70.5" customHeight="1">
      <c r="A50" s="35"/>
      <c r="B50" s="49" t="s">
        <v>62</v>
      </c>
      <c r="C50" s="17"/>
      <c r="D50" s="17"/>
      <c r="E50" s="17"/>
      <c r="F50" s="18"/>
      <c r="G50" s="37" t="s">
        <v>18</v>
      </c>
      <c r="H50" s="50">
        <v>9.0</v>
      </c>
      <c r="I50" s="50"/>
      <c r="J50" s="47">
        <f>SUM(H50*I50)</f>
        <v>0</v>
      </c>
    </row>
    <row r="51" ht="29.25" customHeight="1">
      <c r="A51" s="32">
        <v>14.0</v>
      </c>
      <c r="B51" s="33" t="s">
        <v>63</v>
      </c>
      <c r="C51" s="17"/>
      <c r="D51" s="17"/>
      <c r="E51" s="17"/>
      <c r="F51" s="18"/>
      <c r="G51" s="34"/>
      <c r="H51" s="34"/>
      <c r="I51" s="34"/>
      <c r="J51" s="46"/>
    </row>
    <row r="52" ht="141.75" customHeight="1">
      <c r="A52" s="35"/>
      <c r="B52" s="49" t="s">
        <v>64</v>
      </c>
      <c r="C52" s="17"/>
      <c r="D52" s="17"/>
      <c r="E52" s="17"/>
      <c r="F52" s="18"/>
      <c r="G52" s="37" t="s">
        <v>55</v>
      </c>
      <c r="H52" s="50">
        <v>1.0</v>
      </c>
      <c r="I52" s="50"/>
      <c r="J52" s="47">
        <f>SUM(H52*I52)</f>
        <v>0</v>
      </c>
    </row>
    <row r="53" ht="38.25" customHeight="1">
      <c r="A53" s="32">
        <v>15.0</v>
      </c>
      <c r="B53" s="33" t="s">
        <v>65</v>
      </c>
      <c r="C53" s="17"/>
      <c r="D53" s="17"/>
      <c r="E53" s="17"/>
      <c r="F53" s="18"/>
      <c r="G53" s="34"/>
      <c r="H53" s="34"/>
      <c r="I53" s="34"/>
      <c r="J53" s="46"/>
    </row>
    <row r="54" ht="15.75" customHeight="1">
      <c r="A54" s="51">
        <v>15.1</v>
      </c>
      <c r="B54" s="52" t="s">
        <v>66</v>
      </c>
      <c r="C54" s="17"/>
      <c r="D54" s="17"/>
      <c r="E54" s="17"/>
      <c r="F54" s="18"/>
      <c r="G54" s="42"/>
      <c r="H54" s="43"/>
      <c r="I54" s="43"/>
      <c r="J54" s="44"/>
    </row>
    <row r="55" ht="147.75" customHeight="1">
      <c r="A55" s="51" t="s">
        <v>67</v>
      </c>
      <c r="B55" s="53" t="s">
        <v>68</v>
      </c>
      <c r="C55" s="17"/>
      <c r="D55" s="17"/>
      <c r="E55" s="17"/>
      <c r="F55" s="18"/>
      <c r="G55" s="54" t="s">
        <v>69</v>
      </c>
      <c r="H55" s="55">
        <v>1.0</v>
      </c>
      <c r="I55" s="50"/>
      <c r="J55" s="47"/>
    </row>
    <row r="56" ht="101.25" customHeight="1">
      <c r="A56" s="51" t="s">
        <v>70</v>
      </c>
      <c r="B56" s="56" t="s">
        <v>71</v>
      </c>
      <c r="C56" s="17"/>
      <c r="D56" s="17"/>
      <c r="E56" s="17"/>
      <c r="F56" s="18"/>
      <c r="G56" s="54" t="s">
        <v>69</v>
      </c>
      <c r="H56" s="57">
        <v>1.0</v>
      </c>
      <c r="I56" s="50"/>
      <c r="J56" s="47"/>
    </row>
    <row r="57" ht="125.25" customHeight="1">
      <c r="A57" s="51" t="s">
        <v>72</v>
      </c>
      <c r="B57" s="58" t="s">
        <v>73</v>
      </c>
      <c r="C57" s="17"/>
      <c r="D57" s="17"/>
      <c r="E57" s="17"/>
      <c r="F57" s="18"/>
      <c r="G57" s="54" t="s">
        <v>69</v>
      </c>
      <c r="H57" s="57">
        <v>4.0</v>
      </c>
      <c r="I57" s="59"/>
      <c r="J57" s="60"/>
    </row>
    <row r="58" ht="99.0" customHeight="1">
      <c r="A58" s="51" t="s">
        <v>74</v>
      </c>
      <c r="B58" s="61" t="s">
        <v>75</v>
      </c>
      <c r="C58" s="17"/>
      <c r="D58" s="17"/>
      <c r="E58" s="17"/>
      <c r="F58" s="18"/>
      <c r="G58" s="62" t="s">
        <v>10</v>
      </c>
      <c r="H58" s="57">
        <v>2.0</v>
      </c>
      <c r="I58" s="50"/>
      <c r="J58" s="47"/>
    </row>
    <row r="59" ht="39.0" customHeight="1">
      <c r="A59" s="51" t="s">
        <v>76</v>
      </c>
      <c r="B59" s="52" t="s">
        <v>77</v>
      </c>
      <c r="C59" s="17"/>
      <c r="D59" s="17"/>
      <c r="E59" s="17"/>
      <c r="F59" s="18"/>
      <c r="G59" s="63" t="s">
        <v>78</v>
      </c>
      <c r="H59" s="64">
        <v>2.0</v>
      </c>
      <c r="I59" s="50"/>
      <c r="J59" s="47"/>
    </row>
    <row r="60" ht="40.5" customHeight="1">
      <c r="A60" s="35">
        <v>15.2</v>
      </c>
      <c r="B60" s="65" t="s">
        <v>79</v>
      </c>
      <c r="C60" s="17"/>
      <c r="D60" s="17"/>
      <c r="E60" s="17"/>
      <c r="F60" s="18"/>
      <c r="G60" s="37" t="s">
        <v>18</v>
      </c>
      <c r="H60" s="50">
        <v>5.0</v>
      </c>
      <c r="I60" s="50"/>
      <c r="J60" s="47">
        <f t="shared" ref="J60:J64" si="4">H60*I60</f>
        <v>0</v>
      </c>
    </row>
    <row r="61" ht="37.5" customHeight="1">
      <c r="A61" s="51">
        <v>15.3</v>
      </c>
      <c r="B61" s="65" t="s">
        <v>80</v>
      </c>
      <c r="C61" s="17"/>
      <c r="D61" s="17"/>
      <c r="E61" s="17"/>
      <c r="F61" s="18"/>
      <c r="G61" s="37" t="s">
        <v>18</v>
      </c>
      <c r="H61" s="50">
        <v>5.0</v>
      </c>
      <c r="I61" s="50"/>
      <c r="J61" s="47">
        <f t="shared" si="4"/>
        <v>0</v>
      </c>
    </row>
    <row r="62" ht="187.5" customHeight="1">
      <c r="A62" s="35">
        <v>15.4</v>
      </c>
      <c r="B62" s="38" t="s">
        <v>81</v>
      </c>
      <c r="C62" s="17"/>
      <c r="D62" s="17"/>
      <c r="E62" s="17"/>
      <c r="F62" s="18"/>
      <c r="G62" s="37" t="s">
        <v>18</v>
      </c>
      <c r="H62" s="50">
        <v>1.0</v>
      </c>
      <c r="I62" s="50"/>
      <c r="J62" s="47">
        <f t="shared" si="4"/>
        <v>0</v>
      </c>
    </row>
    <row r="63" ht="62.25" customHeight="1">
      <c r="A63" s="51">
        <v>15.5</v>
      </c>
      <c r="B63" s="38" t="s">
        <v>82</v>
      </c>
      <c r="C63" s="17"/>
      <c r="D63" s="17"/>
      <c r="E63" s="17"/>
      <c r="F63" s="18"/>
      <c r="G63" s="37" t="s">
        <v>18</v>
      </c>
      <c r="H63" s="50">
        <v>2.0</v>
      </c>
      <c r="I63" s="50"/>
      <c r="J63" s="47">
        <f t="shared" si="4"/>
        <v>0</v>
      </c>
    </row>
    <row r="64" ht="41.25" customHeight="1">
      <c r="A64" s="35">
        <v>15.8</v>
      </c>
      <c r="B64" s="65" t="s">
        <v>83</v>
      </c>
      <c r="C64" s="17"/>
      <c r="D64" s="17"/>
      <c r="E64" s="17"/>
      <c r="F64" s="18"/>
      <c r="G64" s="37" t="s">
        <v>37</v>
      </c>
      <c r="H64" s="50">
        <v>1.0</v>
      </c>
      <c r="I64" s="50"/>
      <c r="J64" s="47">
        <f t="shared" si="4"/>
        <v>0</v>
      </c>
    </row>
    <row r="65" ht="39.0" customHeight="1">
      <c r="A65" s="66" t="s">
        <v>84</v>
      </c>
      <c r="B65" s="17"/>
      <c r="C65" s="17"/>
      <c r="D65" s="17"/>
      <c r="E65" s="17"/>
      <c r="F65" s="17"/>
      <c r="G65" s="17"/>
      <c r="H65" s="17"/>
      <c r="I65" s="18"/>
      <c r="J65" s="67">
        <f>SUM(J12:J64)</f>
        <v>0</v>
      </c>
    </row>
  </sheetData>
  <mergeCells count="74">
    <mergeCell ref="B34:F34"/>
    <mergeCell ref="B35:F35"/>
    <mergeCell ref="B36:F36"/>
    <mergeCell ref="B37:F37"/>
    <mergeCell ref="B38:F38"/>
    <mergeCell ref="B39:F39"/>
    <mergeCell ref="B40:F40"/>
    <mergeCell ref="B41:F41"/>
    <mergeCell ref="B42:F42"/>
    <mergeCell ref="B43:F43"/>
    <mergeCell ref="B44:F44"/>
    <mergeCell ref="B45:F45"/>
    <mergeCell ref="B46:F46"/>
    <mergeCell ref="B47:F47"/>
    <mergeCell ref="B48:F48"/>
    <mergeCell ref="B49:F49"/>
    <mergeCell ref="B50:F50"/>
    <mergeCell ref="B51:F51"/>
    <mergeCell ref="B52:F52"/>
    <mergeCell ref="B53:F53"/>
    <mergeCell ref="B61:F61"/>
    <mergeCell ref="B62:F62"/>
    <mergeCell ref="B63:F63"/>
    <mergeCell ref="B64:F64"/>
    <mergeCell ref="A65:I65"/>
    <mergeCell ref="B54:F54"/>
    <mergeCell ref="B55:F55"/>
    <mergeCell ref="B56:F56"/>
    <mergeCell ref="B57:F57"/>
    <mergeCell ref="B58:F58"/>
    <mergeCell ref="B59:F59"/>
    <mergeCell ref="B60:F60"/>
    <mergeCell ref="A1:E1"/>
    <mergeCell ref="F1:J1"/>
    <mergeCell ref="A2:E2"/>
    <mergeCell ref="F2:J2"/>
    <mergeCell ref="A3:D4"/>
    <mergeCell ref="F3:J3"/>
    <mergeCell ref="F4:J4"/>
    <mergeCell ref="H9:H10"/>
    <mergeCell ref="I9:I10"/>
    <mergeCell ref="A5:E5"/>
    <mergeCell ref="F5:J5"/>
    <mergeCell ref="A6:E6"/>
    <mergeCell ref="F6:J6"/>
    <mergeCell ref="A7:J7"/>
    <mergeCell ref="A8:J8"/>
    <mergeCell ref="A9:A10"/>
    <mergeCell ref="J9:J10"/>
    <mergeCell ref="B9:F10"/>
    <mergeCell ref="G9:G10"/>
    <mergeCell ref="B11:F11"/>
    <mergeCell ref="B12:F12"/>
    <mergeCell ref="B13:F13"/>
    <mergeCell ref="B14:F14"/>
    <mergeCell ref="B15:F15"/>
    <mergeCell ref="B16:F16"/>
    <mergeCell ref="B17:F17"/>
    <mergeCell ref="B18:F18"/>
    <mergeCell ref="B19:F19"/>
    <mergeCell ref="B20:F20"/>
    <mergeCell ref="B21:F21"/>
    <mergeCell ref="B22:F22"/>
    <mergeCell ref="B23:F23"/>
    <mergeCell ref="B24:F24"/>
    <mergeCell ref="B25:F25"/>
    <mergeCell ref="B26:F26"/>
    <mergeCell ref="B27:F27"/>
    <mergeCell ref="B28:F28"/>
    <mergeCell ref="B29:F29"/>
    <mergeCell ref="B30:F30"/>
    <mergeCell ref="B31:F31"/>
    <mergeCell ref="B32:F32"/>
    <mergeCell ref="B33:F33"/>
  </mergeCells>
  <printOptions/>
  <pageMargins bottom="0.75" footer="0.0" header="0.0" left="0.7" right="0.7" top="0.75"/>
  <pageSetup orientation="portrait"/>
  <rowBreaks count="2" manualBreakCount="2">
    <brk id="16" man="1"/>
    <brk id="41" man="1"/>
  </rowBreaks>
  <colBreaks count="1" manualBreakCount="1">
    <brk id="10" man="1"/>
  </colBreak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fitToPage="1"/>
  </sheetPr>
  <sheetViews>
    <sheetView workbookViewId="0"/>
  </sheetViews>
  <sheetFormatPr customHeight="1" defaultColWidth="14.43" defaultRowHeight="15.0"/>
  <cols>
    <col customWidth="1" min="1" max="1" width="8.0"/>
    <col customWidth="1" min="2" max="2" width="105.71"/>
    <col customWidth="1" min="3" max="3" width="8.29"/>
    <col customWidth="1" min="4" max="4" width="8.57"/>
    <col customWidth="1" min="5" max="5" width="10.86"/>
    <col customWidth="1" min="6" max="6" width="14.29"/>
  </cols>
  <sheetData>
    <row r="1" ht="66.0" customHeight="1">
      <c r="A1" s="68" t="s">
        <v>85</v>
      </c>
      <c r="B1" s="17"/>
      <c r="C1" s="17"/>
      <c r="D1" s="17"/>
      <c r="E1" s="17"/>
      <c r="F1" s="18"/>
    </row>
    <row r="2" ht="21.75" customHeight="1">
      <c r="A2" s="69" t="s">
        <v>86</v>
      </c>
      <c r="B2" s="17"/>
      <c r="C2" s="17"/>
      <c r="D2" s="17"/>
      <c r="E2" s="17"/>
      <c r="F2" s="18"/>
    </row>
    <row r="3" ht="26.25" customHeight="1">
      <c r="A3" s="70" t="s">
        <v>87</v>
      </c>
      <c r="B3" s="17"/>
      <c r="C3" s="17"/>
      <c r="D3" s="17"/>
      <c r="E3" s="17"/>
      <c r="F3" s="18"/>
    </row>
    <row r="4" ht="42.0" customHeight="1">
      <c r="A4" s="71" t="s">
        <v>88</v>
      </c>
      <c r="B4" s="17"/>
      <c r="C4" s="17"/>
      <c r="D4" s="17"/>
      <c r="E4" s="17"/>
      <c r="F4" s="18"/>
    </row>
    <row r="5" ht="48.0" customHeight="1">
      <c r="A5" s="72" t="s">
        <v>89</v>
      </c>
      <c r="B5" s="73" t="s">
        <v>90</v>
      </c>
      <c r="C5" s="74" t="s">
        <v>91</v>
      </c>
      <c r="D5" s="74" t="s">
        <v>92</v>
      </c>
      <c r="E5" s="73" t="s">
        <v>93</v>
      </c>
      <c r="F5" s="73" t="s">
        <v>94</v>
      </c>
    </row>
    <row r="6" ht="18.75" customHeight="1">
      <c r="A6" s="75" t="s">
        <v>95</v>
      </c>
      <c r="B6" s="17"/>
      <c r="C6" s="17"/>
      <c r="D6" s="17"/>
      <c r="E6" s="17"/>
      <c r="F6" s="18"/>
    </row>
    <row r="7" ht="18.75" customHeight="1">
      <c r="A7" s="76">
        <v>1.0</v>
      </c>
      <c r="B7" s="77" t="s">
        <v>96</v>
      </c>
      <c r="C7" s="78"/>
      <c r="D7" s="78"/>
      <c r="E7" s="78"/>
      <c r="F7" s="78"/>
    </row>
    <row r="8" ht="98.25" customHeight="1">
      <c r="A8" s="79"/>
      <c r="B8" s="80" t="s">
        <v>97</v>
      </c>
      <c r="C8" s="81" t="s">
        <v>98</v>
      </c>
      <c r="D8" s="82">
        <v>1.0</v>
      </c>
      <c r="E8" s="82"/>
      <c r="F8" s="83">
        <f>D8*E8</f>
        <v>0</v>
      </c>
    </row>
    <row r="9" ht="18.75" customHeight="1">
      <c r="A9" s="76">
        <v>2.0</v>
      </c>
      <c r="B9" s="77" t="s">
        <v>99</v>
      </c>
      <c r="C9" s="78"/>
      <c r="D9" s="78"/>
      <c r="E9" s="78"/>
      <c r="F9" s="78"/>
    </row>
    <row r="10" ht="35.25" customHeight="1">
      <c r="A10" s="84">
        <v>2.1</v>
      </c>
      <c r="B10" s="85" t="s">
        <v>100</v>
      </c>
      <c r="C10" s="86" t="s">
        <v>101</v>
      </c>
      <c r="D10" s="87"/>
      <c r="E10" s="87"/>
      <c r="F10" s="88"/>
    </row>
    <row r="11" ht="173.25" customHeight="1">
      <c r="A11" s="84">
        <v>2.1</v>
      </c>
      <c r="B11" s="80" t="s">
        <v>102</v>
      </c>
      <c r="C11" s="86" t="s">
        <v>101</v>
      </c>
      <c r="D11" s="87"/>
      <c r="E11" s="87"/>
      <c r="F11" s="88"/>
    </row>
    <row r="12" ht="84.75" customHeight="1">
      <c r="A12" s="84" t="s">
        <v>103</v>
      </c>
      <c r="B12" s="89" t="s">
        <v>104</v>
      </c>
      <c r="C12" s="90" t="s">
        <v>105</v>
      </c>
      <c r="D12" s="91">
        <v>2700.0</v>
      </c>
      <c r="E12" s="82"/>
      <c r="F12" s="83">
        <f>D12*E12</f>
        <v>0</v>
      </c>
    </row>
    <row r="13" ht="62.25" customHeight="1">
      <c r="A13" s="92" t="s">
        <v>106</v>
      </c>
      <c r="B13" s="89" t="s">
        <v>107</v>
      </c>
      <c r="C13" s="93" t="s">
        <v>101</v>
      </c>
      <c r="D13" s="93"/>
      <c r="E13" s="93"/>
      <c r="F13" s="94"/>
    </row>
    <row r="14" ht="32.25" customHeight="1">
      <c r="A14" s="95"/>
      <c r="B14" s="80" t="s">
        <v>108</v>
      </c>
      <c r="C14" s="94" t="s">
        <v>109</v>
      </c>
      <c r="D14" s="96">
        <v>183.5</v>
      </c>
      <c r="E14" s="82"/>
      <c r="F14" s="83"/>
    </row>
    <row r="15" ht="26.25" customHeight="1">
      <c r="A15" s="31"/>
      <c r="B15" s="80" t="s">
        <v>110</v>
      </c>
      <c r="C15" s="94" t="s">
        <v>111</v>
      </c>
      <c r="D15" s="96">
        <v>6621.0</v>
      </c>
      <c r="E15" s="82"/>
      <c r="F15" s="83"/>
    </row>
    <row r="16" ht="22.5" customHeight="1">
      <c r="A16" s="76">
        <v>3.0</v>
      </c>
      <c r="B16" s="77" t="s">
        <v>112</v>
      </c>
      <c r="C16" s="78"/>
      <c r="D16" s="78"/>
      <c r="E16" s="78"/>
      <c r="F16" s="78"/>
    </row>
    <row r="17">
      <c r="A17" s="97"/>
      <c r="B17" s="98" t="s">
        <v>113</v>
      </c>
      <c r="C17" s="99"/>
      <c r="D17" s="99"/>
      <c r="E17" s="83"/>
      <c r="F17" s="83"/>
    </row>
    <row r="18">
      <c r="A18" s="97" t="s">
        <v>114</v>
      </c>
      <c r="B18" s="100" t="s">
        <v>115</v>
      </c>
      <c r="C18" s="99"/>
      <c r="D18" s="99"/>
      <c r="E18" s="83"/>
      <c r="F18" s="83"/>
    </row>
    <row r="19">
      <c r="A19" s="97" t="s">
        <v>116</v>
      </c>
      <c r="B19" s="100" t="s">
        <v>117</v>
      </c>
      <c r="C19" s="99"/>
      <c r="D19" s="99"/>
      <c r="E19" s="83"/>
      <c r="F19" s="83"/>
    </row>
    <row r="20">
      <c r="A20" s="97" t="s">
        <v>118</v>
      </c>
      <c r="B20" s="100" t="s">
        <v>119</v>
      </c>
      <c r="C20" s="99"/>
      <c r="D20" s="99"/>
      <c r="E20" s="83"/>
      <c r="F20" s="83"/>
    </row>
    <row r="21" ht="15.75" customHeight="1">
      <c r="A21" s="101">
        <v>3.1</v>
      </c>
      <c r="B21" s="102" t="s">
        <v>120</v>
      </c>
      <c r="C21" s="99"/>
      <c r="D21" s="99"/>
      <c r="E21" s="83"/>
      <c r="F21" s="83"/>
    </row>
    <row r="22" ht="327.75" customHeight="1">
      <c r="A22" s="97"/>
      <c r="B22" s="100" t="s">
        <v>121</v>
      </c>
      <c r="C22" s="99"/>
      <c r="D22" s="99"/>
      <c r="E22" s="83"/>
      <c r="F22" s="83"/>
    </row>
    <row r="23" ht="15.75" customHeight="1">
      <c r="A23" s="97"/>
      <c r="B23" s="100" t="s">
        <v>122</v>
      </c>
      <c r="C23" s="103" t="s">
        <v>109</v>
      </c>
      <c r="D23" s="104">
        <v>22.0</v>
      </c>
      <c r="E23" s="83"/>
      <c r="F23" s="83"/>
    </row>
    <row r="24" ht="15.75" customHeight="1">
      <c r="A24" s="97"/>
      <c r="B24" s="99" t="s">
        <v>123</v>
      </c>
      <c r="C24" s="103" t="s">
        <v>109</v>
      </c>
      <c r="D24" s="104">
        <v>18.0</v>
      </c>
      <c r="E24" s="83"/>
      <c r="F24" s="83"/>
    </row>
    <row r="25" ht="15.75" customHeight="1">
      <c r="A25" s="101">
        <v>3.2</v>
      </c>
      <c r="B25" s="98" t="s">
        <v>124</v>
      </c>
      <c r="C25" s="98"/>
      <c r="D25" s="98"/>
      <c r="E25" s="83"/>
      <c r="F25" s="83"/>
    </row>
    <row r="26" ht="35.25" customHeight="1">
      <c r="A26" s="97"/>
      <c r="B26" s="105" t="s">
        <v>125</v>
      </c>
      <c r="C26" s="103" t="s">
        <v>126</v>
      </c>
      <c r="D26" s="104">
        <v>65.0</v>
      </c>
      <c r="E26" s="83"/>
      <c r="F26" s="83"/>
    </row>
    <row r="27" ht="69.75" customHeight="1">
      <c r="A27" s="101">
        <v>3.4</v>
      </c>
      <c r="B27" s="80" t="s">
        <v>127</v>
      </c>
      <c r="C27" s="96"/>
      <c r="D27" s="96"/>
      <c r="E27" s="82"/>
      <c r="F27" s="83"/>
    </row>
    <row r="28" ht="388.5" customHeight="1">
      <c r="A28" s="84" t="s">
        <v>128</v>
      </c>
      <c r="B28" s="80" t="s">
        <v>129</v>
      </c>
      <c r="C28" s="96"/>
      <c r="D28" s="96"/>
      <c r="E28" s="82"/>
      <c r="F28" s="83"/>
    </row>
    <row r="29" ht="50.25" customHeight="1">
      <c r="A29" s="84" t="s">
        <v>130</v>
      </c>
      <c r="B29" s="80" t="s">
        <v>131</v>
      </c>
      <c r="C29" s="96" t="s">
        <v>126</v>
      </c>
      <c r="D29" s="96">
        <v>35.0</v>
      </c>
      <c r="E29" s="82"/>
      <c r="F29" s="83"/>
    </row>
    <row r="30" ht="50.25" customHeight="1">
      <c r="A30" s="84" t="s">
        <v>132</v>
      </c>
      <c r="B30" s="80" t="s">
        <v>133</v>
      </c>
      <c r="C30" s="96" t="s">
        <v>109</v>
      </c>
      <c r="D30" s="96">
        <v>11.25</v>
      </c>
      <c r="E30" s="82"/>
      <c r="F30" s="83"/>
    </row>
    <row r="31" ht="50.25" customHeight="1">
      <c r="A31" s="84" t="s">
        <v>134</v>
      </c>
      <c r="B31" s="80" t="s">
        <v>135</v>
      </c>
      <c r="C31" s="96" t="s">
        <v>109</v>
      </c>
      <c r="D31" s="96">
        <v>9.0</v>
      </c>
      <c r="E31" s="82"/>
      <c r="F31" s="83"/>
    </row>
    <row r="32" ht="50.25" customHeight="1">
      <c r="A32" s="84" t="s">
        <v>136</v>
      </c>
      <c r="B32" s="80" t="s">
        <v>137</v>
      </c>
      <c r="C32" s="96" t="s">
        <v>109</v>
      </c>
      <c r="D32" s="96">
        <v>14.0</v>
      </c>
      <c r="E32" s="82"/>
      <c r="F32" s="83"/>
    </row>
    <row r="33" ht="50.25" customHeight="1">
      <c r="A33" s="84" t="s">
        <v>138</v>
      </c>
      <c r="B33" s="80" t="s">
        <v>139</v>
      </c>
      <c r="C33" s="96" t="s">
        <v>109</v>
      </c>
      <c r="D33" s="96">
        <v>2.25</v>
      </c>
      <c r="E33" s="82"/>
      <c r="F33" s="83"/>
    </row>
    <row r="34" ht="79.5" customHeight="1">
      <c r="A34" s="84" t="s">
        <v>140</v>
      </c>
      <c r="B34" s="80" t="s">
        <v>141</v>
      </c>
      <c r="C34" s="96" t="s">
        <v>111</v>
      </c>
      <c r="D34" s="96">
        <v>3600.0</v>
      </c>
      <c r="E34" s="82"/>
      <c r="F34" s="83"/>
    </row>
    <row r="35" ht="89.25" customHeight="1">
      <c r="A35" s="84" t="s">
        <v>142</v>
      </c>
      <c r="B35" s="80" t="s">
        <v>143</v>
      </c>
      <c r="C35" s="96" t="s">
        <v>126</v>
      </c>
      <c r="D35" s="96">
        <v>50.0</v>
      </c>
      <c r="E35" s="82"/>
      <c r="F35" s="83"/>
    </row>
    <row r="36" ht="15.0" customHeight="1">
      <c r="A36" s="76">
        <v>4.0</v>
      </c>
      <c r="B36" s="77" t="s">
        <v>144</v>
      </c>
      <c r="C36" s="78"/>
      <c r="D36" s="78"/>
      <c r="E36" s="78"/>
      <c r="F36" s="78"/>
    </row>
    <row r="37" ht="157.5" customHeight="1">
      <c r="A37" s="84"/>
      <c r="B37" s="80" t="s">
        <v>145</v>
      </c>
      <c r="C37" s="96" t="s">
        <v>146</v>
      </c>
      <c r="D37" s="96">
        <v>440.0</v>
      </c>
      <c r="E37" s="82"/>
      <c r="F37" s="83">
        <f>D37*E37</f>
        <v>0</v>
      </c>
    </row>
    <row r="38" ht="15.0" customHeight="1">
      <c r="A38" s="76">
        <v>5.0</v>
      </c>
      <c r="B38" s="77" t="s">
        <v>147</v>
      </c>
      <c r="C38" s="78"/>
      <c r="D38" s="78"/>
      <c r="E38" s="78"/>
      <c r="F38" s="78"/>
    </row>
    <row r="39" ht="141.0" customHeight="1">
      <c r="A39" s="84"/>
      <c r="B39" s="80" t="s">
        <v>148</v>
      </c>
      <c r="C39" s="96" t="s">
        <v>98</v>
      </c>
      <c r="D39" s="96">
        <v>1.0</v>
      </c>
      <c r="E39" s="82"/>
      <c r="F39" s="83">
        <f>D39*E39</f>
        <v>0</v>
      </c>
    </row>
    <row r="40" ht="15.0" customHeight="1">
      <c r="A40" s="76">
        <v>6.0</v>
      </c>
      <c r="B40" s="77" t="s">
        <v>149</v>
      </c>
      <c r="C40" s="78"/>
      <c r="D40" s="78"/>
      <c r="E40" s="78"/>
      <c r="F40" s="78"/>
    </row>
    <row r="41" ht="33.75" customHeight="1">
      <c r="A41" s="79"/>
      <c r="B41" s="80" t="s">
        <v>150</v>
      </c>
      <c r="C41" s="81" t="s">
        <v>98</v>
      </c>
      <c r="D41" s="82">
        <v>1.0</v>
      </c>
      <c r="E41" s="82"/>
      <c r="F41" s="83">
        <f>D41*E41</f>
        <v>0</v>
      </c>
    </row>
    <row r="42" ht="35.25" customHeight="1">
      <c r="A42" s="106">
        <v>7.1</v>
      </c>
      <c r="B42" s="107" t="s">
        <v>151</v>
      </c>
      <c r="C42" s="108"/>
      <c r="D42" s="108"/>
      <c r="E42" s="108"/>
      <c r="F42" s="109"/>
    </row>
    <row r="43" ht="35.25" customHeight="1">
      <c r="A43" s="106" t="s">
        <v>152</v>
      </c>
      <c r="B43" s="107" t="s">
        <v>153</v>
      </c>
      <c r="C43" s="108"/>
      <c r="D43" s="108"/>
      <c r="E43" s="108"/>
      <c r="F43" s="109"/>
    </row>
    <row r="44" ht="114.75" customHeight="1">
      <c r="A44" s="110"/>
      <c r="B44" s="111" t="s">
        <v>154</v>
      </c>
      <c r="C44" s="112" t="s">
        <v>126</v>
      </c>
      <c r="D44" s="112">
        <v>306.0</v>
      </c>
      <c r="E44" s="112"/>
      <c r="F44" s="113">
        <f>E44*D44</f>
        <v>0</v>
      </c>
    </row>
    <row r="45" ht="35.25" customHeight="1">
      <c r="A45" s="106">
        <v>7.2</v>
      </c>
      <c r="B45" s="107" t="s">
        <v>155</v>
      </c>
      <c r="C45" s="108"/>
      <c r="D45" s="108"/>
      <c r="E45" s="108"/>
      <c r="F45" s="109"/>
    </row>
    <row r="46" ht="35.25" customHeight="1">
      <c r="A46" s="106" t="s">
        <v>156</v>
      </c>
      <c r="B46" s="107" t="s">
        <v>157</v>
      </c>
      <c r="C46" s="108"/>
      <c r="D46" s="108"/>
      <c r="E46" s="108"/>
      <c r="F46" s="109"/>
    </row>
    <row r="47" ht="96.0" customHeight="1">
      <c r="A47" s="110"/>
      <c r="B47" s="111" t="s">
        <v>158</v>
      </c>
      <c r="C47" s="112" t="s">
        <v>126</v>
      </c>
      <c r="D47" s="112">
        <v>116.0</v>
      </c>
      <c r="E47" s="112"/>
      <c r="F47" s="113">
        <f>E47*D47</f>
        <v>0</v>
      </c>
    </row>
    <row r="48" ht="35.25" customHeight="1">
      <c r="A48" s="106" t="s">
        <v>159</v>
      </c>
      <c r="B48" s="107" t="s">
        <v>160</v>
      </c>
      <c r="C48" s="108"/>
      <c r="D48" s="108"/>
      <c r="E48" s="108"/>
      <c r="F48" s="109"/>
    </row>
    <row r="49" ht="89.25" customHeight="1">
      <c r="A49" s="110"/>
      <c r="B49" s="111" t="s">
        <v>161</v>
      </c>
      <c r="C49" s="112" t="s">
        <v>126</v>
      </c>
      <c r="D49" s="112">
        <v>65.0</v>
      </c>
      <c r="E49" s="112"/>
      <c r="F49" s="113">
        <f>E49*D49</f>
        <v>0</v>
      </c>
    </row>
    <row r="50" ht="35.25" customHeight="1">
      <c r="A50" s="106">
        <v>7.3</v>
      </c>
      <c r="B50" s="107" t="s">
        <v>162</v>
      </c>
      <c r="C50" s="108"/>
      <c r="D50" s="108"/>
      <c r="E50" s="108"/>
      <c r="F50" s="109"/>
    </row>
    <row r="51" ht="84.0" customHeight="1">
      <c r="A51" s="110"/>
      <c r="B51" s="111" t="s">
        <v>163</v>
      </c>
      <c r="C51" s="112" t="s">
        <v>126</v>
      </c>
      <c r="D51" s="112">
        <v>141.0</v>
      </c>
      <c r="E51" s="112"/>
      <c r="F51" s="113">
        <f>E51*D51</f>
        <v>0</v>
      </c>
    </row>
    <row r="52" ht="35.25" customHeight="1">
      <c r="A52" s="106">
        <v>7.4</v>
      </c>
      <c r="B52" s="107" t="s">
        <v>164</v>
      </c>
      <c r="C52" s="108"/>
      <c r="D52" s="108"/>
      <c r="E52" s="108"/>
      <c r="F52" s="109"/>
    </row>
    <row r="53" ht="35.25" customHeight="1">
      <c r="A53" s="106" t="s">
        <v>165</v>
      </c>
      <c r="B53" s="107" t="s">
        <v>166</v>
      </c>
      <c r="C53" s="108"/>
      <c r="D53" s="108"/>
      <c r="E53" s="108"/>
      <c r="F53" s="109"/>
    </row>
    <row r="54" ht="116.25" customHeight="1">
      <c r="A54" s="110"/>
      <c r="B54" s="111" t="s">
        <v>167</v>
      </c>
      <c r="C54" s="112" t="s">
        <v>126</v>
      </c>
      <c r="D54" s="112">
        <v>4.4</v>
      </c>
      <c r="E54" s="112"/>
      <c r="F54" s="113">
        <f>E54*D54</f>
        <v>0</v>
      </c>
    </row>
    <row r="55" ht="35.25" customHeight="1">
      <c r="A55" s="106" t="s">
        <v>168</v>
      </c>
      <c r="B55" s="107" t="s">
        <v>169</v>
      </c>
      <c r="C55" s="108"/>
      <c r="D55" s="108"/>
      <c r="E55" s="108"/>
      <c r="F55" s="109"/>
    </row>
    <row r="56" ht="102.0" customHeight="1">
      <c r="A56" s="110"/>
      <c r="B56" s="111" t="s">
        <v>170</v>
      </c>
      <c r="C56" s="112" t="s">
        <v>126</v>
      </c>
      <c r="D56" s="112">
        <v>1.2</v>
      </c>
      <c r="E56" s="112"/>
      <c r="F56" s="113">
        <f>E56*D56</f>
        <v>0</v>
      </c>
    </row>
    <row r="57" ht="35.25" customHeight="1">
      <c r="A57" s="106" t="s">
        <v>171</v>
      </c>
      <c r="B57" s="107" t="s">
        <v>172</v>
      </c>
      <c r="C57" s="108"/>
      <c r="D57" s="108"/>
      <c r="E57" s="108"/>
      <c r="F57" s="109"/>
    </row>
    <row r="58" ht="84.75" customHeight="1">
      <c r="A58" s="110"/>
      <c r="B58" s="111" t="s">
        <v>173</v>
      </c>
      <c r="C58" s="112" t="s">
        <v>174</v>
      </c>
      <c r="D58" s="112">
        <v>4.75</v>
      </c>
      <c r="E58" s="112"/>
      <c r="F58" s="113">
        <f>E58*D58</f>
        <v>0</v>
      </c>
    </row>
    <row r="59" ht="30.0" customHeight="1">
      <c r="A59" s="114" t="s">
        <v>175</v>
      </c>
      <c r="B59" s="18"/>
      <c r="C59" s="115"/>
      <c r="D59" s="17"/>
      <c r="E59" s="18"/>
      <c r="F59" s="116">
        <f>SUM(F8:F41)</f>
        <v>0</v>
      </c>
    </row>
  </sheetData>
  <mergeCells count="8">
    <mergeCell ref="A59:B59"/>
    <mergeCell ref="C59:E59"/>
    <mergeCell ref="A1:F1"/>
    <mergeCell ref="A2:F2"/>
    <mergeCell ref="A3:F3"/>
    <mergeCell ref="A4:F4"/>
    <mergeCell ref="A6:F6"/>
    <mergeCell ref="A13:A15"/>
  </mergeCells>
  <printOptions/>
  <pageMargins bottom="0.75" footer="0.0" header="0.0" left="0.7" right="0.7" top="0.75"/>
  <pageSetup fitToHeight="0"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2.29"/>
    <col customWidth="1" min="2" max="2" width="31.71"/>
    <col customWidth="1" min="3" max="5" width="8.71"/>
  </cols>
  <sheetData>
    <row r="4">
      <c r="A4" s="117" t="s">
        <v>176</v>
      </c>
      <c r="B4" s="118"/>
      <c r="C4" s="118"/>
      <c r="D4" s="118"/>
      <c r="E4" s="119"/>
    </row>
    <row r="5" ht="23.25" customHeight="1">
      <c r="A5" s="120" t="s">
        <v>177</v>
      </c>
      <c r="B5" s="121" t="s">
        <v>178</v>
      </c>
      <c r="C5" s="122" t="s">
        <v>179</v>
      </c>
      <c r="D5" s="123"/>
      <c r="E5" s="124"/>
    </row>
    <row r="6" ht="24.75" customHeight="1">
      <c r="A6" s="125" t="s">
        <v>180</v>
      </c>
      <c r="B6" s="126" t="s">
        <v>181</v>
      </c>
      <c r="C6" s="127">
        <f>'Electrical Works'!J65</f>
        <v>0</v>
      </c>
      <c r="D6" s="118"/>
      <c r="E6" s="119"/>
    </row>
    <row r="7" ht="25.5" customHeight="1">
      <c r="A7" s="128" t="s">
        <v>182</v>
      </c>
      <c r="B7" s="129" t="s">
        <v>183</v>
      </c>
      <c r="C7" s="130">
        <f>'Civil and Strctural works'!F59</f>
        <v>0</v>
      </c>
      <c r="D7" s="131"/>
      <c r="E7" s="132"/>
    </row>
    <row r="8">
      <c r="A8" s="133" t="s">
        <v>184</v>
      </c>
      <c r="B8" s="134"/>
      <c r="C8" s="135">
        <f>SUM(C6:C7)</f>
        <v>0</v>
      </c>
      <c r="D8" s="134"/>
      <c r="E8" s="136"/>
    </row>
    <row r="9">
      <c r="A9" s="137"/>
      <c r="B9" s="137"/>
      <c r="C9" s="138"/>
      <c r="D9" s="138"/>
      <c r="E9" s="138"/>
    </row>
    <row r="10">
      <c r="A10" s="137"/>
      <c r="B10" s="137"/>
      <c r="C10" s="138"/>
      <c r="D10" s="138"/>
      <c r="E10" s="138"/>
    </row>
  </sheetData>
  <mergeCells count="6">
    <mergeCell ref="A4:E4"/>
    <mergeCell ref="C5:E5"/>
    <mergeCell ref="C6:E6"/>
    <mergeCell ref="C7:E7"/>
    <mergeCell ref="A8:B8"/>
    <mergeCell ref="C8:E8"/>
  </mergeCells>
  <printOptions/>
  <pageMargins bottom="0.75" footer="0.0" header="0.0" left="0.7" right="0.7" top="0.75"/>
  <pageSetup scale="91" orientation="portrait"/>
  <drawing r:id="rId1"/>
</worksheet>
</file>