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ot 1" sheetId="1" r:id="rId4"/>
    <sheet state="visible" name="Lot 2" sheetId="2" r:id="rId5"/>
    <sheet state="visible" name="Lot 3" sheetId="3" r:id="rId6"/>
    <sheet state="visible" name="Lot 4" sheetId="4" r:id="rId7"/>
    <sheet state="visible" name="Schedule of Day Works" sheetId="5" r:id="rId8"/>
  </sheets>
  <definedNames/>
  <calcPr/>
  <extLst>
    <ext uri="GoogleSheetsCustomDataVersion1">
      <go:sheetsCustomData xmlns:go="http://customooxmlschemas.google.com/" r:id="rId9" roundtripDataSignature="AMtx7mhyrLKZJIHJ144+gldbyZgOf49vKA=="/>
    </ext>
  </extLst>
</workbook>
</file>

<file path=xl/sharedStrings.xml><?xml version="1.0" encoding="utf-8"?>
<sst xmlns="http://schemas.openxmlformats.org/spreadsheetml/2006/main" count="632" uniqueCount="124">
  <si>
    <t>Lot 01 - Engineering Services for Technical Assessment Water Supply Infrastructures &amp; Systems in the Cabo Delgado Province, Republic of Mozambique: 
Palma Sede Old system, Palma Sede area 4, Palma Sede area 5, Mute,  Palma sede Manguna, Quionga  and Quirinde PALMA</t>
  </si>
  <si>
    <t>No</t>
  </si>
  <si>
    <t>Description</t>
  </si>
  <si>
    <t>Amount
(MZN)</t>
  </si>
  <si>
    <t xml:space="preserve">Payment Milestone 1 - Upon deployment of assessment team to the site </t>
  </si>
  <si>
    <t xml:space="preserve">Payment milestone 2: Upon the completion of the draft  assessment report and acceptance  by UNOPS . </t>
  </si>
  <si>
    <t>Payment milestone 3: Upon the completion of the final assessment and acceptance by UNOPS</t>
  </si>
  <si>
    <t>Total in MZN including VAT</t>
  </si>
  <si>
    <t>Breakdown of Cost</t>
  </si>
  <si>
    <t>Item</t>
  </si>
  <si>
    <t>No. Personnel</t>
  </si>
  <si>
    <t>Unit of Measure</t>
  </si>
  <si>
    <t>Proposed Qty / days</t>
  </si>
  <si>
    <t>Cost Rate (MZN)</t>
  </si>
  <si>
    <t>Cost (MZN)</t>
  </si>
  <si>
    <t>Milestone 1 Mobilization and logistics For site assessment</t>
  </si>
  <si>
    <t>1.1</t>
  </si>
  <si>
    <t xml:space="preserve">Daily Subsistence Allowance (DSA) including accomodation, food and other related allowances- nr of people x days.
(No. of man-days should not exceed 21 man-days) </t>
  </si>
  <si>
    <t>man days</t>
  </si>
  <si>
    <t>1.2</t>
  </si>
  <si>
    <t>1.3</t>
  </si>
  <si>
    <t>Travel to Pemba</t>
  </si>
  <si>
    <t>l.s.</t>
  </si>
  <si>
    <t xml:space="preserve">Sub total </t>
  </si>
  <si>
    <t>Overhead and profit</t>
  </si>
  <si>
    <t>%</t>
  </si>
  <si>
    <t>Sub Total Milestone 1</t>
  </si>
  <si>
    <t>Milestone 2 Key Personnel For Field Assessment Works and Preparation of Assessment Report</t>
  </si>
  <si>
    <t>A) Site Assessment</t>
  </si>
  <si>
    <t>2.1</t>
  </si>
  <si>
    <t>Senior Project manager/Coordinator (Civil / Mechanical Eng. with Water Resources speciality)</t>
  </si>
  <si>
    <t>2.2</t>
  </si>
  <si>
    <t>Mechanical Engineer</t>
  </si>
  <si>
    <t>2.3</t>
  </si>
  <si>
    <t>Electrical Engineer</t>
  </si>
  <si>
    <t>2.4</t>
  </si>
  <si>
    <t>Hydraulic Engineer</t>
  </si>
  <si>
    <t>2.5</t>
  </si>
  <si>
    <t>Civil Engineer</t>
  </si>
  <si>
    <t>2.6</t>
  </si>
  <si>
    <t>Environmental /HSSE Specialist</t>
  </si>
  <si>
    <t>2.7</t>
  </si>
  <si>
    <t>Architect</t>
  </si>
  <si>
    <t>2.8</t>
  </si>
  <si>
    <t xml:space="preserve">Surveyor Topography </t>
  </si>
  <si>
    <t>2.9</t>
  </si>
  <si>
    <t>CAD Technicians</t>
  </si>
  <si>
    <t>2.10</t>
  </si>
  <si>
    <r>
      <rPr>
        <rFont val="Calibri"/>
        <color rgb="FF000000"/>
        <sz val="11.0"/>
      </rPr>
      <t xml:space="preserve">Equipment : </t>
    </r>
    <r>
      <rPr>
        <rFont val="Calibri"/>
        <color rgb="FF000000"/>
        <sz val="11.0"/>
      </rPr>
      <t>Theodolite surveying</t>
    </r>
    <r>
      <rPr>
        <rFont val="Calibri"/>
        <color rgb="FF000000"/>
        <sz val="11.0"/>
      </rPr>
      <t>, GPS Cameras, Laptops, modem, C</t>
    </r>
    <r>
      <rPr>
        <rFont val="Calibri"/>
        <color rgb="FF000000"/>
        <sz val="11.0"/>
      </rPr>
      <t>alculators, Measuring tape etc</t>
    </r>
  </si>
  <si>
    <t>LS</t>
  </si>
  <si>
    <t>B) Key Personnel For Preparing Draft Assessment Report</t>
  </si>
  <si>
    <t>2.12</t>
  </si>
  <si>
    <r>
      <rPr>
        <rFont val="Calibri"/>
        <color rgb="FF000000"/>
        <sz val="11.0"/>
      </rPr>
      <t>Senior Project manager</t>
    </r>
    <r>
      <rPr>
        <rFont val="Calibri"/>
        <color rgb="FF000000"/>
        <sz val="11.0"/>
      </rPr>
      <t>/Coordinator (Civil / Mechanical Eng. with Water Resources speciality</t>
    </r>
  </si>
  <si>
    <t>2.13</t>
  </si>
  <si>
    <t>2.14</t>
  </si>
  <si>
    <t>2.15</t>
  </si>
  <si>
    <t>2.16</t>
  </si>
  <si>
    <t>2.17</t>
  </si>
  <si>
    <t>Structural Engineer</t>
  </si>
  <si>
    <t>2.18</t>
  </si>
  <si>
    <t>2.19</t>
  </si>
  <si>
    <t>2.20</t>
  </si>
  <si>
    <t>2.21</t>
  </si>
  <si>
    <t>2.22</t>
  </si>
  <si>
    <r>
      <rPr>
        <rFont val="Calibri"/>
        <color rgb="FF000000"/>
        <sz val="11.0"/>
      </rPr>
      <t>Stationary + r</t>
    </r>
    <r>
      <rPr>
        <rFont val="Calibri"/>
        <color rgb="FF000000"/>
        <sz val="11.0"/>
      </rPr>
      <t>eports printing</t>
    </r>
  </si>
  <si>
    <t>l.s</t>
  </si>
  <si>
    <t xml:space="preserve">C) Testing </t>
  </si>
  <si>
    <t xml:space="preserve">Allow for testing of existing water supply network (for testing of  leakages in exiting pipe lines and for testing of water quality).
</t>
  </si>
  <si>
    <t>2.23</t>
  </si>
  <si>
    <t>- Water quality tests (one per site)</t>
  </si>
  <si>
    <t>2.24</t>
  </si>
  <si>
    <t>- Leakge tests (If conditions allow, per setion of water supply network). A section is between two main valves.
Assumed 10 per WSS</t>
  </si>
  <si>
    <t>Sub Total - Milestone 2</t>
  </si>
  <si>
    <t>Milestone 3 Key Personnel For Preparing Final Assement Report</t>
  </si>
  <si>
    <t>3.1</t>
  </si>
  <si>
    <r>
      <rPr>
        <rFont val="Calibri"/>
        <color rgb="FF000000"/>
        <sz val="11.0"/>
      </rPr>
      <t>Senior Project manager</t>
    </r>
    <r>
      <rPr>
        <rFont val="Calibri"/>
        <color rgb="FF000000"/>
        <sz val="11.0"/>
      </rPr>
      <t>/Coordinator (Civil / Mechanical Eng. with Water Resources speciality</t>
    </r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</si>
  <si>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</si>
  <si>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</si>
  <si>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</si>
  <si>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</si>
  <si>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</si>
  <si>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</si>
  <si>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</si>
  <si>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</si>
  <si>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</si>
  <si>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</si>
  <si>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r>
      <rPr>
        <rFont val="Calibri"/>
        <color rgb="FF000000"/>
        <sz val="11.0"/>
      </rPr>
      <t>Stationary + r</t>
    </r>
    <r>
      <rPr>
        <rFont val="Calibri"/>
        <color rgb="FF000000"/>
        <sz val="11.0"/>
      </rPr>
      <t>eports printing</t>
    </r>
  </si>
  <si>
    <t>Sub Total - Milestone 3</t>
  </si>
  <si>
    <t>* From Pemba to Palma, Airline and Transportation will be provided by UNOPS</t>
  </si>
  <si>
    <t>* Leakage tests (If conditions allow one per site for entire network)</t>
  </si>
  <si>
    <t>Lot 02 - Engineering Services for Technical Assessment Water Supply Infrastructures &amp; Systems in the Cabo Delgado Province, Republic of Mozambique: 
Mocimboa da Praia sede, Diaca, Mbau in MOCIMBAO DE PRAIA  and Base Ntchinga in MUIDEMBE</t>
  </si>
  <si>
    <t xml:space="preserve">Payment Milstone 1 - Upon deplyoment of assessment team to the site </t>
  </si>
  <si>
    <t>mandays</t>
  </si>
  <si>
    <r>
      <rPr>
        <rFont val="Calibri"/>
        <color rgb="FF000000"/>
        <sz val="11.0"/>
      </rPr>
      <t xml:space="preserve">Equipment : </t>
    </r>
    <r>
      <rPr>
        <rFont val="Calibri"/>
        <color rgb="FF000000"/>
        <sz val="11.0"/>
      </rPr>
      <t>Theodolite surveying</t>
    </r>
    <r>
      <rPr>
        <rFont val="Calibri"/>
        <color rgb="FF000000"/>
        <sz val="11.0"/>
      </rPr>
      <t>, GPS Cameras, Laptops, modem, C</t>
    </r>
    <r>
      <rPr>
        <rFont val="Calibri"/>
        <color rgb="FF000000"/>
        <sz val="11.0"/>
      </rPr>
      <t>alculators, Measuring tape etc</t>
    </r>
  </si>
  <si>
    <r>
      <rPr>
        <rFont val="Calibri"/>
        <color rgb="FF000000"/>
        <sz val="11.0"/>
      </rPr>
      <t>Senior Project manager</t>
    </r>
    <r>
      <rPr>
        <rFont val="Calibri"/>
        <color rgb="FF000000"/>
        <sz val="11.0"/>
      </rPr>
      <t>/Coordinator (Civil / Mechanical Eng. with Water Resources speciality</t>
    </r>
  </si>
  <si>
    <r>
      <rPr>
        <rFont val="Calibri"/>
        <color rgb="FF000000"/>
        <sz val="11.0"/>
      </rPr>
      <t>Stationary + r</t>
    </r>
    <r>
      <rPr>
        <rFont val="Calibri"/>
        <color rgb="FF000000"/>
        <sz val="11.0"/>
      </rPr>
      <t>eports printing</t>
    </r>
  </si>
  <si>
    <r>
      <rPr>
        <rFont val="Calibri"/>
        <color rgb="FF000000"/>
        <sz val="11.0"/>
      </rPr>
      <t>Senior Project manager</t>
    </r>
    <r>
      <rPr>
        <rFont val="Calibri"/>
        <color rgb="FF000000"/>
        <sz val="11.0"/>
      </rPr>
      <t>/Coordinator (Civil / Mechanical Eng. with Water Resources speciality</t>
    </r>
  </si>
  <si>
    <r>
      <rPr>
        <rFont val="Calibri"/>
        <color rgb="FF000000"/>
        <sz val="11.0"/>
      </rPr>
      <t>Stationary + r</t>
    </r>
    <r>
      <rPr>
        <rFont val="Calibri"/>
        <color rgb="FF000000"/>
        <sz val="11.0"/>
      </rPr>
      <t>eports printing</t>
    </r>
  </si>
  <si>
    <t>Lot 03 - Engineering Services for Technical Assessment Water Supply Infrastructures &amp; Systems in the Cabo Delgado Province, Republic of Mozambique:  Bilibiza and Quissanga Cede in QUISSANGA</t>
  </si>
  <si>
    <r>
      <rPr>
        <rFont val="Calibri"/>
        <color rgb="FF000000"/>
        <sz val="11.0"/>
      </rPr>
      <t xml:space="preserve">Equipment : </t>
    </r>
    <r>
      <rPr>
        <rFont val="Calibri"/>
        <color rgb="FF000000"/>
        <sz val="11.0"/>
      </rPr>
      <t>Theodolite surveying</t>
    </r>
    <r>
      <rPr>
        <rFont val="Calibri"/>
        <color rgb="FF000000"/>
        <sz val="11.0"/>
      </rPr>
      <t>, GPS Cameras, Laptops, modem, C</t>
    </r>
    <r>
      <rPr>
        <rFont val="Calibri"/>
        <color rgb="FF000000"/>
        <sz val="11.0"/>
      </rPr>
      <t>alculators, Measuring tape etc</t>
    </r>
  </si>
  <si>
    <r>
      <rPr>
        <rFont val="Calibri"/>
        <color rgb="FF000000"/>
        <sz val="11.0"/>
      </rPr>
      <t>Senior Project manager</t>
    </r>
    <r>
      <rPr>
        <rFont val="Calibri"/>
        <color rgb="FF000000"/>
        <sz val="11.0"/>
      </rPr>
      <t>/Coordinator (Civil / Mechanical Eng. with Water Resources speciality</t>
    </r>
  </si>
  <si>
    <r>
      <rPr>
        <rFont val="Calibri"/>
        <color rgb="FF000000"/>
        <sz val="11.0"/>
      </rPr>
      <t>Stationary + r</t>
    </r>
    <r>
      <rPr>
        <rFont val="Calibri"/>
        <color rgb="FF000000"/>
        <sz val="11.0"/>
      </rPr>
      <t>eports printing</t>
    </r>
  </si>
  <si>
    <r>
      <rPr>
        <rFont val="Calibri"/>
        <color rgb="FF000000"/>
        <sz val="11.0"/>
      </rPr>
      <t>Senior Project manager</t>
    </r>
    <r>
      <rPr>
        <rFont val="Calibri"/>
        <color rgb="FF000000"/>
        <sz val="11.0"/>
      </rPr>
      <t>/Coordinator (Civil / Mechanical Eng. with Water Resources speciality</t>
    </r>
  </si>
  <si>
    <r>
      <rPr>
        <rFont val="Calibri"/>
        <color rgb="FF000000"/>
        <sz val="11.0"/>
      </rPr>
      <t>Stationary + r</t>
    </r>
    <r>
      <rPr>
        <rFont val="Calibri"/>
        <color rgb="FF000000"/>
        <sz val="11.0"/>
      </rPr>
      <t>eports printing</t>
    </r>
  </si>
  <si>
    <t>Lot 04 - Engineering Services for Technical Assessment Water Supply Infrastructures &amp; Systems in the Cabo Delgado Province, Republic of Mozambique: 
Mengueleua - MUIDUMBE and Chai MACOMIA</t>
  </si>
  <si>
    <r>
      <rPr>
        <rFont val="Calibri"/>
        <color rgb="FF000000"/>
        <sz val="11.0"/>
      </rPr>
      <t xml:space="preserve">Equipment : </t>
    </r>
    <r>
      <rPr>
        <rFont val="Calibri"/>
        <color rgb="FF000000"/>
        <sz val="11.0"/>
      </rPr>
      <t>Theodolite surveying</t>
    </r>
    <r>
      <rPr>
        <rFont val="Calibri"/>
        <color rgb="FF000000"/>
        <sz val="11.0"/>
      </rPr>
      <t>, GPS Cameras, Laptops, modem, C</t>
    </r>
    <r>
      <rPr>
        <rFont val="Calibri"/>
        <color rgb="FF000000"/>
        <sz val="11.0"/>
      </rPr>
      <t>alculators, Measuring tape etc</t>
    </r>
  </si>
  <si>
    <r>
      <rPr>
        <rFont val="Calibri"/>
        <color rgb="FF000000"/>
        <sz val="11.0"/>
      </rPr>
      <t>Senior Project manager</t>
    </r>
    <r>
      <rPr>
        <rFont val="Calibri"/>
        <color rgb="FF000000"/>
        <sz val="11.0"/>
      </rPr>
      <t>/Coordinator (Civil / Mechanical Eng. with Water Resources speciality</t>
    </r>
  </si>
  <si>
    <r>
      <rPr>
        <rFont val="Calibri"/>
        <color rgb="FF000000"/>
        <sz val="11.0"/>
      </rPr>
      <t>Stationary + r</t>
    </r>
    <r>
      <rPr>
        <rFont val="Calibri"/>
        <color rgb="FF000000"/>
        <sz val="11.0"/>
      </rPr>
      <t>eports printing</t>
    </r>
  </si>
  <si>
    <r>
      <rPr>
        <rFont val="Calibri"/>
        <color rgb="FF000000"/>
        <sz val="11.0"/>
      </rPr>
      <t>Senior Project manager</t>
    </r>
    <r>
      <rPr>
        <rFont val="Calibri"/>
        <color rgb="FF000000"/>
        <sz val="11.0"/>
      </rPr>
      <t>/Coordinator (Civil / Mechanical Eng. with Water Resources speciality</t>
    </r>
  </si>
  <si>
    <r>
      <rPr>
        <rFont val="Calibri"/>
        <color rgb="FF000000"/>
        <sz val="11.0"/>
      </rPr>
      <t>Stationary + r</t>
    </r>
    <r>
      <rPr>
        <rFont val="Calibri"/>
        <color rgb="FF000000"/>
        <sz val="11.0"/>
      </rPr>
      <t>eports printing</t>
    </r>
  </si>
  <si>
    <t>Schedule of Day Rate</t>
  </si>
  <si>
    <t xml:space="preserve">Qty </t>
  </si>
  <si>
    <t>General - DSA &amp; Equipment</t>
  </si>
  <si>
    <t>Travel (ariline ticket to Pemba)</t>
  </si>
  <si>
    <t>day</t>
  </si>
  <si>
    <t xml:space="preserve">Equipment </t>
  </si>
  <si>
    <t>No.</t>
  </si>
  <si>
    <t>Sub Total</t>
  </si>
  <si>
    <t>Support to Key Personnel For Field Assessment Works</t>
  </si>
  <si>
    <t>Unskilled helper</t>
  </si>
  <si>
    <t>Skilled helper</t>
  </si>
  <si>
    <t>Local fees (to be paid by the contractor)</t>
  </si>
  <si>
    <t xml:space="preserve">Testing </t>
  </si>
  <si>
    <t xml:space="preserve">- Water quality tests 
- Leakage tests - 5 in no. 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</si>
</sst>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22">
    <font>
      <sz val="10.0"/>
      <color rgb="FF000000"/>
      <name val="Arial"/>
      <scheme val="minor"/>
    </font>
    <font>
      <color theme="1"/>
      <name val="Calibri"/>
    </font>
    <font>
      <b/>
      <sz val="12.0"/>
      <color theme="1"/>
      <name val="Calibri"/>
    </font>
    <font>
      <color theme="1"/>
      <name val="Arial"/>
    </font>
    <font>
      <b/>
      <sz val="12.0"/>
      <color rgb="FF000000"/>
      <name val="Calibri"/>
    </font>
    <font>
      <b/>
      <i/>
      <sz val="8.0"/>
      <color theme="1"/>
      <name val="Calibri"/>
    </font>
    <font>
      <b/>
      <sz val="12.0"/>
      <color rgb="FFFFFFFF"/>
      <name val="Calibri"/>
    </font>
    <font>
      <b/>
      <sz val="8.0"/>
      <color theme="1"/>
      <name val="Calibri"/>
    </font>
    <font/>
    <font>
      <color rgb="FF000000"/>
      <name val="Calibri"/>
    </font>
    <font>
      <b/>
      <sz val="11.0"/>
      <color rgb="FF000000"/>
      <name val="Calibri"/>
    </font>
    <font>
      <sz val="11.0"/>
      <color theme="1"/>
      <name val="Calibri"/>
    </font>
    <font>
      <sz val="11.0"/>
      <color rgb="FF000000"/>
      <name val="Calibri"/>
    </font>
    <font>
      <b/>
      <sz val="11.0"/>
      <color theme="1"/>
      <name val="Calibri"/>
    </font>
    <font>
      <b/>
      <sz val="11.0"/>
      <color rgb="FF000000"/>
      <name val="Arial"/>
    </font>
    <font>
      <strike/>
      <sz val="11.0"/>
      <color theme="1"/>
      <name val="Calibri"/>
    </font>
    <font>
      <b/>
      <sz val="12.0"/>
      <color theme="1"/>
      <name val="Open Sans"/>
    </font>
    <font>
      <b/>
      <sz val="12.0"/>
      <color rgb="FF000000"/>
      <name val="Open Sans"/>
    </font>
    <font>
      <b/>
      <i/>
      <sz val="8.0"/>
      <color theme="1"/>
      <name val="Open Sans"/>
    </font>
    <font>
      <color rgb="FF000000"/>
      <name val="Arial"/>
    </font>
    <font>
      <strike/>
      <color theme="1"/>
      <name val="Calibri"/>
    </font>
    <font>
      <strike/>
      <sz val="11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rgb="FFCFE2F3"/>
        <bgColor rgb="FFCFE2F3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  <fill>
      <patternFill patternType="solid">
        <fgColor rgb="FFC9DAF8"/>
        <bgColor rgb="FFC9DAF8"/>
      </patternFill>
    </fill>
  </fills>
  <borders count="2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right style="thin">
        <color rgb="FF000000"/>
      </right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3" numFmtId="0" xfId="0" applyAlignment="1" applyFont="1">
      <alignment vertical="center"/>
    </xf>
    <xf borderId="0" fillId="2" fontId="4" numFmtId="0" xfId="0" applyAlignment="1" applyFill="1" applyFont="1">
      <alignment horizontal="left" vertical="center"/>
    </xf>
    <xf borderId="0" fillId="2" fontId="5" numFmtId="0" xfId="0" applyAlignment="1" applyFont="1">
      <alignment horizontal="left" shrinkToFit="0" vertical="center" wrapText="0"/>
    </xf>
    <xf borderId="0" fillId="0" fontId="1" numFmtId="0" xfId="0" applyAlignment="1" applyFont="1">
      <alignment horizontal="left" shrinkToFit="0" vertical="center" wrapText="1"/>
    </xf>
    <xf borderId="1" fillId="3" fontId="6" numFmtId="0" xfId="0" applyAlignment="1" applyBorder="1" applyFill="1" applyFont="1">
      <alignment horizontal="center" vertical="center"/>
    </xf>
    <xf borderId="1" fillId="2" fontId="7" numFmtId="0" xfId="0" applyAlignment="1" applyBorder="1" applyFont="1">
      <alignment horizontal="center" shrinkToFit="0" vertical="center" wrapText="0"/>
    </xf>
    <xf borderId="1" fillId="0" fontId="1" numFmtId="0" xfId="0" applyAlignment="1" applyBorder="1" applyFont="1">
      <alignment horizontal="left" shrinkToFit="0" vertical="center" wrapText="1"/>
    </xf>
    <xf borderId="1" fillId="0" fontId="1" numFmtId="4" xfId="0" applyAlignment="1" applyBorder="1" applyFont="1" applyNumberForma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3" fillId="0" fontId="8" numFmtId="0" xfId="0" applyBorder="1" applyFont="1"/>
    <xf borderId="0" fillId="0" fontId="9" numFmtId="0" xfId="0" applyAlignment="1" applyFont="1">
      <alignment shrinkToFit="0" vertical="center" wrapText="1"/>
    </xf>
    <xf borderId="0" fillId="0" fontId="4" numFmtId="0" xfId="0" applyAlignment="1" applyFont="1">
      <alignment horizontal="left" shrinkToFit="0" vertical="center" wrapText="1"/>
    </xf>
    <xf borderId="0" fillId="0" fontId="9" numFmtId="0" xfId="0" applyAlignment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1" fillId="0" fontId="10" numFmtId="164" xfId="0" applyAlignment="1" applyBorder="1" applyFont="1" applyNumberFormat="1">
      <alignment horizontal="center" shrinkToFit="0" vertical="center" wrapText="1"/>
    </xf>
    <xf borderId="1" fillId="0" fontId="10" numFmtId="0" xfId="0" applyAlignment="1" applyBorder="1" applyFont="1">
      <alignment horizontal="center" shrinkToFit="0" vertical="center" wrapText="1"/>
    </xf>
    <xf borderId="1" fillId="0" fontId="10" numFmtId="4" xfId="0" applyAlignment="1" applyBorder="1" applyFont="1" applyNumberFormat="1">
      <alignment horizontal="center" shrinkToFit="0" vertical="center" wrapText="1"/>
    </xf>
    <xf borderId="4" fillId="4" fontId="2" numFmtId="0" xfId="0" applyAlignment="1" applyBorder="1" applyFill="1" applyFont="1">
      <alignment horizontal="left" shrinkToFit="0" vertical="center" wrapText="1"/>
    </xf>
    <xf borderId="5" fillId="4" fontId="2" numFmtId="0" xfId="0" applyAlignment="1" applyBorder="1" applyFont="1">
      <alignment horizontal="left" shrinkToFit="0" vertical="center" wrapText="1"/>
    </xf>
    <xf borderId="5" fillId="4" fontId="11" numFmtId="4" xfId="0" applyAlignment="1" applyBorder="1" applyFont="1" applyNumberFormat="1">
      <alignment shrinkToFit="0" vertical="center" wrapText="1"/>
    </xf>
    <xf borderId="5" fillId="4" fontId="11" numFmtId="4" xfId="0" applyAlignment="1" applyBorder="1" applyFont="1" applyNumberFormat="1">
      <alignment horizontal="left" shrinkToFit="0" vertical="center" wrapText="1"/>
    </xf>
    <xf borderId="6" fillId="4" fontId="11" numFmtId="0" xfId="0" applyAlignment="1" applyBorder="1" applyFont="1">
      <alignment shrinkToFit="0" vertical="center" wrapText="1"/>
    </xf>
    <xf borderId="7" fillId="0" fontId="11" numFmtId="49" xfId="0" applyAlignment="1" applyBorder="1" applyFont="1" applyNumberFormat="1">
      <alignment horizontal="left" shrinkToFit="0" vertical="center" wrapText="1"/>
    </xf>
    <xf borderId="8" fillId="0" fontId="12" numFmtId="164" xfId="0" applyAlignment="1" applyBorder="1" applyFont="1" applyNumberFormat="1">
      <alignment horizontal="left" shrinkToFit="0" vertical="center" wrapText="1"/>
    </xf>
    <xf borderId="8" fillId="2" fontId="11" numFmtId="4" xfId="0" applyAlignment="1" applyBorder="1" applyFont="1" applyNumberFormat="1">
      <alignment horizontal="center" shrinkToFit="0" vertical="center" wrapText="1"/>
    </xf>
    <xf borderId="8" fillId="0" fontId="11" numFmtId="4" xfId="0" applyAlignment="1" applyBorder="1" applyFont="1" applyNumberFormat="1">
      <alignment horizontal="left" shrinkToFit="0" vertical="center" wrapText="1"/>
    </xf>
    <xf borderId="8" fillId="0" fontId="11" numFmtId="4" xfId="0" applyAlignment="1" applyBorder="1" applyFont="1" applyNumberFormat="1">
      <alignment horizontal="center" shrinkToFit="0" vertical="center" wrapText="1"/>
    </xf>
    <xf borderId="8" fillId="0" fontId="11" numFmtId="4" xfId="0" applyAlignment="1" applyBorder="1" applyFont="1" applyNumberFormat="1">
      <alignment shrinkToFit="0" vertical="center" wrapText="1"/>
    </xf>
    <xf borderId="9" fillId="0" fontId="11" numFmtId="4" xfId="0" applyAlignment="1" applyBorder="1" applyFont="1" applyNumberFormat="1">
      <alignment horizontal="right" shrinkToFit="0" vertical="center" wrapText="1"/>
    </xf>
    <xf borderId="7" fillId="0" fontId="11" numFmtId="49" xfId="0" applyAlignment="1" applyBorder="1" applyFont="1" applyNumberFormat="1">
      <alignment horizontal="left" readingOrder="0" shrinkToFit="0" vertical="center" wrapText="1"/>
    </xf>
    <xf borderId="8" fillId="0" fontId="11" numFmtId="4" xfId="0" applyAlignment="1" applyBorder="1" applyFont="1" applyNumberFormat="1">
      <alignment horizontal="center" readingOrder="0" shrinkToFit="0" vertical="center" wrapText="1"/>
    </xf>
    <xf borderId="8" fillId="0" fontId="11" numFmtId="4" xfId="0" applyAlignment="1" applyBorder="1" applyFont="1" applyNumberFormat="1">
      <alignment horizontal="left" readingOrder="0" shrinkToFit="0" vertical="center" wrapText="1"/>
    </xf>
    <xf borderId="7" fillId="5" fontId="11" numFmtId="49" xfId="0" applyAlignment="1" applyBorder="1" applyFill="1" applyFont="1" applyNumberFormat="1">
      <alignment horizontal="left" shrinkToFit="0" vertical="center" wrapText="1"/>
    </xf>
    <xf borderId="8" fillId="5" fontId="10" numFmtId="164" xfId="0" applyAlignment="1" applyBorder="1" applyFont="1" applyNumberFormat="1">
      <alignment horizontal="left" shrinkToFit="0" vertical="center" wrapText="1"/>
    </xf>
    <xf borderId="8" fillId="5" fontId="13" numFmtId="4" xfId="0" applyAlignment="1" applyBorder="1" applyFont="1" applyNumberFormat="1">
      <alignment horizontal="center" shrinkToFit="0" vertical="center" wrapText="1"/>
    </xf>
    <xf borderId="8" fillId="5" fontId="13" numFmtId="4" xfId="0" applyAlignment="1" applyBorder="1" applyFont="1" applyNumberFormat="1">
      <alignment horizontal="left" shrinkToFit="0" vertical="center" wrapText="1"/>
    </xf>
    <xf borderId="8" fillId="5" fontId="13" numFmtId="4" xfId="0" applyAlignment="1" applyBorder="1" applyFont="1" applyNumberFormat="1">
      <alignment shrinkToFit="0" vertical="center" wrapText="1"/>
    </xf>
    <xf borderId="9" fillId="5" fontId="13" numFmtId="4" xfId="0" applyAlignment="1" applyBorder="1" applyFont="1" applyNumberFormat="1">
      <alignment horizontal="right" shrinkToFit="0" vertical="center" wrapText="1"/>
    </xf>
    <xf borderId="10" fillId="5" fontId="13" numFmtId="0" xfId="0" applyAlignment="1" applyBorder="1" applyFont="1">
      <alignment horizontal="left" shrinkToFit="0" vertical="center" wrapText="1"/>
    </xf>
    <xf borderId="11" fillId="5" fontId="10" numFmtId="164" xfId="0" applyAlignment="1" applyBorder="1" applyFont="1" applyNumberFormat="1">
      <alignment horizontal="left" shrinkToFit="0" vertical="center" wrapText="1"/>
    </xf>
    <xf borderId="11" fillId="5" fontId="13" numFmtId="4" xfId="0" applyAlignment="1" applyBorder="1" applyFont="1" applyNumberFormat="1">
      <alignment shrinkToFit="0" vertical="center" wrapText="1"/>
    </xf>
    <xf borderId="11" fillId="5" fontId="13" numFmtId="4" xfId="0" applyAlignment="1" applyBorder="1" applyFont="1" applyNumberFormat="1">
      <alignment horizontal="left" shrinkToFit="0" vertical="center" wrapText="1"/>
    </xf>
    <xf borderId="11" fillId="6" fontId="10" numFmtId="10" xfId="0" applyAlignment="1" applyBorder="1" applyFill="1" applyFont="1" applyNumberFormat="1">
      <alignment shrinkToFit="0" vertical="center" wrapText="1"/>
    </xf>
    <xf borderId="12" fillId="5" fontId="13" numFmtId="4" xfId="0" applyAlignment="1" applyBorder="1" applyFont="1" applyNumberFormat="1">
      <alignment horizontal="right" shrinkToFit="0" vertical="center" wrapText="1"/>
    </xf>
    <xf borderId="13" fillId="5" fontId="13" numFmtId="0" xfId="0" applyAlignment="1" applyBorder="1" applyFont="1">
      <alignment horizontal="left" shrinkToFit="0" vertical="center" wrapText="1"/>
    </xf>
    <xf borderId="14" fillId="5" fontId="10" numFmtId="164" xfId="0" applyAlignment="1" applyBorder="1" applyFont="1" applyNumberFormat="1">
      <alignment horizontal="left" shrinkToFit="0" vertical="center" wrapText="1"/>
    </xf>
    <xf borderId="14" fillId="5" fontId="13" numFmtId="4" xfId="0" applyAlignment="1" applyBorder="1" applyFont="1" applyNumberFormat="1">
      <alignment shrinkToFit="0" vertical="center" wrapText="1"/>
    </xf>
    <xf borderId="14" fillId="5" fontId="13" numFmtId="4" xfId="0" applyAlignment="1" applyBorder="1" applyFont="1" applyNumberFormat="1">
      <alignment horizontal="left" shrinkToFit="0" vertical="center" wrapText="1"/>
    </xf>
    <xf borderId="15" fillId="5" fontId="13" numFmtId="4" xfId="0" applyAlignment="1" applyBorder="1" applyFont="1" applyNumberFormat="1">
      <alignment horizontal="right" shrinkToFit="0" vertical="center" wrapText="1"/>
    </xf>
    <xf borderId="10" fillId="7" fontId="2" numFmtId="0" xfId="0" applyAlignment="1" applyBorder="1" applyFill="1" applyFont="1">
      <alignment horizontal="left" shrinkToFit="0" vertical="center" wrapText="1"/>
    </xf>
    <xf borderId="11" fillId="7" fontId="4" numFmtId="0" xfId="0" applyAlignment="1" applyBorder="1" applyFont="1">
      <alignment horizontal="left" shrinkToFit="0" vertical="center" wrapText="1"/>
    </xf>
    <xf borderId="11" fillId="7" fontId="11" numFmtId="4" xfId="0" applyAlignment="1" applyBorder="1" applyFont="1" applyNumberFormat="1">
      <alignment horizontal="center" shrinkToFit="0" vertical="center" wrapText="1"/>
    </xf>
    <xf borderId="11" fillId="7" fontId="11" numFmtId="4" xfId="0" applyAlignment="1" applyBorder="1" applyFont="1" applyNumberFormat="1">
      <alignment horizontal="left" shrinkToFit="0" vertical="center" wrapText="1"/>
    </xf>
    <xf borderId="11" fillId="7" fontId="11" numFmtId="4" xfId="0" applyAlignment="1" applyBorder="1" applyFont="1" applyNumberFormat="1">
      <alignment shrinkToFit="0" vertical="center" wrapText="1"/>
    </xf>
    <xf borderId="12" fillId="7" fontId="11" numFmtId="0" xfId="0" applyAlignment="1" applyBorder="1" applyFont="1">
      <alignment shrinkToFit="0" vertical="center" wrapText="1"/>
    </xf>
    <xf borderId="10" fillId="0" fontId="11" numFmtId="49" xfId="0" applyAlignment="1" applyBorder="1" applyFont="1" applyNumberFormat="1">
      <alignment horizontal="left" shrinkToFit="0" vertical="center" wrapText="1"/>
    </xf>
    <xf borderId="11" fillId="0" fontId="4" numFmtId="0" xfId="0" applyAlignment="1" applyBorder="1" applyFont="1">
      <alignment horizontal="left" shrinkToFit="0" vertical="center" wrapText="1"/>
    </xf>
    <xf borderId="11" fillId="0" fontId="11" numFmtId="4" xfId="0" applyAlignment="1" applyBorder="1" applyFont="1" applyNumberFormat="1">
      <alignment horizontal="center" shrinkToFit="0" vertical="center" wrapText="1"/>
    </xf>
    <xf borderId="11" fillId="0" fontId="11" numFmtId="4" xfId="0" applyAlignment="1" applyBorder="1" applyFont="1" applyNumberFormat="1">
      <alignment horizontal="left" shrinkToFit="0" vertical="center" wrapText="1"/>
    </xf>
    <xf borderId="11" fillId="0" fontId="11" numFmtId="4" xfId="0" applyAlignment="1" applyBorder="1" applyFont="1" applyNumberFormat="1">
      <alignment shrinkToFit="0" vertical="center" wrapText="1"/>
    </xf>
    <xf borderId="12" fillId="0" fontId="11" numFmtId="4" xfId="0" applyAlignment="1" applyBorder="1" applyFont="1" applyNumberFormat="1">
      <alignment horizontal="right" shrinkToFit="0" vertical="center" wrapText="1"/>
    </xf>
    <xf borderId="0" fillId="0" fontId="14" numFmtId="0" xfId="0" applyAlignment="1" applyFont="1">
      <alignment horizontal="center" shrinkToFit="0" vertical="center" wrapText="1"/>
    </xf>
    <xf borderId="8" fillId="0" fontId="12" numFmtId="0" xfId="0" applyAlignment="1" applyBorder="1" applyFont="1">
      <alignment horizontal="left" shrinkToFit="0" vertical="center" wrapText="1"/>
    </xf>
    <xf borderId="0" fillId="0" fontId="3" numFmtId="0" xfId="0" applyAlignment="1" applyFont="1">
      <alignment horizontal="left" shrinkToFit="0" vertical="center" wrapText="1"/>
    </xf>
    <xf borderId="11" fillId="0" fontId="15" numFmtId="4" xfId="0" applyAlignment="1" applyBorder="1" applyFont="1" applyNumberFormat="1">
      <alignment horizontal="center" shrinkToFit="0" vertical="center" wrapText="1"/>
    </xf>
    <xf borderId="11" fillId="0" fontId="15" numFmtId="4" xfId="0" applyAlignment="1" applyBorder="1" applyFont="1" applyNumberFormat="1">
      <alignment shrinkToFit="0" vertical="center" wrapText="1"/>
    </xf>
    <xf borderId="12" fillId="0" fontId="11" numFmtId="0" xfId="0" applyAlignment="1" applyBorder="1" applyFont="1">
      <alignment shrinkToFit="0" vertical="center" wrapText="1"/>
    </xf>
    <xf borderId="16" fillId="0" fontId="12" numFmtId="164" xfId="0" applyAlignment="1" applyBorder="1" applyFont="1" applyNumberFormat="1">
      <alignment horizontal="left" shrinkToFit="0" vertical="center" wrapText="1"/>
    </xf>
    <xf borderId="17" fillId="0" fontId="12" numFmtId="164" xfId="0" applyAlignment="1" applyBorder="1" applyFont="1" applyNumberFormat="1">
      <alignment horizontal="left" shrinkToFit="0" vertical="center" wrapText="1"/>
    </xf>
    <xf borderId="17" fillId="0" fontId="11" numFmtId="4" xfId="0" applyAlignment="1" applyBorder="1" applyFont="1" applyNumberFormat="1">
      <alignment horizontal="center" shrinkToFit="0" vertical="center" wrapText="1"/>
    </xf>
    <xf borderId="17" fillId="0" fontId="11" numFmtId="4" xfId="0" applyAlignment="1" applyBorder="1" applyFont="1" applyNumberFormat="1">
      <alignment horizontal="left" shrinkToFit="0" vertical="center" wrapText="1"/>
    </xf>
    <xf borderId="17" fillId="0" fontId="11" numFmtId="4" xfId="0" applyAlignment="1" applyBorder="1" applyFont="1" applyNumberFormat="1">
      <alignment shrinkToFit="0" vertical="center" wrapText="1"/>
    </xf>
    <xf borderId="18" fillId="0" fontId="11" numFmtId="4" xfId="0" applyAlignment="1" applyBorder="1" applyFont="1" applyNumberFormat="1">
      <alignment horizontal="right" shrinkToFit="0" vertical="center" wrapText="1"/>
    </xf>
    <xf borderId="19" fillId="5" fontId="13" numFmtId="4" xfId="0" applyAlignment="1" applyBorder="1" applyFont="1" applyNumberFormat="1">
      <alignment shrinkToFit="0" vertical="center" wrapText="1"/>
    </xf>
    <xf borderId="14" fillId="5" fontId="13" numFmtId="164" xfId="0" applyAlignment="1" applyBorder="1" applyFont="1" applyNumberFormat="1">
      <alignment horizontal="left" shrinkToFit="0" vertical="center" wrapText="1"/>
    </xf>
    <xf borderId="10" fillId="4" fontId="2" numFmtId="0" xfId="0" applyAlignment="1" applyBorder="1" applyFont="1">
      <alignment horizontal="left" shrinkToFit="0" vertical="center" wrapText="1"/>
    </xf>
    <xf borderId="11" fillId="4" fontId="4" numFmtId="0" xfId="0" applyAlignment="1" applyBorder="1" applyFont="1">
      <alignment horizontal="left" shrinkToFit="0" vertical="center" wrapText="1"/>
    </xf>
    <xf borderId="11" fillId="4" fontId="11" numFmtId="4" xfId="0" applyAlignment="1" applyBorder="1" applyFont="1" applyNumberFormat="1">
      <alignment horizontal="center" shrinkToFit="0" vertical="center" wrapText="1"/>
    </xf>
    <xf borderId="11" fillId="4" fontId="11" numFmtId="4" xfId="0" applyAlignment="1" applyBorder="1" applyFont="1" applyNumberFormat="1">
      <alignment horizontal="left" shrinkToFit="0" vertical="center" wrapText="1"/>
    </xf>
    <xf borderId="11" fillId="4" fontId="11" numFmtId="4" xfId="0" applyAlignment="1" applyBorder="1" applyFont="1" applyNumberFormat="1">
      <alignment shrinkToFit="0" vertical="center" wrapText="1"/>
    </xf>
    <xf borderId="12" fillId="4" fontId="11" numFmtId="0" xfId="0" applyAlignment="1" applyBorder="1" applyFont="1">
      <alignment shrinkToFit="0" vertical="center" wrapText="1"/>
    </xf>
    <xf borderId="20" fillId="0" fontId="11" numFmtId="49" xfId="0" applyAlignment="1" applyBorder="1" applyFont="1" applyNumberFormat="1">
      <alignment horizontal="left" shrinkToFit="0" vertical="center" wrapText="1"/>
    </xf>
    <xf borderId="21" fillId="0" fontId="12" numFmtId="164" xfId="0" applyAlignment="1" applyBorder="1" applyFont="1" applyNumberFormat="1">
      <alignment horizontal="left" shrinkToFit="0" vertical="center" wrapText="1"/>
    </xf>
    <xf borderId="21" fillId="0" fontId="11" numFmtId="4" xfId="0" applyAlignment="1" applyBorder="1" applyFont="1" applyNumberFormat="1">
      <alignment horizontal="center" readingOrder="0" shrinkToFit="0" vertical="center" wrapText="1"/>
    </xf>
    <xf borderId="21" fillId="0" fontId="11" numFmtId="4" xfId="0" applyAlignment="1" applyBorder="1" applyFont="1" applyNumberFormat="1">
      <alignment horizontal="left" readingOrder="0" shrinkToFit="0" vertical="center" wrapText="1"/>
    </xf>
    <xf borderId="21" fillId="0" fontId="11" numFmtId="4" xfId="0" applyAlignment="1" applyBorder="1" applyFont="1" applyNumberFormat="1">
      <alignment shrinkToFit="0" vertical="center" wrapText="1"/>
    </xf>
    <xf borderId="13" fillId="5" fontId="11" numFmtId="49" xfId="0" applyAlignment="1" applyBorder="1" applyFont="1" applyNumberFormat="1">
      <alignment horizontal="left" shrinkToFit="0" vertical="center" wrapText="1"/>
    </xf>
    <xf borderId="14" fillId="5" fontId="13" numFmtId="4" xfId="0" applyAlignment="1" applyBorder="1" applyFont="1" applyNumberFormat="1">
      <alignment horizontal="center" shrinkToFit="0" vertical="center" wrapText="1"/>
    </xf>
    <xf borderId="0" fillId="6" fontId="1" numFmtId="0" xfId="0" applyAlignment="1" applyFont="1">
      <alignment horizontal="left" shrinkToFit="0" vertical="center" wrapText="1"/>
    </xf>
    <xf borderId="0" fillId="0" fontId="3" numFmtId="0" xfId="0" applyAlignment="1" applyFont="1">
      <alignment shrinkToFit="0" vertical="center" wrapText="1"/>
    </xf>
    <xf borderId="0" fillId="0" fontId="16" numFmtId="0" xfId="0" applyAlignment="1" applyFont="1">
      <alignment horizontal="center" shrinkToFit="0" vertical="center" wrapText="1"/>
    </xf>
    <xf borderId="0" fillId="0" fontId="16" numFmtId="0" xfId="0" applyAlignment="1" applyFont="1">
      <alignment horizontal="left" shrinkToFit="0" vertical="center" wrapText="1"/>
    </xf>
    <xf borderId="0" fillId="2" fontId="17" numFmtId="0" xfId="0" applyAlignment="1" applyFont="1">
      <alignment horizontal="left" vertical="center"/>
    </xf>
    <xf borderId="0" fillId="2" fontId="18" numFmtId="0" xfId="0" applyAlignment="1" applyFont="1">
      <alignment horizontal="left" shrinkToFit="0" vertical="center" wrapText="0"/>
    </xf>
    <xf borderId="0" fillId="0" fontId="19" numFmtId="0" xfId="0" applyAlignment="1" applyFont="1">
      <alignment shrinkToFit="0" vertical="center" wrapText="1"/>
    </xf>
    <xf borderId="17" fillId="0" fontId="11" numFmtId="4" xfId="0" applyAlignment="1" applyBorder="1" applyFont="1" applyNumberFormat="1">
      <alignment horizontal="center" readingOrder="0" shrinkToFit="0" vertical="center" wrapText="1"/>
    </xf>
    <xf borderId="1" fillId="0" fontId="10" numFmtId="0" xfId="0" applyAlignment="1" applyBorder="1" applyFont="1">
      <alignment horizontal="left" shrinkToFit="0" vertical="center" wrapText="1"/>
    </xf>
    <xf borderId="4" fillId="0" fontId="2" numFmtId="0" xfId="0" applyAlignment="1" applyBorder="1" applyFont="1">
      <alignment horizontal="left" shrinkToFit="0" vertical="center" wrapText="1"/>
    </xf>
    <xf borderId="5" fillId="0" fontId="2" numFmtId="0" xfId="0" applyAlignment="1" applyBorder="1" applyFont="1">
      <alignment horizontal="left" shrinkToFit="0" vertical="center" wrapText="1"/>
    </xf>
    <xf borderId="5" fillId="0" fontId="11" numFmtId="4" xfId="0" applyAlignment="1" applyBorder="1" applyFont="1" applyNumberFormat="1">
      <alignment shrinkToFit="0" vertical="center" wrapText="1"/>
    </xf>
    <xf borderId="5" fillId="0" fontId="11" numFmtId="4" xfId="0" applyAlignment="1" applyBorder="1" applyFont="1" applyNumberFormat="1">
      <alignment horizontal="center" shrinkToFit="0" vertical="center" wrapText="1"/>
    </xf>
    <xf borderId="6" fillId="0" fontId="11" numFmtId="0" xfId="0" applyAlignment="1" applyBorder="1" applyFont="1">
      <alignment shrinkToFit="0" vertical="center" wrapText="1"/>
    </xf>
    <xf borderId="0" fillId="0" fontId="1" numFmtId="0" xfId="0" applyAlignment="1" applyFont="1">
      <alignment vertical="center"/>
    </xf>
    <xf borderId="8" fillId="0" fontId="11" numFmtId="164" xfId="0" applyAlignment="1" applyBorder="1" applyFont="1" applyNumberFormat="1">
      <alignment shrinkToFit="0" vertical="center" wrapText="1"/>
    </xf>
    <xf borderId="22" fillId="0" fontId="3" numFmtId="4" xfId="0" applyAlignment="1" applyBorder="1" applyFont="1" applyNumberFormat="1">
      <alignment vertical="center"/>
    </xf>
    <xf borderId="22" fillId="0" fontId="11" numFmtId="4" xfId="0" applyAlignment="1" applyBorder="1" applyFont="1" applyNumberFormat="1">
      <alignment horizontal="center" shrinkToFit="0" vertical="center" wrapText="1"/>
    </xf>
    <xf borderId="23" fillId="0" fontId="11" numFmtId="4" xfId="0" applyAlignment="1" applyBorder="1" applyFont="1" applyNumberFormat="1">
      <alignment horizontal="right" shrinkToFit="0" vertical="center" wrapText="1"/>
    </xf>
    <xf borderId="0" fillId="0" fontId="20" numFmtId="0" xfId="0" applyAlignment="1" applyFont="1">
      <alignment shrinkToFit="0" vertical="center" wrapText="1"/>
    </xf>
    <xf borderId="7" fillId="0" fontId="15" numFmtId="49" xfId="0" applyAlignment="1" applyBorder="1" applyFont="1" applyNumberFormat="1">
      <alignment horizontal="left" shrinkToFit="0" vertical="center" wrapText="1"/>
    </xf>
    <xf borderId="8" fillId="0" fontId="21" numFmtId="0" xfId="0" applyAlignment="1" applyBorder="1" applyFont="1">
      <alignment horizontal="left" shrinkToFit="0" vertical="center" wrapText="1"/>
    </xf>
    <xf borderId="8" fillId="0" fontId="15" numFmtId="4" xfId="0" applyAlignment="1" applyBorder="1" applyFont="1" applyNumberFormat="1">
      <alignment horizontal="center" shrinkToFit="0" vertical="center" wrapText="1"/>
    </xf>
    <xf borderId="8" fillId="0" fontId="15" numFmtId="4" xfId="0" applyAlignment="1" applyBorder="1" applyFont="1" applyNumberFormat="1">
      <alignment shrinkToFit="0" vertical="center" wrapText="1"/>
    </xf>
    <xf borderId="9" fillId="0" fontId="15" numFmtId="4" xfId="0" applyAlignment="1" applyBorder="1" applyFont="1" applyNumberFormat="1">
      <alignment horizontal="right" shrinkToFit="0" vertical="center" wrapText="1"/>
    </xf>
    <xf borderId="10" fillId="0" fontId="2" numFmtId="0" xfId="0" applyAlignment="1" applyBorder="1" applyFont="1">
      <alignment horizontal="left" shrinkToFit="0" vertical="center" wrapText="1"/>
    </xf>
    <xf borderId="24" fillId="0" fontId="2" numFmtId="0" xfId="0" applyAlignment="1" applyBorder="1" applyFont="1">
      <alignment horizontal="left" shrinkToFit="0" vertical="center" wrapText="1"/>
    </xf>
    <xf borderId="25" fillId="0" fontId="11" numFmtId="4" xfId="0" applyAlignment="1" applyBorder="1" applyFont="1" applyNumberFormat="1">
      <alignment shrinkToFit="0" vertical="center" wrapText="1"/>
    </xf>
    <xf borderId="25" fillId="0" fontId="11" numFmtId="4" xfId="0" applyAlignment="1" applyBorder="1" applyFont="1" applyNumberFormat="1">
      <alignment horizontal="center" shrinkToFit="0" vertical="center" wrapText="1"/>
    </xf>
    <xf borderId="26" fillId="0" fontId="11" numFmtId="0" xfId="0" applyAlignment="1" applyBorder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customschemas.google.com/relationships/workbookmetadata" Target="metadata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6.38"/>
    <col customWidth="1" min="3" max="3" width="47.88"/>
    <col customWidth="1" min="4" max="5" width="12.0"/>
    <col customWidth="1" min="8" max="8" width="16.0"/>
  </cols>
  <sheetData>
    <row r="1" ht="33.75" customHeight="1">
      <c r="A1" s="1"/>
      <c r="B1" s="2"/>
      <c r="C1" s="2"/>
      <c r="D1" s="2"/>
      <c r="E1" s="3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4"/>
      <c r="Y1" s="4"/>
      <c r="Z1" s="4"/>
      <c r="AA1" s="4"/>
    </row>
    <row r="2" ht="69.75" customHeight="1">
      <c r="A2" s="1"/>
      <c r="B2" s="3" t="s">
        <v>0</v>
      </c>
      <c r="I2" s="1"/>
      <c r="J2" s="1"/>
      <c r="K2" s="1"/>
      <c r="L2" s="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4"/>
      <c r="Y2" s="4"/>
      <c r="Z2" s="4"/>
      <c r="AA2" s="4"/>
    </row>
    <row r="3" ht="15.75" customHeight="1">
      <c r="A3" s="1"/>
      <c r="B3" s="6"/>
      <c r="C3" s="7"/>
      <c r="D3" s="1"/>
      <c r="E3" s="7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4"/>
      <c r="Y3" s="4"/>
      <c r="Z3" s="4"/>
      <c r="AA3" s="4"/>
    </row>
    <row r="4" ht="30.75" customHeight="1">
      <c r="A4" s="1"/>
      <c r="B4" s="8" t="s">
        <v>1</v>
      </c>
      <c r="C4" s="8" t="s">
        <v>2</v>
      </c>
      <c r="D4" s="8" t="s">
        <v>3</v>
      </c>
      <c r="E4" s="7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4"/>
      <c r="Y4" s="4"/>
      <c r="Z4" s="4"/>
      <c r="AA4" s="4"/>
    </row>
    <row r="5">
      <c r="A5" s="1"/>
      <c r="B5" s="9">
        <v>1.0</v>
      </c>
      <c r="C5" s="10" t="s">
        <v>4</v>
      </c>
      <c r="D5" s="11">
        <f>H19</f>
        <v>0</v>
      </c>
      <c r="E5" s="7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/>
      <c r="Z5" s="4"/>
      <c r="AA5" s="4"/>
    </row>
    <row r="6">
      <c r="A6" s="1"/>
      <c r="B6" s="9">
        <v>2.0</v>
      </c>
      <c r="C6" s="10" t="s">
        <v>5</v>
      </c>
      <c r="D6" s="11">
        <f>H51</f>
        <v>0</v>
      </c>
      <c r="E6" s="7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4"/>
      <c r="Y6" s="4"/>
      <c r="Z6" s="4"/>
      <c r="AA6" s="4"/>
    </row>
    <row r="7">
      <c r="A7" s="1"/>
      <c r="B7" s="9">
        <v>3.0</v>
      </c>
      <c r="C7" s="10" t="s">
        <v>6</v>
      </c>
      <c r="D7" s="11">
        <f>H66</f>
        <v>0</v>
      </c>
      <c r="E7" s="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4"/>
      <c r="Y7" s="4"/>
      <c r="Z7" s="4"/>
      <c r="AA7" s="4"/>
    </row>
    <row r="8" ht="15.75" customHeight="1">
      <c r="A8" s="1"/>
      <c r="B8" s="12" t="s">
        <v>7</v>
      </c>
      <c r="C8" s="13"/>
      <c r="D8" s="11">
        <f>SUM(D5:D7)</f>
        <v>0</v>
      </c>
      <c r="E8" s="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4"/>
      <c r="Y8" s="4"/>
      <c r="Z8" s="4"/>
      <c r="AA8" s="4"/>
    </row>
    <row r="9" ht="15.75" customHeight="1">
      <c r="A9" s="1"/>
      <c r="B9" s="6"/>
      <c r="C9" s="7"/>
      <c r="D9" s="1"/>
      <c r="E9" s="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4"/>
      <c r="Y9" s="4"/>
      <c r="Z9" s="4"/>
      <c r="AA9" s="4"/>
    </row>
    <row r="10" ht="15.75" customHeight="1">
      <c r="A10" s="1"/>
      <c r="B10" s="6"/>
      <c r="C10" s="7"/>
      <c r="D10" s="1"/>
      <c r="E10" s="7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ht="15.75" customHeight="1">
      <c r="A11" s="14"/>
      <c r="B11" s="15" t="s">
        <v>8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ht="32.25" customHeight="1">
      <c r="A12" s="16"/>
      <c r="B12" s="17" t="s">
        <v>9</v>
      </c>
      <c r="C12" s="18" t="s">
        <v>2</v>
      </c>
      <c r="D12" s="19" t="s">
        <v>10</v>
      </c>
      <c r="E12" s="19" t="s">
        <v>11</v>
      </c>
      <c r="F12" s="20" t="s">
        <v>12</v>
      </c>
      <c r="G12" s="19" t="s">
        <v>13</v>
      </c>
      <c r="H12" s="20" t="s">
        <v>14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ht="15.75" customHeight="1">
      <c r="A13" s="1"/>
      <c r="B13" s="21">
        <v>1.0</v>
      </c>
      <c r="C13" s="22" t="s">
        <v>15</v>
      </c>
      <c r="D13" s="23"/>
      <c r="E13" s="24"/>
      <c r="F13" s="23"/>
      <c r="G13" s="23"/>
      <c r="H13" s="25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ht="48.75" customHeight="1">
      <c r="A14" s="1"/>
      <c r="B14" s="26" t="s">
        <v>16</v>
      </c>
      <c r="C14" s="27" t="s">
        <v>17</v>
      </c>
      <c r="D14" s="28">
        <v>6.0</v>
      </c>
      <c r="E14" s="29" t="s">
        <v>18</v>
      </c>
      <c r="F14" s="30">
        <v>21.0</v>
      </c>
      <c r="G14" s="31"/>
      <c r="H14" s="32">
        <f t="shared" ref="H14:H15" si="1">G14*F14*D14</f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ht="15.75" customHeight="1">
      <c r="A15" s="1"/>
      <c r="B15" s="33" t="s">
        <v>19</v>
      </c>
      <c r="C15" s="27" t="s">
        <v>17</v>
      </c>
      <c r="D15" s="34">
        <v>1.0</v>
      </c>
      <c r="E15" s="35" t="s">
        <v>18</v>
      </c>
      <c r="F15" s="34">
        <v>5.0</v>
      </c>
      <c r="G15" s="31"/>
      <c r="H15" s="32">
        <f t="shared" si="1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ht="15.75" customHeight="1">
      <c r="A16" s="1"/>
      <c r="B16" s="33" t="s">
        <v>20</v>
      </c>
      <c r="C16" s="27" t="s">
        <v>21</v>
      </c>
      <c r="D16" s="34">
        <v>7.0</v>
      </c>
      <c r="E16" s="29" t="s">
        <v>22</v>
      </c>
      <c r="F16" s="30">
        <v>1.0</v>
      </c>
      <c r="G16" s="31"/>
      <c r="H16" s="32">
        <f>+F16*G16</f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ht="15.75" customHeight="1">
      <c r="A17" s="1"/>
      <c r="B17" s="36"/>
      <c r="C17" s="37" t="s">
        <v>23</v>
      </c>
      <c r="D17" s="38"/>
      <c r="E17" s="39"/>
      <c r="F17" s="38"/>
      <c r="G17" s="40"/>
      <c r="H17" s="41">
        <f>SUM(H14:H16)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ht="15.75" customHeight="1">
      <c r="A18" s="1"/>
      <c r="B18" s="42"/>
      <c r="C18" s="43" t="s">
        <v>24</v>
      </c>
      <c r="D18" s="44"/>
      <c r="E18" s="45" t="s">
        <v>25</v>
      </c>
      <c r="F18" s="38"/>
      <c r="G18" s="46"/>
      <c r="H18" s="47">
        <f>H17*G18</f>
        <v>0</v>
      </c>
      <c r="I18" s="1"/>
      <c r="J18" s="1"/>
      <c r="K18" s="1"/>
      <c r="L18" s="1"/>
      <c r="M18" s="1">
        <v>5.0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ht="15.75" customHeight="1">
      <c r="A19" s="1"/>
      <c r="B19" s="48"/>
      <c r="C19" s="49" t="s">
        <v>26</v>
      </c>
      <c r="D19" s="50"/>
      <c r="E19" s="51"/>
      <c r="F19" s="50"/>
      <c r="G19" s="50"/>
      <c r="H19" s="52">
        <f>H18+H17</f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ht="15.75" customHeight="1">
      <c r="A20" s="1"/>
      <c r="B20" s="53">
        <v>2.0</v>
      </c>
      <c r="C20" s="54" t="s">
        <v>27</v>
      </c>
      <c r="D20" s="55"/>
      <c r="E20" s="56"/>
      <c r="F20" s="55"/>
      <c r="G20" s="57"/>
      <c r="H20" s="5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ht="15.75" customHeight="1">
      <c r="A21" s="1"/>
      <c r="B21" s="59"/>
      <c r="C21" s="60" t="s">
        <v>28</v>
      </c>
      <c r="D21" s="61"/>
      <c r="E21" s="62"/>
      <c r="F21" s="61"/>
      <c r="G21" s="63"/>
      <c r="H21" s="64"/>
      <c r="I21" s="65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ht="31.5" customHeight="1">
      <c r="A22" s="1"/>
      <c r="B22" s="26" t="s">
        <v>29</v>
      </c>
      <c r="C22" s="66" t="s">
        <v>30</v>
      </c>
      <c r="D22" s="30">
        <v>1.0</v>
      </c>
      <c r="E22" s="29" t="s">
        <v>18</v>
      </c>
      <c r="F22" s="30">
        <v>5.0</v>
      </c>
      <c r="G22" s="31"/>
      <c r="H22" s="32">
        <f t="shared" ref="H22:H31" si="2">G22*F22*D22</f>
        <v>0</v>
      </c>
      <c r="I22" s="6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ht="15.75" customHeight="1">
      <c r="A23" s="1"/>
      <c r="B23" s="26" t="s">
        <v>31</v>
      </c>
      <c r="C23" s="27" t="s">
        <v>32</v>
      </c>
      <c r="D23" s="30">
        <v>1.0</v>
      </c>
      <c r="E23" s="29" t="s">
        <v>18</v>
      </c>
      <c r="F23" s="30">
        <v>21.0</v>
      </c>
      <c r="G23" s="31"/>
      <c r="H23" s="32">
        <f t="shared" si="2"/>
        <v>0</v>
      </c>
      <c r="I23" s="6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ht="15.75" customHeight="1">
      <c r="A24" s="1"/>
      <c r="B24" s="26" t="s">
        <v>33</v>
      </c>
      <c r="C24" s="27" t="s">
        <v>34</v>
      </c>
      <c r="D24" s="30">
        <v>1.0</v>
      </c>
      <c r="E24" s="29" t="s">
        <v>18</v>
      </c>
      <c r="F24" s="30">
        <v>21.0</v>
      </c>
      <c r="G24" s="31"/>
      <c r="H24" s="32">
        <f t="shared" si="2"/>
        <v>0</v>
      </c>
      <c r="I24" s="6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ht="15.75" customHeight="1">
      <c r="A25" s="1"/>
      <c r="B25" s="26" t="s">
        <v>35</v>
      </c>
      <c r="C25" s="27" t="s">
        <v>36</v>
      </c>
      <c r="D25" s="30">
        <v>1.0</v>
      </c>
      <c r="E25" s="29" t="s">
        <v>18</v>
      </c>
      <c r="F25" s="30">
        <v>21.0</v>
      </c>
      <c r="G25" s="31"/>
      <c r="H25" s="32">
        <f t="shared" si="2"/>
        <v>0</v>
      </c>
      <c r="I25" s="6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ht="15.75" customHeight="1">
      <c r="A26" s="1"/>
      <c r="B26" s="26" t="s">
        <v>37</v>
      </c>
      <c r="C26" s="27" t="s">
        <v>38</v>
      </c>
      <c r="D26" s="30">
        <v>1.0</v>
      </c>
      <c r="E26" s="29" t="s">
        <v>18</v>
      </c>
      <c r="F26" s="30">
        <v>21.0</v>
      </c>
      <c r="G26" s="31"/>
      <c r="H26" s="32">
        <f t="shared" si="2"/>
        <v>0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ht="15.75" customHeight="1">
      <c r="A27" s="1"/>
      <c r="B27" s="26" t="s">
        <v>39</v>
      </c>
      <c r="C27" s="27" t="s">
        <v>40</v>
      </c>
      <c r="D27" s="30">
        <v>1.0</v>
      </c>
      <c r="E27" s="29" t="s">
        <v>18</v>
      </c>
      <c r="F27" s="30">
        <v>21.0</v>
      </c>
      <c r="G27" s="31"/>
      <c r="H27" s="32">
        <f t="shared" si="2"/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ht="15.75" customHeight="1">
      <c r="A28" s="1"/>
      <c r="B28" s="26" t="s">
        <v>41</v>
      </c>
      <c r="C28" s="27" t="s">
        <v>42</v>
      </c>
      <c r="D28" s="30">
        <v>1.0</v>
      </c>
      <c r="E28" s="29" t="s">
        <v>18</v>
      </c>
      <c r="F28" s="30">
        <v>5.0</v>
      </c>
      <c r="G28" s="31"/>
      <c r="H28" s="32">
        <f t="shared" si="2"/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ht="15.75" customHeight="1">
      <c r="A29" s="1"/>
      <c r="B29" s="26" t="s">
        <v>43</v>
      </c>
      <c r="C29" s="27" t="s">
        <v>44</v>
      </c>
      <c r="D29" s="30">
        <v>1.0</v>
      </c>
      <c r="E29" s="29" t="s">
        <v>18</v>
      </c>
      <c r="F29" s="30">
        <v>21.0</v>
      </c>
      <c r="G29" s="31"/>
      <c r="H29" s="32">
        <f t="shared" si="2"/>
        <v>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ht="15.75" customHeight="1">
      <c r="A30" s="1"/>
      <c r="B30" s="26" t="s">
        <v>45</v>
      </c>
      <c r="C30" s="27" t="s">
        <v>46</v>
      </c>
      <c r="D30" s="30">
        <v>1.0</v>
      </c>
      <c r="E30" s="29" t="s">
        <v>18</v>
      </c>
      <c r="F30" s="34">
        <v>10.0</v>
      </c>
      <c r="G30" s="31"/>
      <c r="H30" s="32">
        <f t="shared" si="2"/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ht="32.25" customHeight="1">
      <c r="A31" s="1"/>
      <c r="B31" s="26" t="s">
        <v>47</v>
      </c>
      <c r="C31" s="66" t="s">
        <v>48</v>
      </c>
      <c r="D31" s="61"/>
      <c r="E31" s="62" t="s">
        <v>49</v>
      </c>
      <c r="F31" s="68"/>
      <c r="G31" s="69"/>
      <c r="H31" s="32">
        <f t="shared" si="2"/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>
      <c r="A32" s="1"/>
      <c r="B32" s="26"/>
      <c r="C32" s="66"/>
      <c r="D32" s="61"/>
      <c r="E32" s="62"/>
      <c r="F32" s="68"/>
      <c r="G32" s="69"/>
      <c r="H32" s="64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ht="15.75" customHeight="1">
      <c r="A33" s="1"/>
      <c r="B33" s="26"/>
      <c r="C33" s="60" t="s">
        <v>50</v>
      </c>
      <c r="D33" s="61"/>
      <c r="E33" s="62"/>
      <c r="F33" s="61"/>
      <c r="G33" s="63"/>
      <c r="H33" s="7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ht="15.75" customHeight="1">
      <c r="A34" s="1"/>
      <c r="B34" s="26" t="s">
        <v>51</v>
      </c>
      <c r="C34" s="66" t="s">
        <v>52</v>
      </c>
      <c r="D34" s="30">
        <v>1.0</v>
      </c>
      <c r="E34" s="29" t="s">
        <v>18</v>
      </c>
      <c r="F34" s="34">
        <v>5.0</v>
      </c>
      <c r="G34" s="31"/>
      <c r="H34" s="32">
        <f t="shared" ref="H34:H44" si="3">G34*F34*D34</f>
        <v>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ht="15.75" customHeight="1">
      <c r="A35" s="1"/>
      <c r="B35" s="26" t="s">
        <v>53</v>
      </c>
      <c r="C35" s="27" t="s">
        <v>32</v>
      </c>
      <c r="D35" s="30">
        <v>1.0</v>
      </c>
      <c r="E35" s="29" t="s">
        <v>18</v>
      </c>
      <c r="F35" s="30">
        <v>10.0</v>
      </c>
      <c r="G35" s="31"/>
      <c r="H35" s="32">
        <f t="shared" si="3"/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ht="15.75" customHeight="1">
      <c r="A36" s="1"/>
      <c r="B36" s="26" t="s">
        <v>54</v>
      </c>
      <c r="C36" s="27" t="s">
        <v>34</v>
      </c>
      <c r="D36" s="30">
        <v>1.0</v>
      </c>
      <c r="E36" s="29" t="s">
        <v>18</v>
      </c>
      <c r="F36" s="30">
        <v>10.0</v>
      </c>
      <c r="G36" s="31"/>
      <c r="H36" s="32">
        <f t="shared" si="3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ht="15.75" customHeight="1">
      <c r="A37" s="1"/>
      <c r="B37" s="26" t="s">
        <v>55</v>
      </c>
      <c r="C37" s="27" t="s">
        <v>36</v>
      </c>
      <c r="D37" s="30">
        <v>1.0</v>
      </c>
      <c r="E37" s="29" t="s">
        <v>18</v>
      </c>
      <c r="F37" s="30">
        <v>10.0</v>
      </c>
      <c r="G37" s="31"/>
      <c r="H37" s="32">
        <f t="shared" si="3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ht="15.75" customHeight="1">
      <c r="A38" s="1"/>
      <c r="B38" s="26" t="s">
        <v>56</v>
      </c>
      <c r="C38" s="27" t="s">
        <v>38</v>
      </c>
      <c r="D38" s="30">
        <v>1.0</v>
      </c>
      <c r="E38" s="29" t="s">
        <v>18</v>
      </c>
      <c r="F38" s="30">
        <v>10.0</v>
      </c>
      <c r="G38" s="31"/>
      <c r="H38" s="32">
        <f t="shared" si="3"/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ht="15.75" customHeight="1">
      <c r="A39" s="1"/>
      <c r="B39" s="26" t="s">
        <v>57</v>
      </c>
      <c r="C39" s="27" t="s">
        <v>58</v>
      </c>
      <c r="D39" s="30">
        <v>1.0</v>
      </c>
      <c r="E39" s="29" t="s">
        <v>18</v>
      </c>
      <c r="F39" s="30">
        <v>10.0</v>
      </c>
      <c r="G39" s="31"/>
      <c r="H39" s="32">
        <f t="shared" si="3"/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ht="15.75" customHeight="1">
      <c r="A40" s="1"/>
      <c r="B40" s="26" t="s">
        <v>59</v>
      </c>
      <c r="C40" s="27" t="s">
        <v>40</v>
      </c>
      <c r="D40" s="30">
        <v>1.0</v>
      </c>
      <c r="E40" s="29" t="s">
        <v>18</v>
      </c>
      <c r="F40" s="30">
        <v>10.0</v>
      </c>
      <c r="G40" s="31"/>
      <c r="H40" s="32">
        <f t="shared" si="3"/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ht="15.75" customHeight="1">
      <c r="A41" s="1"/>
      <c r="B41" s="26" t="s">
        <v>60</v>
      </c>
      <c r="C41" s="27" t="s">
        <v>42</v>
      </c>
      <c r="D41" s="30">
        <v>1.0</v>
      </c>
      <c r="E41" s="29" t="s">
        <v>18</v>
      </c>
      <c r="F41" s="34">
        <v>5.0</v>
      </c>
      <c r="G41" s="31"/>
      <c r="H41" s="32">
        <f t="shared" si="3"/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ht="15.75" customHeight="1">
      <c r="A42" s="1"/>
      <c r="B42" s="26" t="s">
        <v>61</v>
      </c>
      <c r="C42" s="27" t="s">
        <v>44</v>
      </c>
      <c r="D42" s="30">
        <v>1.0</v>
      </c>
      <c r="E42" s="29" t="s">
        <v>18</v>
      </c>
      <c r="F42" s="30">
        <v>10.0</v>
      </c>
      <c r="G42" s="31"/>
      <c r="H42" s="32">
        <f t="shared" si="3"/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ht="15.75" customHeight="1">
      <c r="A43" s="1"/>
      <c r="B43" s="26" t="s">
        <v>62</v>
      </c>
      <c r="C43" s="27" t="s">
        <v>46</v>
      </c>
      <c r="D43" s="30">
        <v>1.0</v>
      </c>
      <c r="E43" s="29" t="s">
        <v>18</v>
      </c>
      <c r="F43" s="34">
        <v>10.0</v>
      </c>
      <c r="G43" s="31"/>
      <c r="H43" s="32">
        <f t="shared" si="3"/>
        <v>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ht="15.75" customHeight="1">
      <c r="A44" s="1"/>
      <c r="B44" s="26" t="s">
        <v>63</v>
      </c>
      <c r="C44" s="27" t="s">
        <v>64</v>
      </c>
      <c r="D44" s="30">
        <v>1.0</v>
      </c>
      <c r="E44" s="29" t="s">
        <v>65</v>
      </c>
      <c r="F44" s="30">
        <v>1.0</v>
      </c>
      <c r="G44" s="31"/>
      <c r="H44" s="32">
        <f t="shared" si="3"/>
        <v>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ht="15.75" customHeight="1">
      <c r="A45" s="1"/>
      <c r="B45" s="26"/>
      <c r="C45" s="60" t="s">
        <v>66</v>
      </c>
      <c r="D45" s="61"/>
      <c r="E45" s="62"/>
      <c r="F45" s="61"/>
      <c r="G45" s="63"/>
      <c r="H45" s="7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ht="51.0" customHeight="1">
      <c r="A46" s="1"/>
      <c r="B46" s="26"/>
      <c r="C46" s="27" t="s">
        <v>67</v>
      </c>
      <c r="D46" s="30"/>
      <c r="E46" s="29"/>
      <c r="F46" s="30"/>
      <c r="G46" s="31"/>
      <c r="H46" s="32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ht="15.75" customHeight="1">
      <c r="A47" s="1"/>
      <c r="B47" s="26" t="s">
        <v>68</v>
      </c>
      <c r="C47" s="27" t="s">
        <v>69</v>
      </c>
      <c r="D47" s="30"/>
      <c r="E47" s="29" t="s">
        <v>1</v>
      </c>
      <c r="F47" s="30">
        <v>7.0</v>
      </c>
      <c r="G47" s="31"/>
      <c r="H47" s="32">
        <f t="shared" ref="H47:H48" si="4">+F47*G47</f>
        <v>0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ht="48.0" customHeight="1">
      <c r="A48" s="1"/>
      <c r="B48" s="71" t="s">
        <v>70</v>
      </c>
      <c r="C48" s="72" t="s">
        <v>71</v>
      </c>
      <c r="D48" s="73"/>
      <c r="E48" s="74" t="s">
        <v>1</v>
      </c>
      <c r="F48" s="73">
        <v>70.0</v>
      </c>
      <c r="G48" s="75"/>
      <c r="H48" s="76">
        <f t="shared" si="4"/>
        <v>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ht="15.75" customHeight="1">
      <c r="A49" s="1"/>
      <c r="B49" s="36"/>
      <c r="C49" s="37" t="s">
        <v>23</v>
      </c>
      <c r="D49" s="38"/>
      <c r="E49" s="39"/>
      <c r="F49" s="38"/>
      <c r="G49" s="40"/>
      <c r="H49" s="41">
        <f>SUM(H22:H48)</f>
        <v>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ht="15.75" customHeight="1">
      <c r="A50" s="1"/>
      <c r="B50" s="42"/>
      <c r="C50" s="43" t="s">
        <v>24</v>
      </c>
      <c r="D50" s="77"/>
      <c r="E50" s="45" t="s">
        <v>25</v>
      </c>
      <c r="F50" s="77"/>
      <c r="G50" s="77"/>
      <c r="H50" s="47">
        <v>0.0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ht="15.75" customHeight="1">
      <c r="A51" s="1"/>
      <c r="B51" s="48"/>
      <c r="C51" s="78" t="s">
        <v>72</v>
      </c>
      <c r="D51" s="50"/>
      <c r="E51" s="51"/>
      <c r="F51" s="50"/>
      <c r="G51" s="50"/>
      <c r="H51" s="52">
        <f>H49+H50</f>
        <v>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>
      <c r="A52" s="1"/>
      <c r="B52" s="79">
        <v>3.0</v>
      </c>
      <c r="C52" s="80" t="s">
        <v>73</v>
      </c>
      <c r="D52" s="81"/>
      <c r="E52" s="82"/>
      <c r="F52" s="81"/>
      <c r="G52" s="83"/>
      <c r="H52" s="8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ht="15.75" customHeight="1">
      <c r="A53" s="1"/>
      <c r="B53" s="26" t="s">
        <v>74</v>
      </c>
      <c r="C53" s="66" t="s">
        <v>75</v>
      </c>
      <c r="D53" s="30">
        <v>1.0</v>
      </c>
      <c r="E53" s="29" t="s">
        <v>18</v>
      </c>
      <c r="F53" s="34">
        <v>10.0</v>
      </c>
      <c r="G53" s="31"/>
      <c r="H53" s="32">
        <f t="shared" ref="H53:H63" si="5">+F53*G53</f>
        <v>0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ht="15.75" customHeight="1">
      <c r="A54" s="1"/>
      <c r="B54" s="26" t="s">
        <v>76</v>
      </c>
      <c r="C54" s="27" t="s">
        <v>32</v>
      </c>
      <c r="D54" s="30">
        <v>1.0</v>
      </c>
      <c r="E54" s="29" t="s">
        <v>18</v>
      </c>
      <c r="F54" s="30">
        <v>29.0</v>
      </c>
      <c r="G54" s="31"/>
      <c r="H54" s="32">
        <f t="shared" si="5"/>
        <v>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ht="15.75" customHeight="1">
      <c r="A55" s="1"/>
      <c r="B55" s="26" t="s">
        <v>77</v>
      </c>
      <c r="C55" s="27" t="s">
        <v>34</v>
      </c>
      <c r="D55" s="30">
        <v>1.0</v>
      </c>
      <c r="E55" s="29" t="s">
        <v>18</v>
      </c>
      <c r="F55" s="30">
        <v>29.0</v>
      </c>
      <c r="G55" s="31"/>
      <c r="H55" s="32">
        <f t="shared" si="5"/>
        <v>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ht="15.75" customHeight="1">
      <c r="A56" s="1"/>
      <c r="B56" s="26" t="s">
        <v>78</v>
      </c>
      <c r="C56" s="27" t="s">
        <v>36</v>
      </c>
      <c r="D56" s="30">
        <v>1.0</v>
      </c>
      <c r="E56" s="29" t="s">
        <v>18</v>
      </c>
      <c r="F56" s="30">
        <v>29.0</v>
      </c>
      <c r="G56" s="31"/>
      <c r="H56" s="32">
        <f t="shared" si="5"/>
        <v>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ht="15.75" customHeight="1">
      <c r="A57" s="1"/>
      <c r="B57" s="26" t="s">
        <v>79</v>
      </c>
      <c r="C57" s="27" t="s">
        <v>38</v>
      </c>
      <c r="D57" s="30">
        <v>1.0</v>
      </c>
      <c r="E57" s="29" t="s">
        <v>18</v>
      </c>
      <c r="F57" s="30">
        <v>29.0</v>
      </c>
      <c r="G57" s="31"/>
      <c r="H57" s="32">
        <f t="shared" si="5"/>
        <v>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ht="15.75" customHeight="1">
      <c r="A58" s="1"/>
      <c r="B58" s="26" t="s">
        <v>80</v>
      </c>
      <c r="C58" s="27" t="s">
        <v>58</v>
      </c>
      <c r="D58" s="30">
        <v>1.0</v>
      </c>
      <c r="E58" s="29" t="s">
        <v>18</v>
      </c>
      <c r="F58" s="34">
        <v>10.0</v>
      </c>
      <c r="G58" s="31"/>
      <c r="H58" s="32">
        <f t="shared" si="5"/>
        <v>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ht="15.75" customHeight="1">
      <c r="A59" s="1"/>
      <c r="B59" s="26" t="s">
        <v>81</v>
      </c>
      <c r="C59" s="27" t="s">
        <v>40</v>
      </c>
      <c r="D59" s="30">
        <v>1.0</v>
      </c>
      <c r="E59" s="29" t="s">
        <v>18</v>
      </c>
      <c r="F59" s="34">
        <v>20.0</v>
      </c>
      <c r="G59" s="31"/>
      <c r="H59" s="32">
        <f t="shared" si="5"/>
        <v>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ht="15.75" customHeight="1">
      <c r="A60" s="1"/>
      <c r="B60" s="26" t="s">
        <v>82</v>
      </c>
      <c r="C60" s="27" t="s">
        <v>42</v>
      </c>
      <c r="D60" s="30">
        <v>1.0</v>
      </c>
      <c r="E60" s="29" t="s">
        <v>18</v>
      </c>
      <c r="F60" s="34">
        <v>10.0</v>
      </c>
      <c r="G60" s="31"/>
      <c r="H60" s="32">
        <f t="shared" si="5"/>
        <v>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ht="15.75" customHeight="1">
      <c r="A61" s="1"/>
      <c r="B61" s="26" t="s">
        <v>83</v>
      </c>
      <c r="C61" s="27" t="s">
        <v>44</v>
      </c>
      <c r="D61" s="30">
        <v>1.0</v>
      </c>
      <c r="E61" s="29" t="s">
        <v>18</v>
      </c>
      <c r="F61" s="34">
        <v>15.0</v>
      </c>
      <c r="G61" s="31"/>
      <c r="H61" s="32">
        <f t="shared" si="5"/>
        <v>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ht="15.75" customHeight="1">
      <c r="A62" s="1"/>
      <c r="B62" s="26" t="s">
        <v>84</v>
      </c>
      <c r="C62" s="27" t="s">
        <v>46</v>
      </c>
      <c r="D62" s="28">
        <v>1.0</v>
      </c>
      <c r="E62" s="29" t="s">
        <v>18</v>
      </c>
      <c r="F62" s="34">
        <v>20.0</v>
      </c>
      <c r="G62" s="31"/>
      <c r="H62" s="32">
        <f t="shared" si="5"/>
        <v>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ht="15.75" customHeight="1">
      <c r="A63" s="1"/>
      <c r="B63" s="85" t="s">
        <v>85</v>
      </c>
      <c r="C63" s="86" t="s">
        <v>86</v>
      </c>
      <c r="D63" s="87">
        <v>1.0</v>
      </c>
      <c r="E63" s="88" t="s">
        <v>65</v>
      </c>
      <c r="F63" s="87">
        <v>1.0</v>
      </c>
      <c r="G63" s="89"/>
      <c r="H63" s="32">
        <f t="shared" si="5"/>
        <v>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ht="15.75" customHeight="1">
      <c r="A64" s="1"/>
      <c r="B64" s="90"/>
      <c r="C64" s="49" t="s">
        <v>23</v>
      </c>
      <c r="D64" s="91"/>
      <c r="E64" s="51"/>
      <c r="F64" s="91"/>
      <c r="G64" s="50"/>
      <c r="H64" s="52">
        <f>SUM(H53:H62)</f>
        <v>0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ht="15.75" customHeight="1">
      <c r="A65" s="1"/>
      <c r="B65" s="42"/>
      <c r="C65" s="43" t="s">
        <v>24</v>
      </c>
      <c r="D65" s="77"/>
      <c r="E65" s="45" t="s">
        <v>25</v>
      </c>
      <c r="F65" s="77"/>
      <c r="G65" s="77"/>
      <c r="H65" s="47">
        <v>0.0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ht="15.75" customHeight="1">
      <c r="A66" s="1"/>
      <c r="B66" s="48"/>
      <c r="C66" s="78" t="s">
        <v>87</v>
      </c>
      <c r="D66" s="50"/>
      <c r="E66" s="51"/>
      <c r="F66" s="50"/>
      <c r="G66" s="50"/>
      <c r="H66" s="52">
        <f>H64+H65</f>
        <v>0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ht="15.75" customHeight="1">
      <c r="A67" s="1"/>
      <c r="B67" s="92" t="s">
        <v>88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ht="15.75" customHeight="1">
      <c r="A68" s="1"/>
      <c r="B68" s="92" t="s">
        <v>89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ht="15.75" customHeight="1">
      <c r="A69" s="1"/>
      <c r="B69" s="7"/>
      <c r="C69" s="7"/>
      <c r="D69" s="1"/>
      <c r="E69" s="7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ht="15.75" customHeight="1">
      <c r="A70" s="1"/>
      <c r="B70" s="7"/>
      <c r="C70" s="7"/>
      <c r="D70" s="1"/>
      <c r="E70" s="7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</row>
    <row r="1001" ht="15.75" customHeigh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</row>
    <row r="1002" ht="15.75" customHeight="1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</row>
    <row r="1003" ht="15.75" customHeight="1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</row>
    <row r="1004" ht="15.75" customHeight="1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</row>
    <row r="1005" ht="15.75" customHeight="1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</row>
    <row r="1006" ht="15.75" customHeight="1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</row>
    <row r="1007" ht="15.75" customHeight="1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</row>
    <row r="1008" ht="15.75" customHeight="1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</row>
    <row r="1009" ht="15.75" customHeight="1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</row>
    <row r="1010" ht="15.75" customHeight="1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</row>
    <row r="1011" ht="15.75" customHeight="1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</row>
    <row r="1012" ht="15.75" customHeight="1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</row>
    <row r="1013" ht="15.75" customHeight="1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</row>
    <row r="1014" ht="15.75" customHeight="1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</row>
    <row r="1015" ht="15.75" customHeight="1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</row>
    <row r="1016" ht="15.75" customHeight="1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</row>
    <row r="1017" ht="15.75" customHeight="1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</row>
    <row r="1018" ht="15.75" customHeight="1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</row>
    <row r="1019" ht="15.75" customHeight="1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</row>
    <row r="1020" ht="15.75" customHeight="1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</row>
    <row r="1021" ht="15.75" customHeight="1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</row>
    <row r="1022" ht="15.75" customHeight="1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</row>
    <row r="1023" ht="15.75" customHeight="1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</row>
    <row r="1024" ht="15.75" customHeight="1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</row>
    <row r="1025" ht="15.75" customHeight="1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</row>
    <row r="1026" ht="15.75" customHeight="1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</row>
    <row r="1027" ht="15.75" customHeight="1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  <c r="AA1027" s="4"/>
    </row>
    <row r="1028" ht="15.75" customHeight="1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  <c r="AA1028" s="4"/>
    </row>
    <row r="1029" ht="15.75" customHeight="1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</row>
    <row r="1030" ht="15.75" customHeight="1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  <c r="AA1030" s="4"/>
    </row>
  </sheetData>
  <mergeCells count="5">
    <mergeCell ref="B2:H2"/>
    <mergeCell ref="B8:C8"/>
    <mergeCell ref="B11:H11"/>
    <mergeCell ref="B67:H67"/>
    <mergeCell ref="B68:H68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7.63"/>
    <col customWidth="1" min="3" max="3" width="41.38"/>
    <col customWidth="1" min="4" max="4" width="12.0"/>
    <col customWidth="1" min="7" max="7" width="16.0"/>
  </cols>
  <sheetData>
    <row r="1" ht="33.75" customHeight="1">
      <c r="A1" s="93"/>
      <c r="B1" s="94"/>
      <c r="C1" s="94"/>
      <c r="D1" s="94"/>
      <c r="E1" s="94"/>
      <c r="F1" s="94"/>
      <c r="G1" s="94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</row>
    <row r="2" ht="66.75" customHeight="1">
      <c r="A2" s="93"/>
      <c r="B2" s="95" t="s">
        <v>90</v>
      </c>
      <c r="H2" s="93"/>
      <c r="I2" s="93"/>
      <c r="J2" s="93"/>
      <c r="K2" s="93"/>
      <c r="L2" s="96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ht="15.75" customHeight="1">
      <c r="A3" s="93"/>
      <c r="B3" s="97"/>
      <c r="C3" s="67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</row>
    <row r="4" ht="15.75" customHeight="1">
      <c r="A4" s="1"/>
      <c r="B4" s="6"/>
      <c r="C4" s="7"/>
      <c r="D4" s="1"/>
      <c r="E4" s="7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4"/>
      <c r="Y4" s="4"/>
      <c r="Z4" s="4"/>
      <c r="AA4" s="4"/>
      <c r="AB4" s="93"/>
    </row>
    <row r="5" ht="30.75" customHeight="1">
      <c r="A5" s="1"/>
      <c r="B5" s="8" t="s">
        <v>1</v>
      </c>
      <c r="C5" s="8" t="s">
        <v>2</v>
      </c>
      <c r="D5" s="8" t="s">
        <v>3</v>
      </c>
      <c r="E5" s="7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/>
      <c r="Z5" s="4"/>
      <c r="AA5" s="4"/>
      <c r="AB5" s="98"/>
    </row>
    <row r="6" ht="15.75" customHeight="1">
      <c r="A6" s="1"/>
      <c r="B6" s="9">
        <v>1.0</v>
      </c>
      <c r="C6" s="10" t="s">
        <v>91</v>
      </c>
      <c r="D6" s="11">
        <f>H20</f>
        <v>0</v>
      </c>
      <c r="E6" s="7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4"/>
      <c r="Y6" s="4"/>
      <c r="Z6" s="4"/>
      <c r="AA6" s="4"/>
      <c r="AB6" s="93"/>
    </row>
    <row r="7" ht="15.75" customHeight="1">
      <c r="A7" s="1"/>
      <c r="B7" s="9">
        <v>2.0</v>
      </c>
      <c r="C7" s="10" t="s">
        <v>5</v>
      </c>
      <c r="D7" s="11">
        <f>H52</f>
        <v>0</v>
      </c>
      <c r="E7" s="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4"/>
      <c r="Y7" s="4"/>
      <c r="Z7" s="4"/>
      <c r="AA7" s="4"/>
      <c r="AB7" s="93"/>
    </row>
    <row r="8">
      <c r="A8" s="1"/>
      <c r="B8" s="9">
        <v>3.0</v>
      </c>
      <c r="C8" s="10" t="s">
        <v>6</v>
      </c>
      <c r="D8" s="11">
        <f>H67</f>
        <v>0</v>
      </c>
      <c r="E8" s="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4"/>
      <c r="Y8" s="4"/>
      <c r="Z8" s="4"/>
      <c r="AA8" s="4"/>
      <c r="AB8" s="93"/>
    </row>
    <row r="9" ht="15.75" customHeight="1">
      <c r="A9" s="1"/>
      <c r="B9" s="12" t="s">
        <v>7</v>
      </c>
      <c r="C9" s="13"/>
      <c r="D9" s="11">
        <f>SUM(D6:D8)</f>
        <v>0</v>
      </c>
      <c r="E9" s="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4"/>
      <c r="Y9" s="4"/>
      <c r="Z9" s="4"/>
      <c r="AA9" s="4"/>
      <c r="AB9" s="93"/>
    </row>
    <row r="10" ht="15.75" customHeight="1">
      <c r="A10" s="1"/>
      <c r="B10" s="6"/>
      <c r="C10" s="7"/>
      <c r="D10" s="1"/>
      <c r="E10" s="7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4"/>
      <c r="Y10" s="4"/>
      <c r="Z10" s="4"/>
      <c r="AA10" s="4"/>
      <c r="AB10" s="93"/>
    </row>
    <row r="11" ht="15.75" customHeight="1">
      <c r="A11" s="1"/>
      <c r="B11" s="6"/>
      <c r="C11" s="7"/>
      <c r="D11" s="1"/>
      <c r="E11" s="7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4"/>
    </row>
    <row r="12" ht="15.75" customHeight="1">
      <c r="A12" s="14"/>
      <c r="B12" s="15" t="s">
        <v>8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</row>
    <row r="13" ht="32.25" customHeight="1">
      <c r="A13" s="16"/>
      <c r="B13" s="17" t="s">
        <v>9</v>
      </c>
      <c r="C13" s="18" t="s">
        <v>2</v>
      </c>
      <c r="D13" s="19" t="s">
        <v>10</v>
      </c>
      <c r="E13" s="19" t="s">
        <v>11</v>
      </c>
      <c r="F13" s="20" t="s">
        <v>12</v>
      </c>
      <c r="G13" s="19" t="s">
        <v>13</v>
      </c>
      <c r="H13" s="20" t="s">
        <v>14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"/>
    </row>
    <row r="14" ht="15.75" customHeight="1">
      <c r="A14" s="1"/>
      <c r="B14" s="21">
        <v>1.0</v>
      </c>
      <c r="C14" s="22" t="s">
        <v>15</v>
      </c>
      <c r="D14" s="23"/>
      <c r="E14" s="24"/>
      <c r="F14" s="23"/>
      <c r="G14" s="23"/>
      <c r="H14" s="2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ht="66.0" customHeight="1">
      <c r="A15" s="1"/>
      <c r="B15" s="26" t="s">
        <v>16</v>
      </c>
      <c r="C15" s="27" t="s">
        <v>17</v>
      </c>
      <c r="D15" s="28">
        <v>6.0</v>
      </c>
      <c r="E15" s="29" t="s">
        <v>18</v>
      </c>
      <c r="F15" s="34">
        <v>15.0</v>
      </c>
      <c r="G15" s="31"/>
      <c r="H15" s="32">
        <f t="shared" ref="H15:H16" si="1">G15*F15*D15</f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ht="15.75" customHeight="1">
      <c r="A16" s="1"/>
      <c r="B16" s="33" t="s">
        <v>19</v>
      </c>
      <c r="C16" s="27" t="s">
        <v>17</v>
      </c>
      <c r="D16" s="34">
        <v>1.0</v>
      </c>
      <c r="E16" s="35" t="s">
        <v>92</v>
      </c>
      <c r="F16" s="34">
        <v>3.0</v>
      </c>
      <c r="G16" s="31"/>
      <c r="H16" s="32">
        <f t="shared" si="1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ht="15.75" customHeight="1">
      <c r="A17" s="1"/>
      <c r="B17" s="26" t="s">
        <v>19</v>
      </c>
      <c r="C17" s="27" t="s">
        <v>21</v>
      </c>
      <c r="D17" s="30">
        <v>6.0</v>
      </c>
      <c r="E17" s="29" t="s">
        <v>22</v>
      </c>
      <c r="F17" s="30">
        <v>1.0</v>
      </c>
      <c r="G17" s="31"/>
      <c r="H17" s="32">
        <f>+F17*G17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ht="15.75" customHeight="1">
      <c r="A18" s="1"/>
      <c r="B18" s="36"/>
      <c r="C18" s="37" t="s">
        <v>23</v>
      </c>
      <c r="D18" s="38"/>
      <c r="E18" s="39"/>
      <c r="F18" s="38"/>
      <c r="G18" s="40"/>
      <c r="H18" s="41">
        <f>SUM(H15:H17)</f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ht="15.75" customHeight="1">
      <c r="A19" s="1"/>
      <c r="B19" s="42"/>
      <c r="C19" s="43" t="s">
        <v>24</v>
      </c>
      <c r="D19" s="44"/>
      <c r="E19" s="45" t="s">
        <v>25</v>
      </c>
      <c r="F19" s="38"/>
      <c r="G19" s="46"/>
      <c r="H19" s="47">
        <f>H18*G19</f>
        <v>0</v>
      </c>
      <c r="I19" s="1"/>
      <c r="J19" s="1"/>
      <c r="K19" s="1"/>
      <c r="L19" s="1"/>
      <c r="M19" s="1">
        <v>5.0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ht="15.75" customHeight="1">
      <c r="A20" s="1"/>
      <c r="B20" s="48"/>
      <c r="C20" s="49" t="s">
        <v>26</v>
      </c>
      <c r="D20" s="50"/>
      <c r="E20" s="51"/>
      <c r="F20" s="50"/>
      <c r="G20" s="50"/>
      <c r="H20" s="52">
        <f>H19+H18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ht="15.75" customHeight="1">
      <c r="A21" s="1"/>
      <c r="B21" s="53">
        <v>2.0</v>
      </c>
      <c r="C21" s="54" t="s">
        <v>27</v>
      </c>
      <c r="D21" s="55"/>
      <c r="E21" s="56"/>
      <c r="F21" s="55"/>
      <c r="G21" s="57"/>
      <c r="H21" s="5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ht="15.75" customHeight="1">
      <c r="A22" s="1"/>
      <c r="B22" s="59"/>
      <c r="C22" s="60" t="s">
        <v>28</v>
      </c>
      <c r="D22" s="61"/>
      <c r="E22" s="62"/>
      <c r="F22" s="61"/>
      <c r="G22" s="63"/>
      <c r="H22" s="64"/>
      <c r="I22" s="6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ht="31.5" customHeight="1">
      <c r="A23" s="1"/>
      <c r="B23" s="26" t="s">
        <v>29</v>
      </c>
      <c r="C23" s="66" t="s">
        <v>30</v>
      </c>
      <c r="D23" s="30">
        <v>1.0</v>
      </c>
      <c r="E23" s="29" t="s">
        <v>18</v>
      </c>
      <c r="F23" s="34">
        <v>3.0</v>
      </c>
      <c r="G23" s="31"/>
      <c r="H23" s="32">
        <f t="shared" ref="H23:H32" si="2">G23*F23*D23</f>
        <v>0</v>
      </c>
      <c r="I23" s="6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ht="15.75" customHeight="1">
      <c r="A24" s="1"/>
      <c r="B24" s="26" t="s">
        <v>31</v>
      </c>
      <c r="C24" s="27" t="s">
        <v>32</v>
      </c>
      <c r="D24" s="30">
        <v>1.0</v>
      </c>
      <c r="E24" s="29" t="s">
        <v>18</v>
      </c>
      <c r="F24" s="34">
        <v>15.0</v>
      </c>
      <c r="G24" s="31"/>
      <c r="H24" s="32">
        <f t="shared" si="2"/>
        <v>0</v>
      </c>
      <c r="I24" s="6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ht="15.75" customHeight="1">
      <c r="A25" s="1"/>
      <c r="B25" s="26" t="s">
        <v>33</v>
      </c>
      <c r="C25" s="27" t="s">
        <v>34</v>
      </c>
      <c r="D25" s="30">
        <v>1.0</v>
      </c>
      <c r="E25" s="29" t="s">
        <v>18</v>
      </c>
      <c r="F25" s="34">
        <v>15.0</v>
      </c>
      <c r="G25" s="31"/>
      <c r="H25" s="32">
        <f t="shared" si="2"/>
        <v>0</v>
      </c>
      <c r="I25" s="6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ht="15.75" customHeight="1">
      <c r="A26" s="1"/>
      <c r="B26" s="26" t="s">
        <v>35</v>
      </c>
      <c r="C26" s="27" t="s">
        <v>36</v>
      </c>
      <c r="D26" s="30">
        <v>1.0</v>
      </c>
      <c r="E26" s="29" t="s">
        <v>18</v>
      </c>
      <c r="F26" s="34">
        <v>15.0</v>
      </c>
      <c r="G26" s="31"/>
      <c r="H26" s="32">
        <f t="shared" si="2"/>
        <v>0</v>
      </c>
      <c r="I26" s="6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ht="15.75" customHeight="1">
      <c r="A27" s="1"/>
      <c r="B27" s="26" t="s">
        <v>37</v>
      </c>
      <c r="C27" s="27" t="s">
        <v>38</v>
      </c>
      <c r="D27" s="30">
        <v>1.0</v>
      </c>
      <c r="E27" s="29" t="s">
        <v>18</v>
      </c>
      <c r="F27" s="34">
        <v>15.0</v>
      </c>
      <c r="G27" s="31"/>
      <c r="H27" s="32">
        <f t="shared" si="2"/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ht="15.75" customHeight="1">
      <c r="A28" s="1"/>
      <c r="B28" s="26" t="s">
        <v>39</v>
      </c>
      <c r="C28" s="27" t="s">
        <v>40</v>
      </c>
      <c r="D28" s="30">
        <v>1.0</v>
      </c>
      <c r="E28" s="29" t="s">
        <v>18</v>
      </c>
      <c r="F28" s="34">
        <v>15.0</v>
      </c>
      <c r="G28" s="31"/>
      <c r="H28" s="32">
        <f t="shared" si="2"/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ht="15.75" customHeight="1">
      <c r="A29" s="1"/>
      <c r="B29" s="26" t="s">
        <v>41</v>
      </c>
      <c r="C29" s="27" t="s">
        <v>42</v>
      </c>
      <c r="D29" s="30">
        <v>1.0</v>
      </c>
      <c r="E29" s="29" t="s">
        <v>18</v>
      </c>
      <c r="F29" s="34">
        <v>3.0</v>
      </c>
      <c r="G29" s="31"/>
      <c r="H29" s="32">
        <f t="shared" si="2"/>
        <v>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ht="15.75" customHeight="1">
      <c r="A30" s="1"/>
      <c r="B30" s="26" t="s">
        <v>43</v>
      </c>
      <c r="C30" s="27" t="s">
        <v>44</v>
      </c>
      <c r="D30" s="30">
        <v>1.0</v>
      </c>
      <c r="E30" s="29" t="s">
        <v>18</v>
      </c>
      <c r="F30" s="34">
        <v>15.0</v>
      </c>
      <c r="G30" s="31"/>
      <c r="H30" s="32">
        <f t="shared" si="2"/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ht="15.75" customHeight="1">
      <c r="A31" s="1"/>
      <c r="B31" s="26" t="s">
        <v>45</v>
      </c>
      <c r="C31" s="27" t="s">
        <v>46</v>
      </c>
      <c r="D31" s="30">
        <v>1.0</v>
      </c>
      <c r="E31" s="29" t="s">
        <v>18</v>
      </c>
      <c r="F31" s="34">
        <v>15.0</v>
      </c>
      <c r="G31" s="31"/>
      <c r="H31" s="32">
        <f t="shared" si="2"/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ht="15.75" customHeight="1">
      <c r="A32" s="1"/>
      <c r="B32" s="26" t="s">
        <v>47</v>
      </c>
      <c r="C32" s="66" t="s">
        <v>93</v>
      </c>
      <c r="D32" s="61"/>
      <c r="E32" s="62" t="s">
        <v>49</v>
      </c>
      <c r="F32" s="68"/>
      <c r="G32" s="69"/>
      <c r="H32" s="32">
        <f t="shared" si="2"/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>
      <c r="A33" s="1"/>
      <c r="B33" s="26"/>
      <c r="C33" s="66"/>
      <c r="D33" s="61"/>
      <c r="E33" s="62"/>
      <c r="F33" s="68"/>
      <c r="G33" s="69"/>
      <c r="H33" s="64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ht="15.75" customHeight="1">
      <c r="A34" s="1"/>
      <c r="B34" s="26"/>
      <c r="C34" s="60" t="s">
        <v>50</v>
      </c>
      <c r="D34" s="61"/>
      <c r="E34" s="62"/>
      <c r="F34" s="61"/>
      <c r="G34" s="63"/>
      <c r="H34" s="7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15.75" customHeight="1">
      <c r="A35" s="1"/>
      <c r="B35" s="26" t="s">
        <v>51</v>
      </c>
      <c r="C35" s="66" t="s">
        <v>94</v>
      </c>
      <c r="D35" s="30">
        <v>1.0</v>
      </c>
      <c r="E35" s="29" t="s">
        <v>18</v>
      </c>
      <c r="F35" s="30">
        <v>10.0</v>
      </c>
      <c r="G35" s="31"/>
      <c r="H35" s="32">
        <f t="shared" ref="H35:H45" si="3">G35*F35*D35</f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ht="15.75" customHeight="1">
      <c r="A36" s="1"/>
      <c r="B36" s="26" t="s">
        <v>53</v>
      </c>
      <c r="C36" s="27" t="s">
        <v>32</v>
      </c>
      <c r="D36" s="30">
        <v>1.0</v>
      </c>
      <c r="E36" s="29" t="s">
        <v>18</v>
      </c>
      <c r="F36" s="30">
        <v>10.0</v>
      </c>
      <c r="G36" s="31"/>
      <c r="H36" s="32">
        <f t="shared" si="3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ht="15.75" customHeight="1">
      <c r="A37" s="1"/>
      <c r="B37" s="26" t="s">
        <v>54</v>
      </c>
      <c r="C37" s="27" t="s">
        <v>34</v>
      </c>
      <c r="D37" s="30">
        <v>1.0</v>
      </c>
      <c r="E37" s="29" t="s">
        <v>18</v>
      </c>
      <c r="F37" s="30">
        <v>10.0</v>
      </c>
      <c r="G37" s="31"/>
      <c r="H37" s="32">
        <f t="shared" si="3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5.75" customHeight="1">
      <c r="A38" s="1"/>
      <c r="B38" s="26" t="s">
        <v>55</v>
      </c>
      <c r="C38" s="27" t="s">
        <v>36</v>
      </c>
      <c r="D38" s="30">
        <v>1.0</v>
      </c>
      <c r="E38" s="29" t="s">
        <v>18</v>
      </c>
      <c r="F38" s="30">
        <v>10.0</v>
      </c>
      <c r="G38" s="31"/>
      <c r="H38" s="32">
        <f t="shared" si="3"/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5.75" customHeight="1">
      <c r="A39" s="1"/>
      <c r="B39" s="26" t="s">
        <v>56</v>
      </c>
      <c r="C39" s="27" t="s">
        <v>38</v>
      </c>
      <c r="D39" s="30">
        <v>1.0</v>
      </c>
      <c r="E39" s="29" t="s">
        <v>18</v>
      </c>
      <c r="F39" s="30">
        <v>10.0</v>
      </c>
      <c r="G39" s="31"/>
      <c r="H39" s="32">
        <f t="shared" si="3"/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15.75" customHeight="1">
      <c r="A40" s="1"/>
      <c r="B40" s="26" t="s">
        <v>57</v>
      </c>
      <c r="C40" s="27" t="s">
        <v>58</v>
      </c>
      <c r="D40" s="30">
        <v>1.0</v>
      </c>
      <c r="E40" s="29" t="s">
        <v>18</v>
      </c>
      <c r="F40" s="30">
        <v>10.0</v>
      </c>
      <c r="G40" s="31"/>
      <c r="H40" s="32">
        <f t="shared" si="3"/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5.75" customHeight="1">
      <c r="A41" s="1"/>
      <c r="B41" s="26" t="s">
        <v>59</v>
      </c>
      <c r="C41" s="27" t="s">
        <v>40</v>
      </c>
      <c r="D41" s="30">
        <v>1.0</v>
      </c>
      <c r="E41" s="29" t="s">
        <v>18</v>
      </c>
      <c r="F41" s="30">
        <v>10.0</v>
      </c>
      <c r="G41" s="31"/>
      <c r="H41" s="32">
        <f t="shared" si="3"/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5.75" customHeight="1">
      <c r="A42" s="1"/>
      <c r="B42" s="26" t="s">
        <v>60</v>
      </c>
      <c r="C42" s="27" t="s">
        <v>42</v>
      </c>
      <c r="D42" s="30">
        <v>1.0</v>
      </c>
      <c r="E42" s="29" t="s">
        <v>18</v>
      </c>
      <c r="F42" s="34">
        <v>5.0</v>
      </c>
      <c r="G42" s="31"/>
      <c r="H42" s="32">
        <f t="shared" si="3"/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5.75" customHeight="1">
      <c r="A43" s="1"/>
      <c r="B43" s="26" t="s">
        <v>61</v>
      </c>
      <c r="C43" s="27" t="s">
        <v>44</v>
      </c>
      <c r="D43" s="30">
        <v>1.0</v>
      </c>
      <c r="E43" s="29" t="s">
        <v>18</v>
      </c>
      <c r="F43" s="30">
        <v>10.0</v>
      </c>
      <c r="G43" s="31"/>
      <c r="H43" s="32">
        <f t="shared" si="3"/>
        <v>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5.75" customHeight="1">
      <c r="A44" s="1"/>
      <c r="B44" s="26" t="s">
        <v>62</v>
      </c>
      <c r="C44" s="27" t="s">
        <v>46</v>
      </c>
      <c r="D44" s="30">
        <v>1.0</v>
      </c>
      <c r="E44" s="29" t="s">
        <v>18</v>
      </c>
      <c r="F44" s="30">
        <v>10.0</v>
      </c>
      <c r="G44" s="31"/>
      <c r="H44" s="32">
        <f t="shared" si="3"/>
        <v>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5.75" customHeight="1">
      <c r="A45" s="1"/>
      <c r="B45" s="26" t="s">
        <v>63</v>
      </c>
      <c r="C45" s="27" t="s">
        <v>95</v>
      </c>
      <c r="D45" s="30">
        <v>1.0</v>
      </c>
      <c r="E45" s="29" t="s">
        <v>65</v>
      </c>
      <c r="F45" s="30">
        <v>1.0</v>
      </c>
      <c r="G45" s="31"/>
      <c r="H45" s="32">
        <f t="shared" si="3"/>
        <v>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.75" customHeight="1">
      <c r="A46" s="1"/>
      <c r="B46" s="26"/>
      <c r="C46" s="60" t="s">
        <v>66</v>
      </c>
      <c r="D46" s="61"/>
      <c r="E46" s="62"/>
      <c r="F46" s="61"/>
      <c r="G46" s="63"/>
      <c r="H46" s="7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51.0" customHeight="1">
      <c r="A47" s="1"/>
      <c r="B47" s="26"/>
      <c r="C47" s="27" t="s">
        <v>67</v>
      </c>
      <c r="D47" s="30"/>
      <c r="E47" s="29"/>
      <c r="F47" s="30"/>
      <c r="G47" s="31"/>
      <c r="H47" s="3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5.75" customHeight="1">
      <c r="A48" s="1"/>
      <c r="B48" s="26" t="s">
        <v>68</v>
      </c>
      <c r="C48" s="27" t="s">
        <v>69</v>
      </c>
      <c r="D48" s="30"/>
      <c r="E48" s="29" t="s">
        <v>1</v>
      </c>
      <c r="F48" s="34">
        <v>4.0</v>
      </c>
      <c r="G48" s="31"/>
      <c r="H48" s="32">
        <f t="shared" ref="H48:H49" si="4">+F48*G48</f>
        <v>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71.25" customHeight="1">
      <c r="A49" s="1"/>
      <c r="B49" s="71" t="s">
        <v>70</v>
      </c>
      <c r="C49" s="72" t="s">
        <v>71</v>
      </c>
      <c r="D49" s="73"/>
      <c r="E49" s="74" t="s">
        <v>1</v>
      </c>
      <c r="F49" s="99">
        <v>35.0</v>
      </c>
      <c r="G49" s="75"/>
      <c r="H49" s="76">
        <f t="shared" si="4"/>
        <v>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5.75" customHeight="1">
      <c r="A50" s="1"/>
      <c r="B50" s="36"/>
      <c r="C50" s="37" t="s">
        <v>23</v>
      </c>
      <c r="D50" s="38"/>
      <c r="E50" s="39"/>
      <c r="F50" s="38"/>
      <c r="G50" s="40"/>
      <c r="H50" s="41">
        <f>SUM(H23:H49)</f>
        <v>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5.75" customHeight="1">
      <c r="A51" s="1"/>
      <c r="B51" s="42"/>
      <c r="C51" s="43" t="s">
        <v>24</v>
      </c>
      <c r="D51" s="77"/>
      <c r="E51" s="45" t="s">
        <v>25</v>
      </c>
      <c r="F51" s="77"/>
      <c r="G51" s="77"/>
      <c r="H51" s="47">
        <v>0.0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5.75" customHeight="1">
      <c r="A52" s="1"/>
      <c r="B52" s="48"/>
      <c r="C52" s="78" t="s">
        <v>72</v>
      </c>
      <c r="D52" s="50"/>
      <c r="E52" s="51"/>
      <c r="F52" s="50"/>
      <c r="G52" s="50"/>
      <c r="H52" s="52">
        <f>H50+H51</f>
        <v>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>
      <c r="A53" s="1"/>
      <c r="B53" s="79">
        <v>3.0</v>
      </c>
      <c r="C53" s="80" t="s">
        <v>73</v>
      </c>
      <c r="D53" s="81"/>
      <c r="E53" s="82"/>
      <c r="F53" s="81"/>
      <c r="G53" s="83"/>
      <c r="H53" s="8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5.75" customHeight="1">
      <c r="A54" s="1"/>
      <c r="B54" s="26" t="s">
        <v>74</v>
      </c>
      <c r="C54" s="66" t="s">
        <v>96</v>
      </c>
      <c r="D54" s="30">
        <v>1.0</v>
      </c>
      <c r="E54" s="29" t="s">
        <v>18</v>
      </c>
      <c r="F54" s="34">
        <v>10.0</v>
      </c>
      <c r="G54" s="31"/>
      <c r="H54" s="32">
        <f t="shared" ref="H54:H55" si="5">+F53*G54</f>
        <v>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5.75" customHeight="1">
      <c r="A55" s="1"/>
      <c r="B55" s="26" t="s">
        <v>76</v>
      </c>
      <c r="C55" s="27" t="s">
        <v>32</v>
      </c>
      <c r="D55" s="30">
        <v>1.0</v>
      </c>
      <c r="E55" s="29" t="s">
        <v>18</v>
      </c>
      <c r="F55" s="34">
        <v>20.0</v>
      </c>
      <c r="G55" s="31"/>
      <c r="H55" s="32">
        <f t="shared" si="5"/>
        <v>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5.75" customHeight="1">
      <c r="A56" s="1"/>
      <c r="B56" s="26" t="s">
        <v>77</v>
      </c>
      <c r="C56" s="27" t="s">
        <v>34</v>
      </c>
      <c r="D56" s="30">
        <v>1.0</v>
      </c>
      <c r="E56" s="29" t="s">
        <v>18</v>
      </c>
      <c r="F56" s="34">
        <v>20.0</v>
      </c>
      <c r="G56" s="31"/>
      <c r="H56" s="32">
        <f t="shared" ref="H56:H57" si="6">+F56*G56</f>
        <v>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5.75" customHeight="1">
      <c r="A57" s="1"/>
      <c r="B57" s="26" t="s">
        <v>78</v>
      </c>
      <c r="C57" s="27" t="s">
        <v>36</v>
      </c>
      <c r="D57" s="30">
        <v>1.0</v>
      </c>
      <c r="E57" s="29" t="s">
        <v>18</v>
      </c>
      <c r="F57" s="34">
        <v>20.0</v>
      </c>
      <c r="G57" s="31"/>
      <c r="H57" s="32">
        <f t="shared" si="6"/>
        <v>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5.75" customHeight="1">
      <c r="A58" s="1"/>
      <c r="B58" s="26" t="s">
        <v>79</v>
      </c>
      <c r="C58" s="27" t="s">
        <v>38</v>
      </c>
      <c r="D58" s="30">
        <v>1.0</v>
      </c>
      <c r="E58" s="29" t="s">
        <v>18</v>
      </c>
      <c r="G58" s="31"/>
      <c r="H58" s="32">
        <f>+F57*G58</f>
        <v>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5.75" customHeight="1">
      <c r="A59" s="1"/>
      <c r="B59" s="26" t="s">
        <v>80</v>
      </c>
      <c r="C59" s="27" t="s">
        <v>58</v>
      </c>
      <c r="D59" s="30">
        <v>1.0</v>
      </c>
      <c r="E59" s="29" t="s">
        <v>18</v>
      </c>
      <c r="F59" s="34">
        <v>10.0</v>
      </c>
      <c r="G59" s="31"/>
      <c r="H59" s="32">
        <f t="shared" ref="H59:H64" si="7">+F59*G59</f>
        <v>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5.75" customHeight="1">
      <c r="A60" s="1"/>
      <c r="B60" s="26" t="s">
        <v>81</v>
      </c>
      <c r="C60" s="27" t="s">
        <v>40</v>
      </c>
      <c r="D60" s="30">
        <v>1.0</v>
      </c>
      <c r="E60" s="29" t="s">
        <v>18</v>
      </c>
      <c r="F60" s="34">
        <v>10.0</v>
      </c>
      <c r="G60" s="31"/>
      <c r="H60" s="32">
        <f t="shared" si="7"/>
        <v>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5.75" customHeight="1">
      <c r="A61" s="1"/>
      <c r="B61" s="26" t="s">
        <v>82</v>
      </c>
      <c r="C61" s="27" t="s">
        <v>42</v>
      </c>
      <c r="D61" s="30">
        <v>1.0</v>
      </c>
      <c r="E61" s="29" t="s">
        <v>18</v>
      </c>
      <c r="F61" s="34">
        <v>5.0</v>
      </c>
      <c r="G61" s="31"/>
      <c r="H61" s="32">
        <f t="shared" si="7"/>
        <v>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5.75" customHeight="1">
      <c r="A62" s="1"/>
      <c r="B62" s="26" t="s">
        <v>83</v>
      </c>
      <c r="C62" s="27" t="s">
        <v>44</v>
      </c>
      <c r="D62" s="30">
        <v>1.0</v>
      </c>
      <c r="E62" s="29" t="s">
        <v>18</v>
      </c>
      <c r="F62" s="34">
        <v>5.0</v>
      </c>
      <c r="G62" s="31"/>
      <c r="H62" s="32">
        <f t="shared" si="7"/>
        <v>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5.75" customHeight="1">
      <c r="A63" s="1"/>
      <c r="B63" s="26" t="s">
        <v>84</v>
      </c>
      <c r="C63" s="27" t="s">
        <v>46</v>
      </c>
      <c r="D63" s="28">
        <v>1.0</v>
      </c>
      <c r="E63" s="29" t="s">
        <v>18</v>
      </c>
      <c r="F63" s="34">
        <v>15.0</v>
      </c>
      <c r="G63" s="31"/>
      <c r="H63" s="32">
        <f t="shared" si="7"/>
        <v>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4"/>
    </row>
    <row r="64" ht="15.75" customHeight="1">
      <c r="A64" s="1"/>
      <c r="B64" s="85" t="s">
        <v>85</v>
      </c>
      <c r="C64" s="86" t="s">
        <v>97</v>
      </c>
      <c r="D64" s="87">
        <v>1.0</v>
      </c>
      <c r="E64" s="88" t="s">
        <v>65</v>
      </c>
      <c r="F64" s="87">
        <v>1.0</v>
      </c>
      <c r="G64" s="89"/>
      <c r="H64" s="32">
        <f t="shared" si="7"/>
        <v>0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4"/>
    </row>
    <row r="65" ht="15.75" customHeight="1">
      <c r="A65" s="1"/>
      <c r="B65" s="90"/>
      <c r="C65" s="49" t="s">
        <v>23</v>
      </c>
      <c r="D65" s="91"/>
      <c r="E65" s="51"/>
      <c r="F65" s="91"/>
      <c r="G65" s="50"/>
      <c r="H65" s="52">
        <f>SUM(H54:H63)</f>
        <v>0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4"/>
    </row>
    <row r="66" ht="15.75" customHeight="1">
      <c r="A66" s="1"/>
      <c r="B66" s="42"/>
      <c r="C66" s="43" t="s">
        <v>24</v>
      </c>
      <c r="D66" s="77"/>
      <c r="E66" s="45" t="s">
        <v>25</v>
      </c>
      <c r="F66" s="77"/>
      <c r="G66" s="77"/>
      <c r="H66" s="47">
        <v>0.0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4"/>
    </row>
    <row r="67" ht="15.75" customHeight="1">
      <c r="A67" s="1"/>
      <c r="B67" s="48"/>
      <c r="C67" s="78" t="s">
        <v>87</v>
      </c>
      <c r="D67" s="50"/>
      <c r="E67" s="51"/>
      <c r="F67" s="50"/>
      <c r="G67" s="50"/>
      <c r="H67" s="52">
        <f>H65+H66</f>
        <v>0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4"/>
    </row>
    <row r="68" ht="15.75" customHeight="1">
      <c r="A68" s="1"/>
      <c r="B68" s="92" t="s">
        <v>88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4"/>
    </row>
    <row r="69" ht="15.75" customHeight="1">
      <c r="A69" s="1"/>
      <c r="B69" s="92" t="s">
        <v>89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  <row r="1001" ht="15.75" customHeight="1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</row>
  </sheetData>
  <mergeCells count="5">
    <mergeCell ref="B2:G2"/>
    <mergeCell ref="B9:C9"/>
    <mergeCell ref="B12:H12"/>
    <mergeCell ref="B68:H68"/>
    <mergeCell ref="B69:H69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7.63"/>
    <col customWidth="1" min="3" max="3" width="41.38"/>
    <col customWidth="1" min="4" max="4" width="12.0"/>
    <col customWidth="1" min="7" max="7" width="16.0"/>
  </cols>
  <sheetData>
    <row r="1" ht="33.75" customHeight="1">
      <c r="A1" s="93"/>
      <c r="B1" s="94"/>
      <c r="C1" s="94"/>
      <c r="D1" s="94"/>
      <c r="E1" s="94"/>
      <c r="F1" s="94"/>
      <c r="G1" s="94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</row>
    <row r="2" ht="57.0" customHeight="1">
      <c r="A2" s="93"/>
      <c r="B2" s="95" t="s">
        <v>98</v>
      </c>
      <c r="H2" s="93"/>
      <c r="I2" s="93"/>
      <c r="J2" s="93"/>
      <c r="K2" s="93"/>
      <c r="L2" s="96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ht="15.75" customHeight="1">
      <c r="A3" s="93"/>
      <c r="B3" s="97"/>
      <c r="C3" s="67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</row>
    <row r="4" ht="15.75" customHeight="1">
      <c r="A4" s="1"/>
      <c r="B4" s="6"/>
      <c r="C4" s="7"/>
      <c r="D4" s="1"/>
      <c r="E4" s="7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4"/>
      <c r="Y4" s="4"/>
      <c r="Z4" s="4"/>
      <c r="AA4" s="4"/>
      <c r="AB4" s="93"/>
    </row>
    <row r="5" ht="30.75" customHeight="1">
      <c r="A5" s="1"/>
      <c r="B5" s="8" t="s">
        <v>1</v>
      </c>
      <c r="C5" s="8" t="s">
        <v>2</v>
      </c>
      <c r="D5" s="8" t="s">
        <v>3</v>
      </c>
      <c r="E5" s="7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/>
      <c r="Z5" s="4"/>
      <c r="AA5" s="4"/>
      <c r="AB5" s="93"/>
    </row>
    <row r="6" ht="15.75" customHeight="1">
      <c r="A6" s="1"/>
      <c r="B6" s="9">
        <v>1.0</v>
      </c>
      <c r="C6" s="10" t="s">
        <v>91</v>
      </c>
      <c r="D6" s="11">
        <f>H20</f>
        <v>0</v>
      </c>
      <c r="E6" s="7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4"/>
      <c r="Y6" s="4"/>
      <c r="Z6" s="4"/>
      <c r="AA6" s="4"/>
      <c r="AB6" s="93"/>
    </row>
    <row r="7" ht="15.75" customHeight="1">
      <c r="A7" s="1"/>
      <c r="B7" s="9">
        <v>2.0</v>
      </c>
      <c r="C7" s="10" t="s">
        <v>5</v>
      </c>
      <c r="D7" s="11">
        <f>H52</f>
        <v>0</v>
      </c>
      <c r="E7" s="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4"/>
      <c r="Y7" s="4"/>
      <c r="Z7" s="4"/>
      <c r="AA7" s="4"/>
      <c r="AB7" s="93"/>
    </row>
    <row r="8">
      <c r="A8" s="1"/>
      <c r="B8" s="9">
        <v>3.0</v>
      </c>
      <c r="C8" s="10" t="s">
        <v>6</v>
      </c>
      <c r="D8" s="11">
        <f>H67</f>
        <v>0</v>
      </c>
      <c r="E8" s="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4"/>
      <c r="Y8" s="4"/>
      <c r="Z8" s="4"/>
      <c r="AA8" s="4"/>
      <c r="AB8" s="93"/>
    </row>
    <row r="9" ht="15.75" customHeight="1">
      <c r="A9" s="1"/>
      <c r="B9" s="12" t="s">
        <v>7</v>
      </c>
      <c r="C9" s="13"/>
      <c r="D9" s="11">
        <f>SUM(D6:D8)</f>
        <v>0</v>
      </c>
      <c r="E9" s="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4"/>
      <c r="Y9" s="4"/>
      <c r="Z9" s="4"/>
      <c r="AA9" s="4"/>
      <c r="AB9" s="93"/>
    </row>
    <row r="10" ht="15.75" customHeight="1">
      <c r="A10" s="1"/>
      <c r="B10" s="6"/>
      <c r="C10" s="7"/>
      <c r="D10" s="1"/>
      <c r="E10" s="7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4"/>
      <c r="Y10" s="4"/>
      <c r="Z10" s="4"/>
      <c r="AA10" s="4"/>
      <c r="AB10" s="14"/>
    </row>
    <row r="11" ht="15.75" customHeight="1">
      <c r="A11" s="1"/>
      <c r="B11" s="6"/>
      <c r="C11" s="7"/>
      <c r="D11" s="1"/>
      <c r="E11" s="7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4"/>
    </row>
    <row r="12" ht="15.75" customHeight="1">
      <c r="A12" s="14"/>
      <c r="B12" s="15" t="s">
        <v>8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"/>
    </row>
    <row r="13" ht="32.25" customHeight="1">
      <c r="A13" s="16"/>
      <c r="B13" s="17" t="s">
        <v>9</v>
      </c>
      <c r="C13" s="18" t="s">
        <v>2</v>
      </c>
      <c r="D13" s="19" t="s">
        <v>10</v>
      </c>
      <c r="E13" s="19" t="s">
        <v>11</v>
      </c>
      <c r="F13" s="20" t="s">
        <v>12</v>
      </c>
      <c r="G13" s="19" t="s">
        <v>13</v>
      </c>
      <c r="H13" s="20" t="s">
        <v>14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"/>
    </row>
    <row r="14" ht="15.75" customHeight="1">
      <c r="A14" s="1"/>
      <c r="B14" s="21">
        <v>1.0</v>
      </c>
      <c r="C14" s="22" t="s">
        <v>15</v>
      </c>
      <c r="D14" s="23"/>
      <c r="E14" s="24"/>
      <c r="F14" s="23"/>
      <c r="G14" s="23"/>
      <c r="H14" s="2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ht="81.0" customHeight="1">
      <c r="A15" s="1"/>
      <c r="B15" s="26" t="s">
        <v>16</v>
      </c>
      <c r="C15" s="27" t="s">
        <v>17</v>
      </c>
      <c r="D15" s="28">
        <v>6.0</v>
      </c>
      <c r="E15" s="29" t="s">
        <v>18</v>
      </c>
      <c r="F15" s="34">
        <v>10.0</v>
      </c>
      <c r="G15" s="31"/>
      <c r="H15" s="32">
        <f t="shared" ref="H15:H16" si="1">G15*F15*D15</f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ht="15.75" customHeight="1">
      <c r="A16" s="1"/>
      <c r="B16" s="33" t="s">
        <v>19</v>
      </c>
      <c r="C16" s="27" t="s">
        <v>17</v>
      </c>
      <c r="D16" s="34">
        <v>1.0</v>
      </c>
      <c r="E16" s="35" t="s">
        <v>92</v>
      </c>
      <c r="F16" s="34">
        <v>2.0</v>
      </c>
      <c r="G16" s="31"/>
      <c r="H16" s="32">
        <f t="shared" si="1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ht="15.75" customHeight="1">
      <c r="A17" s="1"/>
      <c r="B17" s="26" t="s">
        <v>19</v>
      </c>
      <c r="C17" s="27" t="s">
        <v>21</v>
      </c>
      <c r="D17" s="30">
        <v>6.0</v>
      </c>
      <c r="E17" s="29" t="s">
        <v>22</v>
      </c>
      <c r="F17" s="30">
        <v>1.0</v>
      </c>
      <c r="G17" s="31"/>
      <c r="H17" s="32">
        <f>+F17*G17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ht="15.75" customHeight="1">
      <c r="A18" s="1"/>
      <c r="B18" s="36"/>
      <c r="C18" s="37" t="s">
        <v>23</v>
      </c>
      <c r="D18" s="38"/>
      <c r="E18" s="39"/>
      <c r="F18" s="38"/>
      <c r="G18" s="40"/>
      <c r="H18" s="41">
        <f>SUM(H15:H17)</f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ht="15.75" customHeight="1">
      <c r="A19" s="1"/>
      <c r="B19" s="42"/>
      <c r="C19" s="43" t="s">
        <v>24</v>
      </c>
      <c r="D19" s="44"/>
      <c r="E19" s="45" t="s">
        <v>25</v>
      </c>
      <c r="F19" s="38"/>
      <c r="G19" s="46"/>
      <c r="H19" s="47">
        <f>H18*G19</f>
        <v>0</v>
      </c>
      <c r="I19" s="1"/>
      <c r="J19" s="1"/>
      <c r="K19" s="1"/>
      <c r="L19" s="1"/>
      <c r="M19" s="1">
        <v>5.0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ht="15.75" customHeight="1">
      <c r="A20" s="1"/>
      <c r="B20" s="48"/>
      <c r="C20" s="49" t="s">
        <v>26</v>
      </c>
      <c r="D20" s="50"/>
      <c r="E20" s="51"/>
      <c r="F20" s="50"/>
      <c r="G20" s="50"/>
      <c r="H20" s="52">
        <f>H19+H18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ht="15.75" customHeight="1">
      <c r="A21" s="1"/>
      <c r="B21" s="53">
        <v>2.0</v>
      </c>
      <c r="C21" s="54" t="s">
        <v>27</v>
      </c>
      <c r="D21" s="55"/>
      <c r="E21" s="56"/>
      <c r="F21" s="55"/>
      <c r="G21" s="57"/>
      <c r="H21" s="5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ht="15.75" customHeight="1">
      <c r="A22" s="1"/>
      <c r="B22" s="59"/>
      <c r="C22" s="60" t="s">
        <v>28</v>
      </c>
      <c r="D22" s="61"/>
      <c r="E22" s="62"/>
      <c r="F22" s="61"/>
      <c r="G22" s="63"/>
      <c r="H22" s="64"/>
      <c r="I22" s="6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ht="31.5" customHeight="1">
      <c r="A23" s="1"/>
      <c r="B23" s="26" t="s">
        <v>29</v>
      </c>
      <c r="C23" s="66" t="s">
        <v>30</v>
      </c>
      <c r="D23" s="30">
        <v>1.0</v>
      </c>
      <c r="E23" s="29" t="s">
        <v>18</v>
      </c>
      <c r="F23" s="34">
        <v>2.0</v>
      </c>
      <c r="G23" s="31"/>
      <c r="H23" s="32">
        <f t="shared" ref="H23:H32" si="2">G23*F23*D23</f>
        <v>0</v>
      </c>
      <c r="I23" s="6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ht="15.75" customHeight="1">
      <c r="A24" s="1"/>
      <c r="B24" s="26" t="s">
        <v>31</v>
      </c>
      <c r="C24" s="27" t="s">
        <v>32</v>
      </c>
      <c r="D24" s="30">
        <v>1.0</v>
      </c>
      <c r="E24" s="29" t="s">
        <v>18</v>
      </c>
      <c r="F24" s="34">
        <v>10.0</v>
      </c>
      <c r="G24" s="31"/>
      <c r="H24" s="32">
        <f t="shared" si="2"/>
        <v>0</v>
      </c>
      <c r="I24" s="6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ht="15.75" customHeight="1">
      <c r="A25" s="1"/>
      <c r="B25" s="26" t="s">
        <v>33</v>
      </c>
      <c r="C25" s="27" t="s">
        <v>34</v>
      </c>
      <c r="D25" s="30">
        <v>1.0</v>
      </c>
      <c r="E25" s="29" t="s">
        <v>18</v>
      </c>
      <c r="F25" s="34">
        <v>10.0</v>
      </c>
      <c r="G25" s="31"/>
      <c r="H25" s="32">
        <f t="shared" si="2"/>
        <v>0</v>
      </c>
      <c r="I25" s="6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ht="15.75" customHeight="1">
      <c r="A26" s="1"/>
      <c r="B26" s="26" t="s">
        <v>35</v>
      </c>
      <c r="C26" s="27" t="s">
        <v>36</v>
      </c>
      <c r="D26" s="30">
        <v>1.0</v>
      </c>
      <c r="E26" s="29" t="s">
        <v>18</v>
      </c>
      <c r="F26" s="34">
        <v>10.0</v>
      </c>
      <c r="G26" s="31"/>
      <c r="H26" s="32">
        <f t="shared" si="2"/>
        <v>0</v>
      </c>
      <c r="I26" s="6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ht="15.75" customHeight="1">
      <c r="A27" s="1"/>
      <c r="B27" s="26" t="s">
        <v>37</v>
      </c>
      <c r="C27" s="27" t="s">
        <v>38</v>
      </c>
      <c r="D27" s="30">
        <v>1.0</v>
      </c>
      <c r="E27" s="29" t="s">
        <v>18</v>
      </c>
      <c r="F27" s="34">
        <v>10.0</v>
      </c>
      <c r="G27" s="31"/>
      <c r="H27" s="32">
        <f t="shared" si="2"/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ht="15.75" customHeight="1">
      <c r="A28" s="1"/>
      <c r="B28" s="26" t="s">
        <v>39</v>
      </c>
      <c r="C28" s="27" t="s">
        <v>40</v>
      </c>
      <c r="D28" s="30">
        <v>1.0</v>
      </c>
      <c r="E28" s="29" t="s">
        <v>18</v>
      </c>
      <c r="F28" s="34">
        <v>10.0</v>
      </c>
      <c r="G28" s="31"/>
      <c r="H28" s="32">
        <f t="shared" si="2"/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ht="15.75" customHeight="1">
      <c r="A29" s="1"/>
      <c r="B29" s="26" t="s">
        <v>41</v>
      </c>
      <c r="C29" s="27" t="s">
        <v>42</v>
      </c>
      <c r="D29" s="30">
        <v>1.0</v>
      </c>
      <c r="E29" s="29" t="s">
        <v>18</v>
      </c>
      <c r="F29" s="34">
        <v>3.0</v>
      </c>
      <c r="G29" s="31"/>
      <c r="H29" s="32">
        <f t="shared" si="2"/>
        <v>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ht="15.75" customHeight="1">
      <c r="A30" s="1"/>
      <c r="B30" s="26" t="s">
        <v>43</v>
      </c>
      <c r="C30" s="27" t="s">
        <v>44</v>
      </c>
      <c r="D30" s="30">
        <v>1.0</v>
      </c>
      <c r="E30" s="29" t="s">
        <v>18</v>
      </c>
      <c r="F30" s="34">
        <v>10.0</v>
      </c>
      <c r="G30" s="31"/>
      <c r="H30" s="32">
        <f t="shared" si="2"/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ht="15.75" customHeight="1">
      <c r="A31" s="1"/>
      <c r="B31" s="26" t="s">
        <v>45</v>
      </c>
      <c r="C31" s="27" t="s">
        <v>46</v>
      </c>
      <c r="D31" s="30">
        <v>1.0</v>
      </c>
      <c r="E31" s="29" t="s">
        <v>18</v>
      </c>
      <c r="F31" s="34">
        <v>5.0</v>
      </c>
      <c r="G31" s="31"/>
      <c r="H31" s="32">
        <f t="shared" si="2"/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ht="30.75" customHeight="1">
      <c r="A32" s="1"/>
      <c r="B32" s="26" t="s">
        <v>47</v>
      </c>
      <c r="C32" s="66" t="s">
        <v>99</v>
      </c>
      <c r="D32" s="61"/>
      <c r="E32" s="62" t="s">
        <v>49</v>
      </c>
      <c r="F32" s="68"/>
      <c r="G32" s="69"/>
      <c r="H32" s="32">
        <f t="shared" si="2"/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>
      <c r="A33" s="1"/>
      <c r="B33" s="26"/>
      <c r="C33" s="66"/>
      <c r="D33" s="61"/>
      <c r="E33" s="62"/>
      <c r="F33" s="68"/>
      <c r="G33" s="69"/>
      <c r="H33" s="64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ht="15.75" customHeight="1">
      <c r="A34" s="1"/>
      <c r="B34" s="26"/>
      <c r="C34" s="60" t="s">
        <v>50</v>
      </c>
      <c r="D34" s="61"/>
      <c r="E34" s="62"/>
      <c r="F34" s="61"/>
      <c r="G34" s="63"/>
      <c r="H34" s="7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15.75" customHeight="1">
      <c r="A35" s="1"/>
      <c r="B35" s="26" t="s">
        <v>51</v>
      </c>
      <c r="C35" s="66" t="s">
        <v>100</v>
      </c>
      <c r="D35" s="30">
        <v>1.0</v>
      </c>
      <c r="E35" s="29" t="s">
        <v>18</v>
      </c>
      <c r="F35" s="34">
        <v>10.0</v>
      </c>
      <c r="G35" s="31"/>
      <c r="H35" s="32">
        <f t="shared" ref="H35:H45" si="3">G35*F35*D35</f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ht="15.75" customHeight="1">
      <c r="A36" s="1"/>
      <c r="B36" s="26" t="s">
        <v>53</v>
      </c>
      <c r="C36" s="27" t="s">
        <v>32</v>
      </c>
      <c r="D36" s="30">
        <v>1.0</v>
      </c>
      <c r="E36" s="29" t="s">
        <v>18</v>
      </c>
      <c r="F36" s="34">
        <v>10.0</v>
      </c>
      <c r="G36" s="31"/>
      <c r="H36" s="32">
        <f t="shared" si="3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ht="15.75" customHeight="1">
      <c r="A37" s="1"/>
      <c r="B37" s="26" t="s">
        <v>54</v>
      </c>
      <c r="C37" s="27" t="s">
        <v>34</v>
      </c>
      <c r="D37" s="30">
        <v>1.0</v>
      </c>
      <c r="E37" s="29" t="s">
        <v>18</v>
      </c>
      <c r="F37" s="34">
        <v>10.0</v>
      </c>
      <c r="G37" s="31"/>
      <c r="H37" s="32">
        <f t="shared" si="3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5.75" customHeight="1">
      <c r="A38" s="1"/>
      <c r="B38" s="26" t="s">
        <v>55</v>
      </c>
      <c r="C38" s="27" t="s">
        <v>36</v>
      </c>
      <c r="D38" s="30">
        <v>1.0</v>
      </c>
      <c r="E38" s="29" t="s">
        <v>18</v>
      </c>
      <c r="F38" s="34">
        <v>10.0</v>
      </c>
      <c r="G38" s="31"/>
      <c r="H38" s="32">
        <f t="shared" si="3"/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5.75" customHeight="1">
      <c r="A39" s="1"/>
      <c r="B39" s="26" t="s">
        <v>56</v>
      </c>
      <c r="C39" s="27" t="s">
        <v>38</v>
      </c>
      <c r="D39" s="30">
        <v>1.0</v>
      </c>
      <c r="E39" s="29" t="s">
        <v>18</v>
      </c>
      <c r="F39" s="34">
        <v>10.0</v>
      </c>
      <c r="G39" s="31"/>
      <c r="H39" s="32">
        <f t="shared" si="3"/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15.75" customHeight="1">
      <c r="A40" s="1"/>
      <c r="B40" s="26" t="s">
        <v>57</v>
      </c>
      <c r="C40" s="27" t="s">
        <v>58</v>
      </c>
      <c r="D40" s="30">
        <v>1.0</v>
      </c>
      <c r="E40" s="29" t="s">
        <v>18</v>
      </c>
      <c r="F40" s="34">
        <v>10.0</v>
      </c>
      <c r="G40" s="31"/>
      <c r="H40" s="32">
        <f t="shared" si="3"/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5.75" customHeight="1">
      <c r="A41" s="1"/>
      <c r="B41" s="26" t="s">
        <v>59</v>
      </c>
      <c r="C41" s="27" t="s">
        <v>40</v>
      </c>
      <c r="D41" s="30">
        <v>1.0</v>
      </c>
      <c r="E41" s="29" t="s">
        <v>18</v>
      </c>
      <c r="F41" s="34">
        <v>10.0</v>
      </c>
      <c r="G41" s="31"/>
      <c r="H41" s="32">
        <f t="shared" si="3"/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5.75" customHeight="1">
      <c r="A42" s="1"/>
      <c r="B42" s="26" t="s">
        <v>60</v>
      </c>
      <c r="C42" s="27" t="s">
        <v>42</v>
      </c>
      <c r="D42" s="30">
        <v>1.0</v>
      </c>
      <c r="E42" s="29" t="s">
        <v>18</v>
      </c>
      <c r="F42" s="34">
        <v>3.0</v>
      </c>
      <c r="G42" s="31"/>
      <c r="H42" s="32">
        <f t="shared" si="3"/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5.75" customHeight="1">
      <c r="A43" s="1"/>
      <c r="B43" s="26" t="s">
        <v>61</v>
      </c>
      <c r="C43" s="27" t="s">
        <v>44</v>
      </c>
      <c r="D43" s="30">
        <v>1.0</v>
      </c>
      <c r="E43" s="29" t="s">
        <v>18</v>
      </c>
      <c r="F43" s="34">
        <v>5.0</v>
      </c>
      <c r="G43" s="31"/>
      <c r="H43" s="32">
        <f t="shared" si="3"/>
        <v>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5.75" customHeight="1">
      <c r="A44" s="1"/>
      <c r="B44" s="26" t="s">
        <v>62</v>
      </c>
      <c r="C44" s="27" t="s">
        <v>46</v>
      </c>
      <c r="D44" s="30">
        <v>1.0</v>
      </c>
      <c r="E44" s="29" t="s">
        <v>18</v>
      </c>
      <c r="F44" s="34">
        <v>5.0</v>
      </c>
      <c r="G44" s="31"/>
      <c r="H44" s="32">
        <f t="shared" si="3"/>
        <v>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5.75" customHeight="1">
      <c r="A45" s="1"/>
      <c r="B45" s="26" t="s">
        <v>63</v>
      </c>
      <c r="C45" s="27" t="s">
        <v>101</v>
      </c>
      <c r="D45" s="30">
        <v>1.0</v>
      </c>
      <c r="E45" s="29" t="s">
        <v>65</v>
      </c>
      <c r="F45" s="30">
        <v>1.0</v>
      </c>
      <c r="G45" s="31"/>
      <c r="H45" s="32">
        <f t="shared" si="3"/>
        <v>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.75" customHeight="1">
      <c r="A46" s="1"/>
      <c r="B46" s="26"/>
      <c r="C46" s="60" t="s">
        <v>66</v>
      </c>
      <c r="D46" s="61"/>
      <c r="E46" s="62"/>
      <c r="F46" s="61"/>
      <c r="G46" s="63"/>
      <c r="H46" s="7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51.0" customHeight="1">
      <c r="A47" s="1"/>
      <c r="B47" s="26"/>
      <c r="C47" s="27" t="s">
        <v>67</v>
      </c>
      <c r="D47" s="30"/>
      <c r="E47" s="29"/>
      <c r="F47" s="30"/>
      <c r="G47" s="31"/>
      <c r="H47" s="3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5.75" customHeight="1">
      <c r="A48" s="1"/>
      <c r="B48" s="26" t="s">
        <v>68</v>
      </c>
      <c r="C48" s="27" t="s">
        <v>69</v>
      </c>
      <c r="D48" s="30"/>
      <c r="E48" s="29" t="s">
        <v>1</v>
      </c>
      <c r="F48" s="34">
        <v>2.0</v>
      </c>
      <c r="G48" s="31"/>
      <c r="H48" s="32">
        <f t="shared" ref="H48:H49" si="4">+F48*G48</f>
        <v>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63.0" customHeight="1">
      <c r="A49" s="1"/>
      <c r="B49" s="71" t="s">
        <v>70</v>
      </c>
      <c r="C49" s="72" t="s">
        <v>71</v>
      </c>
      <c r="D49" s="73"/>
      <c r="E49" s="74" t="s">
        <v>1</v>
      </c>
      <c r="F49" s="99">
        <v>10.0</v>
      </c>
      <c r="G49" s="75"/>
      <c r="H49" s="76">
        <f t="shared" si="4"/>
        <v>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5.75" customHeight="1">
      <c r="A50" s="1"/>
      <c r="B50" s="36"/>
      <c r="C50" s="37" t="s">
        <v>23</v>
      </c>
      <c r="D50" s="38"/>
      <c r="E50" s="39"/>
      <c r="F50" s="38"/>
      <c r="G50" s="40"/>
      <c r="H50" s="41">
        <f>SUM(H23:H49)</f>
        <v>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5.75" customHeight="1">
      <c r="A51" s="1"/>
      <c r="B51" s="42"/>
      <c r="C51" s="43" t="s">
        <v>24</v>
      </c>
      <c r="D51" s="77"/>
      <c r="E51" s="45" t="s">
        <v>25</v>
      </c>
      <c r="F51" s="77"/>
      <c r="G51" s="77"/>
      <c r="H51" s="47">
        <v>0.0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5.75" customHeight="1">
      <c r="A52" s="1"/>
      <c r="B52" s="48"/>
      <c r="C52" s="78" t="s">
        <v>72</v>
      </c>
      <c r="D52" s="50"/>
      <c r="E52" s="51"/>
      <c r="F52" s="50"/>
      <c r="G52" s="50"/>
      <c r="H52" s="52">
        <f>H50+H51</f>
        <v>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>
      <c r="A53" s="1"/>
      <c r="B53" s="79">
        <v>3.0</v>
      </c>
      <c r="C53" s="80" t="s">
        <v>73</v>
      </c>
      <c r="D53" s="81"/>
      <c r="E53" s="82"/>
      <c r="F53" s="81"/>
      <c r="G53" s="83"/>
      <c r="H53" s="8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5.75" customHeight="1">
      <c r="A54" s="1"/>
      <c r="B54" s="26" t="s">
        <v>74</v>
      </c>
      <c r="C54" s="66" t="s">
        <v>102</v>
      </c>
      <c r="D54" s="30">
        <v>1.0</v>
      </c>
      <c r="E54" s="29" t="s">
        <v>18</v>
      </c>
      <c r="F54" s="34">
        <v>5.0</v>
      </c>
      <c r="G54" s="31"/>
      <c r="H54" s="32">
        <f t="shared" ref="H54:H64" si="5">+F54*G54</f>
        <v>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5.75" customHeight="1">
      <c r="A55" s="1"/>
      <c r="B55" s="26" t="s">
        <v>76</v>
      </c>
      <c r="C55" s="27" t="s">
        <v>32</v>
      </c>
      <c r="D55" s="30">
        <v>1.0</v>
      </c>
      <c r="E55" s="29" t="s">
        <v>18</v>
      </c>
      <c r="F55" s="34">
        <v>20.0</v>
      </c>
      <c r="G55" s="31"/>
      <c r="H55" s="32">
        <f t="shared" si="5"/>
        <v>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5.75" customHeight="1">
      <c r="A56" s="1"/>
      <c r="B56" s="26" t="s">
        <v>77</v>
      </c>
      <c r="C56" s="27" t="s">
        <v>34</v>
      </c>
      <c r="D56" s="30">
        <v>1.0</v>
      </c>
      <c r="E56" s="29" t="s">
        <v>18</v>
      </c>
      <c r="F56" s="34">
        <v>20.0</v>
      </c>
      <c r="G56" s="31"/>
      <c r="H56" s="32">
        <f t="shared" si="5"/>
        <v>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5.75" customHeight="1">
      <c r="A57" s="1"/>
      <c r="B57" s="26" t="s">
        <v>78</v>
      </c>
      <c r="C57" s="27" t="s">
        <v>36</v>
      </c>
      <c r="D57" s="30">
        <v>1.0</v>
      </c>
      <c r="E57" s="29" t="s">
        <v>18</v>
      </c>
      <c r="F57" s="34">
        <v>20.0</v>
      </c>
      <c r="G57" s="31"/>
      <c r="H57" s="32">
        <f t="shared" si="5"/>
        <v>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5.75" customHeight="1">
      <c r="A58" s="1"/>
      <c r="B58" s="26" t="s">
        <v>79</v>
      </c>
      <c r="C58" s="27" t="s">
        <v>38</v>
      </c>
      <c r="D58" s="30">
        <v>1.0</v>
      </c>
      <c r="E58" s="29" t="s">
        <v>18</v>
      </c>
      <c r="F58" s="34">
        <v>20.0</v>
      </c>
      <c r="G58" s="31"/>
      <c r="H58" s="32">
        <f t="shared" si="5"/>
        <v>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5.75" customHeight="1">
      <c r="A59" s="1"/>
      <c r="B59" s="26" t="s">
        <v>80</v>
      </c>
      <c r="C59" s="27" t="s">
        <v>58</v>
      </c>
      <c r="D59" s="30">
        <v>1.0</v>
      </c>
      <c r="E59" s="29" t="s">
        <v>18</v>
      </c>
      <c r="F59" s="34">
        <v>20.0</v>
      </c>
      <c r="G59" s="31"/>
      <c r="H59" s="32">
        <f t="shared" si="5"/>
        <v>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5.75" customHeight="1">
      <c r="A60" s="1"/>
      <c r="B60" s="26" t="s">
        <v>81</v>
      </c>
      <c r="C60" s="27" t="s">
        <v>40</v>
      </c>
      <c r="D60" s="30">
        <v>1.0</v>
      </c>
      <c r="E60" s="29" t="s">
        <v>18</v>
      </c>
      <c r="F60" s="34">
        <v>20.0</v>
      </c>
      <c r="G60" s="31"/>
      <c r="H60" s="32">
        <f t="shared" si="5"/>
        <v>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5.75" customHeight="1">
      <c r="A61" s="1"/>
      <c r="B61" s="26" t="s">
        <v>82</v>
      </c>
      <c r="C61" s="27" t="s">
        <v>42</v>
      </c>
      <c r="D61" s="30">
        <v>1.0</v>
      </c>
      <c r="E61" s="29" t="s">
        <v>18</v>
      </c>
      <c r="F61" s="34">
        <v>3.0</v>
      </c>
      <c r="G61" s="31"/>
      <c r="H61" s="32">
        <f t="shared" si="5"/>
        <v>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5.75" customHeight="1">
      <c r="A62" s="1"/>
      <c r="B62" s="26" t="s">
        <v>83</v>
      </c>
      <c r="C62" s="27" t="s">
        <v>44</v>
      </c>
      <c r="D62" s="30">
        <v>1.0</v>
      </c>
      <c r="E62" s="29" t="s">
        <v>18</v>
      </c>
      <c r="F62" s="34">
        <v>5.0</v>
      </c>
      <c r="G62" s="31"/>
      <c r="H62" s="32">
        <f t="shared" si="5"/>
        <v>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4"/>
    </row>
    <row r="63" ht="15.75" customHeight="1">
      <c r="A63" s="1"/>
      <c r="B63" s="26" t="s">
        <v>84</v>
      </c>
      <c r="C63" s="27" t="s">
        <v>46</v>
      </c>
      <c r="D63" s="28">
        <v>1.0</v>
      </c>
      <c r="E63" s="29" t="s">
        <v>18</v>
      </c>
      <c r="F63" s="34">
        <v>10.0</v>
      </c>
      <c r="G63" s="31"/>
      <c r="H63" s="32">
        <f t="shared" si="5"/>
        <v>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4"/>
    </row>
    <row r="64" ht="15.75" customHeight="1">
      <c r="A64" s="1"/>
      <c r="B64" s="85" t="s">
        <v>85</v>
      </c>
      <c r="C64" s="86" t="s">
        <v>103</v>
      </c>
      <c r="D64" s="87">
        <v>1.0</v>
      </c>
      <c r="E64" s="88" t="s">
        <v>65</v>
      </c>
      <c r="F64" s="87">
        <v>1.0</v>
      </c>
      <c r="G64" s="89"/>
      <c r="H64" s="32">
        <f t="shared" si="5"/>
        <v>0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4"/>
    </row>
    <row r="65" ht="15.75" customHeight="1">
      <c r="A65" s="1"/>
      <c r="B65" s="90"/>
      <c r="C65" s="49" t="s">
        <v>23</v>
      </c>
      <c r="D65" s="91"/>
      <c r="E65" s="51"/>
      <c r="F65" s="91"/>
      <c r="G65" s="50"/>
      <c r="H65" s="52">
        <f>SUM(H54:H63)</f>
        <v>0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4"/>
    </row>
    <row r="66" ht="15.75" customHeight="1">
      <c r="A66" s="1"/>
      <c r="B66" s="42"/>
      <c r="C66" s="43" t="s">
        <v>24</v>
      </c>
      <c r="D66" s="77"/>
      <c r="E66" s="45" t="s">
        <v>25</v>
      </c>
      <c r="F66" s="77"/>
      <c r="G66" s="77"/>
      <c r="H66" s="47">
        <v>0.0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4"/>
    </row>
    <row r="67" ht="15.75" customHeight="1">
      <c r="A67" s="1"/>
      <c r="B67" s="48"/>
      <c r="C67" s="78" t="s">
        <v>87</v>
      </c>
      <c r="D67" s="50"/>
      <c r="E67" s="51"/>
      <c r="F67" s="50"/>
      <c r="G67" s="50"/>
      <c r="H67" s="52">
        <f>H65+H66</f>
        <v>0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4"/>
    </row>
    <row r="68" ht="15.75" customHeight="1">
      <c r="A68" s="1"/>
      <c r="B68" s="92" t="s">
        <v>88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4"/>
    </row>
    <row r="69" ht="15.75" customHeight="1">
      <c r="A69" s="1"/>
      <c r="B69" s="92" t="s">
        <v>89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</sheetData>
  <mergeCells count="5">
    <mergeCell ref="B2:G2"/>
    <mergeCell ref="B9:C9"/>
    <mergeCell ref="B12:H12"/>
    <mergeCell ref="B68:H68"/>
    <mergeCell ref="B69:H69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6.13"/>
    <col customWidth="1" min="2" max="2" width="7.63"/>
    <col customWidth="1" min="3" max="3" width="41.38"/>
    <col customWidth="1" min="4" max="4" width="12.0"/>
    <col customWidth="1" min="7" max="7" width="16.0"/>
  </cols>
  <sheetData>
    <row r="1" ht="33.75" customHeight="1">
      <c r="A1" s="93"/>
      <c r="B1" s="94"/>
      <c r="C1" s="94"/>
      <c r="D1" s="94"/>
      <c r="E1" s="94"/>
      <c r="F1" s="94"/>
      <c r="G1" s="94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</row>
    <row r="2" ht="50.25" customHeight="1">
      <c r="A2" s="93"/>
      <c r="B2" s="95" t="s">
        <v>104</v>
      </c>
      <c r="H2" s="93"/>
      <c r="I2" s="93"/>
      <c r="J2" s="93"/>
      <c r="K2" s="93"/>
      <c r="L2" s="96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ht="15.75" customHeight="1">
      <c r="A3" s="93"/>
      <c r="B3" s="97"/>
      <c r="C3" s="67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</row>
    <row r="4" ht="15.75" customHeight="1">
      <c r="A4" s="1"/>
      <c r="B4" s="6"/>
      <c r="C4" s="7"/>
      <c r="D4" s="1"/>
      <c r="E4" s="7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4"/>
      <c r="Y4" s="4"/>
      <c r="Z4" s="4"/>
      <c r="AA4" s="4"/>
      <c r="AB4" s="93"/>
    </row>
    <row r="5" ht="30.75" customHeight="1">
      <c r="A5" s="1"/>
      <c r="B5" s="8" t="s">
        <v>1</v>
      </c>
      <c r="C5" s="8" t="s">
        <v>2</v>
      </c>
      <c r="D5" s="8" t="s">
        <v>3</v>
      </c>
      <c r="E5" s="7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4"/>
      <c r="Y5" s="4"/>
      <c r="Z5" s="4"/>
      <c r="AA5" s="4"/>
      <c r="AB5" s="93"/>
    </row>
    <row r="6" ht="15.75" customHeight="1">
      <c r="A6" s="1"/>
      <c r="B6" s="9">
        <v>1.0</v>
      </c>
      <c r="C6" s="10" t="s">
        <v>91</v>
      </c>
      <c r="D6" s="11">
        <f>H20</f>
        <v>0</v>
      </c>
      <c r="E6" s="7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4"/>
      <c r="Y6" s="4"/>
      <c r="Z6" s="4"/>
      <c r="AA6" s="4"/>
      <c r="AB6" s="93"/>
    </row>
    <row r="7" ht="15.75" customHeight="1">
      <c r="A7" s="1"/>
      <c r="B7" s="9">
        <v>2.0</v>
      </c>
      <c r="C7" s="10" t="s">
        <v>5</v>
      </c>
      <c r="D7" s="11">
        <f>H52</f>
        <v>0</v>
      </c>
      <c r="E7" s="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4"/>
      <c r="Y7" s="4"/>
      <c r="Z7" s="4"/>
      <c r="AA7" s="4"/>
      <c r="AB7" s="93"/>
    </row>
    <row r="8">
      <c r="A8" s="1"/>
      <c r="B8" s="9">
        <v>3.0</v>
      </c>
      <c r="C8" s="10" t="s">
        <v>6</v>
      </c>
      <c r="D8" s="11">
        <f>H67</f>
        <v>0</v>
      </c>
      <c r="E8" s="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4"/>
      <c r="Y8" s="4"/>
      <c r="Z8" s="4"/>
      <c r="AA8" s="4"/>
      <c r="AB8" s="93"/>
    </row>
    <row r="9" ht="15.75" customHeight="1">
      <c r="A9" s="1"/>
      <c r="B9" s="12" t="s">
        <v>7</v>
      </c>
      <c r="C9" s="13"/>
      <c r="D9" s="11">
        <f>SUM(D6:D8)</f>
        <v>0</v>
      </c>
      <c r="E9" s="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4"/>
      <c r="Y9" s="4"/>
      <c r="Z9" s="4"/>
      <c r="AA9" s="4"/>
      <c r="AB9" s="93"/>
    </row>
    <row r="10" ht="15.75" customHeight="1">
      <c r="A10" s="1"/>
      <c r="B10" s="6"/>
      <c r="C10" s="7"/>
      <c r="D10" s="1"/>
      <c r="E10" s="7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4"/>
      <c r="Y10" s="4"/>
      <c r="Z10" s="4"/>
      <c r="AA10" s="4"/>
      <c r="AB10" s="14"/>
    </row>
    <row r="11" ht="15.75" customHeight="1">
      <c r="A11" s="1"/>
      <c r="B11" s="6"/>
      <c r="C11" s="7"/>
      <c r="D11" s="1"/>
      <c r="E11" s="7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4"/>
    </row>
    <row r="12" ht="15.75" customHeight="1">
      <c r="A12" s="14"/>
      <c r="B12" s="15" t="s">
        <v>8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"/>
    </row>
    <row r="13" ht="32.25" customHeight="1">
      <c r="A13" s="16"/>
      <c r="B13" s="17" t="s">
        <v>9</v>
      </c>
      <c r="C13" s="18" t="s">
        <v>2</v>
      </c>
      <c r="D13" s="19" t="s">
        <v>10</v>
      </c>
      <c r="E13" s="19" t="s">
        <v>11</v>
      </c>
      <c r="F13" s="20" t="s">
        <v>12</v>
      </c>
      <c r="G13" s="19" t="s">
        <v>13</v>
      </c>
      <c r="H13" s="20" t="s">
        <v>14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"/>
    </row>
    <row r="14" ht="15.75" customHeight="1">
      <c r="A14" s="1"/>
      <c r="B14" s="21">
        <v>1.0</v>
      </c>
      <c r="C14" s="22" t="s">
        <v>15</v>
      </c>
      <c r="D14" s="23"/>
      <c r="E14" s="24"/>
      <c r="F14" s="23"/>
      <c r="G14" s="23"/>
      <c r="H14" s="25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ht="72.0" customHeight="1">
      <c r="A15" s="1"/>
      <c r="B15" s="26" t="s">
        <v>16</v>
      </c>
      <c r="C15" s="27" t="s">
        <v>17</v>
      </c>
      <c r="D15" s="28">
        <v>6.0</v>
      </c>
      <c r="E15" s="29" t="s">
        <v>18</v>
      </c>
      <c r="F15" s="34">
        <v>10.0</v>
      </c>
      <c r="G15" s="31"/>
      <c r="H15" s="32">
        <f t="shared" ref="H15:H16" si="1">G15*F15*D15</f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ht="15.75" customHeight="1">
      <c r="A16" s="1"/>
      <c r="B16" s="33" t="s">
        <v>19</v>
      </c>
      <c r="C16" s="27" t="s">
        <v>17</v>
      </c>
      <c r="D16" s="34">
        <v>1.0</v>
      </c>
      <c r="E16" s="35" t="s">
        <v>92</v>
      </c>
      <c r="F16" s="34">
        <v>2.0</v>
      </c>
      <c r="G16" s="31"/>
      <c r="H16" s="32">
        <f t="shared" si="1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ht="15.75" customHeight="1">
      <c r="A17" s="1"/>
      <c r="B17" s="26" t="s">
        <v>19</v>
      </c>
      <c r="C17" s="27" t="s">
        <v>21</v>
      </c>
      <c r="D17" s="30">
        <v>6.0</v>
      </c>
      <c r="E17" s="29" t="s">
        <v>22</v>
      </c>
      <c r="F17" s="30">
        <v>1.0</v>
      </c>
      <c r="G17" s="31"/>
      <c r="H17" s="32">
        <f>+F17*G17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ht="15.75" customHeight="1">
      <c r="A18" s="1"/>
      <c r="B18" s="36"/>
      <c r="C18" s="37" t="s">
        <v>23</v>
      </c>
      <c r="D18" s="38"/>
      <c r="E18" s="39"/>
      <c r="F18" s="38"/>
      <c r="G18" s="40"/>
      <c r="H18" s="41">
        <f>SUM(H15:H17)</f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ht="15.75" customHeight="1">
      <c r="A19" s="1"/>
      <c r="B19" s="42"/>
      <c r="C19" s="43" t="s">
        <v>24</v>
      </c>
      <c r="D19" s="44"/>
      <c r="E19" s="45" t="s">
        <v>25</v>
      </c>
      <c r="F19" s="38"/>
      <c r="G19" s="46"/>
      <c r="H19" s="47">
        <f>H18*G19</f>
        <v>0</v>
      </c>
      <c r="I19" s="1"/>
      <c r="J19" s="1"/>
      <c r="K19" s="1"/>
      <c r="L19" s="1"/>
      <c r="M19" s="1">
        <v>5.0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ht="15.75" customHeight="1">
      <c r="A20" s="1"/>
      <c r="B20" s="48"/>
      <c r="C20" s="49" t="s">
        <v>26</v>
      </c>
      <c r="D20" s="50"/>
      <c r="E20" s="51"/>
      <c r="F20" s="50"/>
      <c r="G20" s="50"/>
      <c r="H20" s="52">
        <f>H19+H18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ht="15.75" customHeight="1">
      <c r="A21" s="1"/>
      <c r="B21" s="53">
        <v>2.0</v>
      </c>
      <c r="C21" s="54" t="s">
        <v>27</v>
      </c>
      <c r="D21" s="55"/>
      <c r="E21" s="56"/>
      <c r="F21" s="55"/>
      <c r="G21" s="57"/>
      <c r="H21" s="5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ht="15.75" customHeight="1">
      <c r="A22" s="1"/>
      <c r="B22" s="59"/>
      <c r="C22" s="60" t="s">
        <v>28</v>
      </c>
      <c r="D22" s="61"/>
      <c r="E22" s="62"/>
      <c r="F22" s="61"/>
      <c r="G22" s="63"/>
      <c r="H22" s="64"/>
      <c r="I22" s="6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ht="31.5" customHeight="1">
      <c r="A23" s="1"/>
      <c r="B23" s="26" t="s">
        <v>29</v>
      </c>
      <c r="C23" s="66" t="s">
        <v>30</v>
      </c>
      <c r="D23" s="30">
        <v>1.0</v>
      </c>
      <c r="E23" s="29" t="s">
        <v>18</v>
      </c>
      <c r="F23" s="34">
        <v>2.0</v>
      </c>
      <c r="G23" s="31"/>
      <c r="H23" s="32">
        <f t="shared" ref="H23:H32" si="2">G23*F23*D23</f>
        <v>0</v>
      </c>
      <c r="I23" s="65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ht="15.75" customHeight="1">
      <c r="A24" s="1"/>
      <c r="B24" s="26" t="s">
        <v>31</v>
      </c>
      <c r="C24" s="27" t="s">
        <v>32</v>
      </c>
      <c r="D24" s="30">
        <v>1.0</v>
      </c>
      <c r="E24" s="29" t="s">
        <v>18</v>
      </c>
      <c r="F24" s="34">
        <v>10.0</v>
      </c>
      <c r="G24" s="31"/>
      <c r="H24" s="32">
        <f t="shared" si="2"/>
        <v>0</v>
      </c>
      <c r="I24" s="65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ht="15.75" customHeight="1">
      <c r="A25" s="1"/>
      <c r="B25" s="26" t="s">
        <v>33</v>
      </c>
      <c r="C25" s="27" t="s">
        <v>34</v>
      </c>
      <c r="D25" s="30">
        <v>1.0</v>
      </c>
      <c r="E25" s="29" t="s">
        <v>18</v>
      </c>
      <c r="F25" s="34">
        <v>10.0</v>
      </c>
      <c r="G25" s="31"/>
      <c r="H25" s="32">
        <f t="shared" si="2"/>
        <v>0</v>
      </c>
      <c r="I25" s="65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ht="15.75" customHeight="1">
      <c r="A26" s="1"/>
      <c r="B26" s="26" t="s">
        <v>35</v>
      </c>
      <c r="C26" s="27" t="s">
        <v>36</v>
      </c>
      <c r="D26" s="30">
        <v>1.0</v>
      </c>
      <c r="E26" s="29" t="s">
        <v>18</v>
      </c>
      <c r="F26" s="34">
        <v>10.0</v>
      </c>
      <c r="G26" s="31"/>
      <c r="H26" s="32">
        <f t="shared" si="2"/>
        <v>0</v>
      </c>
      <c r="I26" s="6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ht="15.75" customHeight="1">
      <c r="A27" s="1"/>
      <c r="B27" s="26" t="s">
        <v>37</v>
      </c>
      <c r="C27" s="27" t="s">
        <v>38</v>
      </c>
      <c r="D27" s="30">
        <v>1.0</v>
      </c>
      <c r="E27" s="29" t="s">
        <v>18</v>
      </c>
      <c r="F27" s="34">
        <v>10.0</v>
      </c>
      <c r="G27" s="31"/>
      <c r="H27" s="32">
        <f t="shared" si="2"/>
        <v>0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ht="15.75" customHeight="1">
      <c r="A28" s="1"/>
      <c r="B28" s="26" t="s">
        <v>39</v>
      </c>
      <c r="C28" s="27" t="s">
        <v>40</v>
      </c>
      <c r="D28" s="30">
        <v>1.0</v>
      </c>
      <c r="E28" s="29" t="s">
        <v>18</v>
      </c>
      <c r="F28" s="34">
        <v>10.0</v>
      </c>
      <c r="G28" s="31"/>
      <c r="H28" s="32">
        <f t="shared" si="2"/>
        <v>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ht="15.75" customHeight="1">
      <c r="A29" s="1"/>
      <c r="B29" s="26" t="s">
        <v>41</v>
      </c>
      <c r="C29" s="27" t="s">
        <v>42</v>
      </c>
      <c r="D29" s="30">
        <v>1.0</v>
      </c>
      <c r="E29" s="29" t="s">
        <v>18</v>
      </c>
      <c r="F29" s="34">
        <v>3.0</v>
      </c>
      <c r="G29" s="31"/>
      <c r="H29" s="32">
        <f t="shared" si="2"/>
        <v>0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ht="15.75" customHeight="1">
      <c r="A30" s="1"/>
      <c r="B30" s="26" t="s">
        <v>43</v>
      </c>
      <c r="C30" s="27" t="s">
        <v>44</v>
      </c>
      <c r="D30" s="30">
        <v>1.0</v>
      </c>
      <c r="E30" s="29" t="s">
        <v>18</v>
      </c>
      <c r="F30" s="34">
        <v>10.0</v>
      </c>
      <c r="G30" s="31"/>
      <c r="H30" s="32">
        <f t="shared" si="2"/>
        <v>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ht="15.75" customHeight="1">
      <c r="A31" s="1"/>
      <c r="B31" s="26" t="s">
        <v>45</v>
      </c>
      <c r="C31" s="27" t="s">
        <v>46</v>
      </c>
      <c r="D31" s="30">
        <v>1.0</v>
      </c>
      <c r="E31" s="29" t="s">
        <v>18</v>
      </c>
      <c r="F31" s="34">
        <v>5.0</v>
      </c>
      <c r="G31" s="31"/>
      <c r="H31" s="32">
        <f t="shared" si="2"/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ht="15.75" customHeight="1">
      <c r="A32" s="1"/>
      <c r="B32" s="26" t="s">
        <v>47</v>
      </c>
      <c r="C32" s="66" t="s">
        <v>105</v>
      </c>
      <c r="D32" s="61"/>
      <c r="E32" s="62" t="s">
        <v>49</v>
      </c>
      <c r="F32" s="68"/>
      <c r="G32" s="69"/>
      <c r="H32" s="32">
        <f t="shared" si="2"/>
        <v>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>
      <c r="A33" s="1"/>
      <c r="B33" s="26"/>
      <c r="C33" s="66"/>
      <c r="D33" s="61"/>
      <c r="E33" s="62"/>
      <c r="F33" s="68"/>
      <c r="G33" s="69"/>
      <c r="H33" s="64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ht="15.75" customHeight="1">
      <c r="A34" s="1"/>
      <c r="B34" s="26"/>
      <c r="C34" s="60" t="s">
        <v>50</v>
      </c>
      <c r="D34" s="61"/>
      <c r="E34" s="62"/>
      <c r="F34" s="61"/>
      <c r="G34" s="63"/>
      <c r="H34" s="7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15.75" customHeight="1">
      <c r="A35" s="1"/>
      <c r="B35" s="26" t="s">
        <v>51</v>
      </c>
      <c r="C35" s="66" t="s">
        <v>106</v>
      </c>
      <c r="D35" s="30">
        <v>1.0</v>
      </c>
      <c r="E35" s="29" t="s">
        <v>18</v>
      </c>
      <c r="F35" s="34">
        <v>10.0</v>
      </c>
      <c r="G35" s="31"/>
      <c r="H35" s="32">
        <f t="shared" ref="H35:H45" si="3">G35*F35*D35</f>
        <v>0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ht="15.75" customHeight="1">
      <c r="A36" s="1"/>
      <c r="B36" s="26" t="s">
        <v>53</v>
      </c>
      <c r="C36" s="27" t="s">
        <v>32</v>
      </c>
      <c r="D36" s="30">
        <v>1.0</v>
      </c>
      <c r="E36" s="29" t="s">
        <v>18</v>
      </c>
      <c r="F36" s="34">
        <v>10.0</v>
      </c>
      <c r="G36" s="31"/>
      <c r="H36" s="32">
        <f t="shared" si="3"/>
        <v>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ht="15.75" customHeight="1">
      <c r="A37" s="1"/>
      <c r="B37" s="26" t="s">
        <v>54</v>
      </c>
      <c r="C37" s="27" t="s">
        <v>34</v>
      </c>
      <c r="D37" s="30">
        <v>1.0</v>
      </c>
      <c r="E37" s="29" t="s">
        <v>18</v>
      </c>
      <c r="F37" s="34">
        <v>10.0</v>
      </c>
      <c r="G37" s="31"/>
      <c r="H37" s="32">
        <f t="shared" si="3"/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5.75" customHeight="1">
      <c r="A38" s="1"/>
      <c r="B38" s="26" t="s">
        <v>55</v>
      </c>
      <c r="C38" s="27" t="s">
        <v>36</v>
      </c>
      <c r="D38" s="30">
        <v>1.0</v>
      </c>
      <c r="E38" s="29" t="s">
        <v>18</v>
      </c>
      <c r="F38" s="34">
        <v>10.0</v>
      </c>
      <c r="G38" s="31"/>
      <c r="H38" s="32">
        <f t="shared" si="3"/>
        <v>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5.75" customHeight="1">
      <c r="A39" s="1"/>
      <c r="B39" s="26" t="s">
        <v>56</v>
      </c>
      <c r="C39" s="27" t="s">
        <v>38</v>
      </c>
      <c r="D39" s="30">
        <v>1.0</v>
      </c>
      <c r="E39" s="29" t="s">
        <v>18</v>
      </c>
      <c r="F39" s="34">
        <v>10.0</v>
      </c>
      <c r="G39" s="31"/>
      <c r="H39" s="32">
        <f t="shared" si="3"/>
        <v>0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15.75" customHeight="1">
      <c r="A40" s="1"/>
      <c r="B40" s="26" t="s">
        <v>57</v>
      </c>
      <c r="C40" s="27" t="s">
        <v>58</v>
      </c>
      <c r="D40" s="30">
        <v>1.0</v>
      </c>
      <c r="E40" s="29" t="s">
        <v>18</v>
      </c>
      <c r="F40" s="34">
        <v>10.0</v>
      </c>
      <c r="G40" s="31"/>
      <c r="H40" s="32">
        <f t="shared" si="3"/>
        <v>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5.75" customHeight="1">
      <c r="A41" s="1"/>
      <c r="B41" s="26" t="s">
        <v>59</v>
      </c>
      <c r="C41" s="27" t="s">
        <v>40</v>
      </c>
      <c r="D41" s="30">
        <v>1.0</v>
      </c>
      <c r="E41" s="29" t="s">
        <v>18</v>
      </c>
      <c r="F41" s="34">
        <v>10.0</v>
      </c>
      <c r="G41" s="31"/>
      <c r="H41" s="32">
        <f t="shared" si="3"/>
        <v>0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5.75" customHeight="1">
      <c r="A42" s="1"/>
      <c r="B42" s="26" t="s">
        <v>60</v>
      </c>
      <c r="C42" s="27" t="s">
        <v>42</v>
      </c>
      <c r="D42" s="30">
        <v>1.0</v>
      </c>
      <c r="E42" s="29" t="s">
        <v>18</v>
      </c>
      <c r="F42" s="34">
        <v>3.0</v>
      </c>
      <c r="G42" s="31"/>
      <c r="H42" s="32">
        <f t="shared" si="3"/>
        <v>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5.75" customHeight="1">
      <c r="A43" s="1"/>
      <c r="B43" s="26" t="s">
        <v>61</v>
      </c>
      <c r="C43" s="27" t="s">
        <v>44</v>
      </c>
      <c r="D43" s="30">
        <v>1.0</v>
      </c>
      <c r="E43" s="29" t="s">
        <v>18</v>
      </c>
      <c r="F43" s="34">
        <v>5.0</v>
      </c>
      <c r="G43" s="31"/>
      <c r="H43" s="32">
        <f t="shared" si="3"/>
        <v>0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5.75" customHeight="1">
      <c r="A44" s="1"/>
      <c r="B44" s="26" t="s">
        <v>62</v>
      </c>
      <c r="C44" s="27" t="s">
        <v>46</v>
      </c>
      <c r="D44" s="30">
        <v>1.0</v>
      </c>
      <c r="E44" s="29" t="s">
        <v>18</v>
      </c>
      <c r="F44" s="34">
        <v>5.0</v>
      </c>
      <c r="G44" s="31"/>
      <c r="H44" s="32">
        <f t="shared" si="3"/>
        <v>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5.75" customHeight="1">
      <c r="A45" s="1"/>
      <c r="B45" s="26" t="s">
        <v>63</v>
      </c>
      <c r="C45" s="27" t="s">
        <v>107</v>
      </c>
      <c r="D45" s="30">
        <v>1.0</v>
      </c>
      <c r="E45" s="29" t="s">
        <v>65</v>
      </c>
      <c r="F45" s="30">
        <v>1.0</v>
      </c>
      <c r="G45" s="31"/>
      <c r="H45" s="32">
        <f t="shared" si="3"/>
        <v>0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.75" customHeight="1">
      <c r="A46" s="1"/>
      <c r="B46" s="26"/>
      <c r="C46" s="60" t="s">
        <v>66</v>
      </c>
      <c r="D46" s="61"/>
      <c r="E46" s="62"/>
      <c r="F46" s="61"/>
      <c r="G46" s="63"/>
      <c r="H46" s="7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51.0" customHeight="1">
      <c r="A47" s="1"/>
      <c r="B47" s="26"/>
      <c r="C47" s="27" t="s">
        <v>67</v>
      </c>
      <c r="D47" s="30"/>
      <c r="E47" s="29"/>
      <c r="F47" s="30"/>
      <c r="G47" s="31"/>
      <c r="H47" s="32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5.75" customHeight="1">
      <c r="A48" s="1"/>
      <c r="B48" s="26" t="s">
        <v>68</v>
      </c>
      <c r="C48" s="27" t="s">
        <v>69</v>
      </c>
      <c r="D48" s="30"/>
      <c r="E48" s="29" t="s">
        <v>1</v>
      </c>
      <c r="F48" s="34">
        <v>2.0</v>
      </c>
      <c r="G48" s="31"/>
      <c r="H48" s="32">
        <f t="shared" ref="H48:H49" si="4">+F48*G48</f>
        <v>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64.5" customHeight="1">
      <c r="A49" s="1"/>
      <c r="B49" s="71" t="s">
        <v>70</v>
      </c>
      <c r="C49" s="72" t="s">
        <v>71</v>
      </c>
      <c r="D49" s="73"/>
      <c r="E49" s="74" t="s">
        <v>1</v>
      </c>
      <c r="F49" s="99">
        <v>10.0</v>
      </c>
      <c r="G49" s="75"/>
      <c r="H49" s="76">
        <f t="shared" si="4"/>
        <v>0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5.75" customHeight="1">
      <c r="A50" s="1"/>
      <c r="B50" s="36"/>
      <c r="C50" s="37" t="s">
        <v>23</v>
      </c>
      <c r="D50" s="38"/>
      <c r="E50" s="39"/>
      <c r="F50" s="38"/>
      <c r="G50" s="40"/>
      <c r="H50" s="41">
        <f>SUM(H23:H49)</f>
        <v>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5.75" customHeight="1">
      <c r="A51" s="1"/>
      <c r="B51" s="42"/>
      <c r="C51" s="43" t="s">
        <v>24</v>
      </c>
      <c r="D51" s="77"/>
      <c r="E51" s="45" t="s">
        <v>25</v>
      </c>
      <c r="F51" s="77"/>
      <c r="G51" s="77"/>
      <c r="H51" s="47">
        <v>0.0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5.75" customHeight="1">
      <c r="A52" s="1"/>
      <c r="B52" s="48"/>
      <c r="C52" s="78" t="s">
        <v>72</v>
      </c>
      <c r="D52" s="50"/>
      <c r="E52" s="51"/>
      <c r="F52" s="50"/>
      <c r="G52" s="50"/>
      <c r="H52" s="52">
        <f>H50+H51</f>
        <v>0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>
      <c r="A53" s="1"/>
      <c r="B53" s="79">
        <v>3.0</v>
      </c>
      <c r="C53" s="80" t="s">
        <v>73</v>
      </c>
      <c r="D53" s="81"/>
      <c r="E53" s="82"/>
      <c r="F53" s="81"/>
      <c r="G53" s="83"/>
      <c r="H53" s="8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5.75" customHeight="1">
      <c r="A54" s="1"/>
      <c r="B54" s="26" t="s">
        <v>74</v>
      </c>
      <c r="C54" s="66" t="s">
        <v>108</v>
      </c>
      <c r="D54" s="30">
        <v>1.0</v>
      </c>
      <c r="E54" s="29" t="s">
        <v>18</v>
      </c>
      <c r="F54" s="34">
        <v>5.0</v>
      </c>
      <c r="G54" s="31"/>
      <c r="H54" s="32">
        <f t="shared" ref="H54:H64" si="5">+F54*G54</f>
        <v>0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5.75" customHeight="1">
      <c r="A55" s="1"/>
      <c r="B55" s="26" t="s">
        <v>76</v>
      </c>
      <c r="C55" s="27" t="s">
        <v>32</v>
      </c>
      <c r="D55" s="30">
        <v>1.0</v>
      </c>
      <c r="E55" s="29" t="s">
        <v>18</v>
      </c>
      <c r="F55" s="34">
        <v>20.0</v>
      </c>
      <c r="G55" s="31"/>
      <c r="H55" s="32">
        <f t="shared" si="5"/>
        <v>0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5.75" customHeight="1">
      <c r="A56" s="1"/>
      <c r="B56" s="26" t="s">
        <v>77</v>
      </c>
      <c r="C56" s="27" t="s">
        <v>34</v>
      </c>
      <c r="D56" s="30">
        <v>1.0</v>
      </c>
      <c r="E56" s="29" t="s">
        <v>18</v>
      </c>
      <c r="F56" s="34">
        <v>20.0</v>
      </c>
      <c r="G56" s="31"/>
      <c r="H56" s="32">
        <f t="shared" si="5"/>
        <v>0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5.75" customHeight="1">
      <c r="A57" s="1"/>
      <c r="B57" s="26" t="s">
        <v>78</v>
      </c>
      <c r="C57" s="27" t="s">
        <v>36</v>
      </c>
      <c r="D57" s="30">
        <v>1.0</v>
      </c>
      <c r="E57" s="29" t="s">
        <v>18</v>
      </c>
      <c r="F57" s="34">
        <v>20.0</v>
      </c>
      <c r="G57" s="31"/>
      <c r="H57" s="32">
        <f t="shared" si="5"/>
        <v>0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5.75" customHeight="1">
      <c r="A58" s="1"/>
      <c r="B58" s="26" t="s">
        <v>79</v>
      </c>
      <c r="C58" s="27" t="s">
        <v>38</v>
      </c>
      <c r="D58" s="30">
        <v>1.0</v>
      </c>
      <c r="E58" s="29" t="s">
        <v>18</v>
      </c>
      <c r="F58" s="34">
        <v>20.0</v>
      </c>
      <c r="G58" s="31"/>
      <c r="H58" s="32">
        <f t="shared" si="5"/>
        <v>0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5.75" customHeight="1">
      <c r="A59" s="1"/>
      <c r="B59" s="26" t="s">
        <v>80</v>
      </c>
      <c r="C59" s="27" t="s">
        <v>58</v>
      </c>
      <c r="D59" s="30">
        <v>1.0</v>
      </c>
      <c r="E59" s="29" t="s">
        <v>18</v>
      </c>
      <c r="F59" s="34">
        <v>20.0</v>
      </c>
      <c r="G59" s="31"/>
      <c r="H59" s="32">
        <f t="shared" si="5"/>
        <v>0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5.75" customHeight="1">
      <c r="A60" s="1"/>
      <c r="B60" s="26" t="s">
        <v>81</v>
      </c>
      <c r="C60" s="27" t="s">
        <v>40</v>
      </c>
      <c r="D60" s="30">
        <v>1.0</v>
      </c>
      <c r="E60" s="29" t="s">
        <v>18</v>
      </c>
      <c r="F60" s="34">
        <v>20.0</v>
      </c>
      <c r="G60" s="31"/>
      <c r="H60" s="32">
        <f t="shared" si="5"/>
        <v>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5.75" customHeight="1">
      <c r="A61" s="1"/>
      <c r="B61" s="26" t="s">
        <v>82</v>
      </c>
      <c r="C61" s="27" t="s">
        <v>42</v>
      </c>
      <c r="D61" s="30">
        <v>1.0</v>
      </c>
      <c r="E61" s="29" t="s">
        <v>18</v>
      </c>
      <c r="F61" s="34">
        <v>3.0</v>
      </c>
      <c r="G61" s="31"/>
      <c r="H61" s="32">
        <f t="shared" si="5"/>
        <v>0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5.75" customHeight="1">
      <c r="A62" s="1"/>
      <c r="B62" s="26" t="s">
        <v>83</v>
      </c>
      <c r="C62" s="27" t="s">
        <v>44</v>
      </c>
      <c r="D62" s="30">
        <v>1.0</v>
      </c>
      <c r="E62" s="29" t="s">
        <v>18</v>
      </c>
      <c r="F62" s="34">
        <v>5.0</v>
      </c>
      <c r="G62" s="31"/>
      <c r="H62" s="32">
        <f t="shared" si="5"/>
        <v>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4"/>
    </row>
    <row r="63" ht="15.75" customHeight="1">
      <c r="A63" s="1"/>
      <c r="B63" s="26" t="s">
        <v>84</v>
      </c>
      <c r="C63" s="27" t="s">
        <v>46</v>
      </c>
      <c r="D63" s="28">
        <v>1.0</v>
      </c>
      <c r="E63" s="29" t="s">
        <v>18</v>
      </c>
      <c r="F63" s="34">
        <v>10.0</v>
      </c>
      <c r="G63" s="31"/>
      <c r="H63" s="32">
        <f t="shared" si="5"/>
        <v>0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4"/>
    </row>
    <row r="64" ht="27.0" customHeight="1">
      <c r="A64" s="1"/>
      <c r="B64" s="85" t="s">
        <v>85</v>
      </c>
      <c r="C64" s="86" t="s">
        <v>109</v>
      </c>
      <c r="D64" s="87">
        <v>1.0</v>
      </c>
      <c r="E64" s="88" t="s">
        <v>65</v>
      </c>
      <c r="F64" s="87">
        <v>1.0</v>
      </c>
      <c r="G64" s="89"/>
      <c r="H64" s="32">
        <f t="shared" si="5"/>
        <v>0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4"/>
    </row>
    <row r="65" ht="15.75" customHeight="1">
      <c r="A65" s="1"/>
      <c r="B65" s="90"/>
      <c r="C65" s="49" t="s">
        <v>23</v>
      </c>
      <c r="D65" s="91"/>
      <c r="E65" s="51"/>
      <c r="F65" s="91"/>
      <c r="G65" s="50"/>
      <c r="H65" s="52">
        <f>SUM(H54:H63)</f>
        <v>0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4"/>
    </row>
    <row r="66" ht="15.75" customHeight="1">
      <c r="A66" s="1"/>
      <c r="B66" s="42"/>
      <c r="C66" s="43" t="s">
        <v>24</v>
      </c>
      <c r="D66" s="77"/>
      <c r="E66" s="45" t="s">
        <v>25</v>
      </c>
      <c r="F66" s="77"/>
      <c r="G66" s="77"/>
      <c r="H66" s="47">
        <v>0.0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4"/>
    </row>
    <row r="67" ht="15.75" customHeight="1">
      <c r="A67" s="1"/>
      <c r="B67" s="48"/>
      <c r="C67" s="78" t="s">
        <v>87</v>
      </c>
      <c r="D67" s="50"/>
      <c r="E67" s="51"/>
      <c r="F67" s="50"/>
      <c r="G67" s="50"/>
      <c r="H67" s="52">
        <f>H65+H66</f>
        <v>0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4"/>
    </row>
    <row r="68" ht="15.75" customHeight="1">
      <c r="A68" s="1"/>
      <c r="B68" s="92" t="s">
        <v>88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4"/>
    </row>
    <row r="69" ht="15.75" customHeight="1">
      <c r="A69" s="1"/>
      <c r="B69" s="92" t="s">
        <v>89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</sheetData>
  <mergeCells count="5">
    <mergeCell ref="B2:G2"/>
    <mergeCell ref="B9:C9"/>
    <mergeCell ref="B12:H12"/>
    <mergeCell ref="B68:H68"/>
    <mergeCell ref="B69:H69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5.0" topLeftCell="A6" activePane="bottomLeft" state="frozen"/>
      <selection activeCell="B7" sqref="B7" pane="bottomLeft"/>
    </sheetView>
  </sheetViews>
  <sheetFormatPr customHeight="1" defaultColWidth="12.63" defaultRowHeight="15.0"/>
  <cols>
    <col customWidth="1" min="1" max="1" width="6.13"/>
    <col customWidth="1" min="2" max="2" width="7.63"/>
    <col customWidth="1" min="3" max="3" width="41.38"/>
    <col customWidth="1" min="4" max="4" width="12.0"/>
    <col customWidth="1" min="7" max="7" width="16.0"/>
  </cols>
  <sheetData>
    <row r="1" ht="33.75" hidden="1" customHeight="1">
      <c r="A1" s="93"/>
      <c r="B1" s="94"/>
      <c r="C1" s="94"/>
      <c r="D1" s="94"/>
      <c r="E1" s="94"/>
      <c r="F1" s="94"/>
      <c r="G1" s="94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</row>
    <row r="2" ht="50.25" hidden="1" customHeight="1">
      <c r="A2" s="93"/>
      <c r="B2" s="95" t="s">
        <v>110</v>
      </c>
      <c r="H2" s="93"/>
      <c r="I2" s="93"/>
      <c r="J2" s="93"/>
      <c r="K2" s="93"/>
      <c r="L2" s="96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</row>
    <row r="3" ht="15.75" hidden="1" customHeight="1">
      <c r="A3" s="93"/>
      <c r="B3" s="6"/>
      <c r="C3" s="7"/>
      <c r="D3" s="1"/>
      <c r="E3" s="7"/>
      <c r="F3" s="1"/>
      <c r="G3" s="1"/>
      <c r="H3" s="1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</row>
    <row r="4" ht="15.75" customHeight="1">
      <c r="A4" s="14"/>
      <c r="B4" s="15" t="s">
        <v>8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</row>
    <row r="5" ht="15.75" customHeight="1">
      <c r="A5" s="14"/>
      <c r="B5" s="17" t="s">
        <v>9</v>
      </c>
      <c r="C5" s="18" t="s">
        <v>2</v>
      </c>
      <c r="D5" s="19" t="s">
        <v>10</v>
      </c>
      <c r="E5" s="100" t="s">
        <v>11</v>
      </c>
      <c r="F5" s="20" t="s">
        <v>111</v>
      </c>
      <c r="G5" s="19" t="s">
        <v>13</v>
      </c>
      <c r="H5" s="20" t="s">
        <v>14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</row>
    <row r="6" ht="18.0" customHeight="1">
      <c r="A6" s="1"/>
      <c r="B6" s="101">
        <v>1.0</v>
      </c>
      <c r="C6" s="102" t="s">
        <v>112</v>
      </c>
      <c r="D6" s="103"/>
      <c r="E6" s="104"/>
      <c r="F6" s="103"/>
      <c r="G6" s="103"/>
      <c r="H6" s="10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ht="18.0" customHeight="1">
      <c r="A7" s="1"/>
      <c r="B7" s="26" t="s">
        <v>16</v>
      </c>
      <c r="C7" s="27" t="s">
        <v>113</v>
      </c>
      <c r="D7" s="30">
        <v>1.0</v>
      </c>
      <c r="E7" s="30" t="s">
        <v>1</v>
      </c>
      <c r="F7" s="30">
        <v>1.0</v>
      </c>
      <c r="G7" s="31"/>
      <c r="H7" s="32">
        <f t="shared" ref="H7:H9" si="1">+F7*G7</f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>
      <c r="A8" s="1"/>
      <c r="B8" s="26" t="s">
        <v>19</v>
      </c>
      <c r="C8" s="27" t="s">
        <v>17</v>
      </c>
      <c r="D8" s="30">
        <v>1.0</v>
      </c>
      <c r="E8" s="30" t="s">
        <v>114</v>
      </c>
      <c r="F8" s="30">
        <v>1.0</v>
      </c>
      <c r="G8" s="31"/>
      <c r="H8" s="32">
        <f t="shared" si="1"/>
        <v>0</v>
      </c>
      <c r="I8" s="1"/>
      <c r="J8" s="1"/>
      <c r="K8" s="1"/>
      <c r="L8" s="1"/>
      <c r="M8" s="106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>
      <c r="A9" s="1"/>
      <c r="B9" s="26" t="s">
        <v>20</v>
      </c>
      <c r="C9" s="107" t="s">
        <v>115</v>
      </c>
      <c r="D9" s="108"/>
      <c r="E9" s="30" t="s">
        <v>116</v>
      </c>
      <c r="F9" s="109">
        <v>1.0</v>
      </c>
      <c r="G9" s="108"/>
      <c r="H9" s="110">
        <f t="shared" si="1"/>
        <v>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ht="18.0" customHeight="1">
      <c r="A10" s="111"/>
      <c r="B10" s="112"/>
      <c r="C10" s="113"/>
      <c r="D10" s="114"/>
      <c r="E10" s="114"/>
      <c r="F10" s="114"/>
      <c r="G10" s="115"/>
      <c r="H10" s="116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</row>
    <row r="11" ht="15.75" customHeight="1">
      <c r="A11" s="1"/>
      <c r="B11" s="48"/>
      <c r="C11" s="49" t="s">
        <v>117</v>
      </c>
      <c r="D11" s="50"/>
      <c r="E11" s="91"/>
      <c r="F11" s="50"/>
      <c r="G11" s="50"/>
      <c r="H11" s="52">
        <f>SUM(H6:H9)</f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ht="15.75" customHeight="1">
      <c r="A12" s="1"/>
      <c r="B12" s="117">
        <v>2.0</v>
      </c>
      <c r="C12" s="60" t="s">
        <v>118</v>
      </c>
      <c r="D12" s="61"/>
      <c r="E12" s="61"/>
      <c r="F12" s="61"/>
      <c r="G12" s="63"/>
      <c r="H12" s="7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ht="15.75" customHeight="1">
      <c r="A13" s="1"/>
      <c r="B13" s="26" t="s">
        <v>29</v>
      </c>
      <c r="C13" s="27" t="s">
        <v>119</v>
      </c>
      <c r="D13" s="30">
        <v>1.0</v>
      </c>
      <c r="E13" s="30" t="s">
        <v>18</v>
      </c>
      <c r="F13" s="30">
        <v>1.0</v>
      </c>
      <c r="G13" s="31"/>
      <c r="H13" s="32">
        <f t="shared" ref="H13:H16" si="2">+F13*G13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ht="15.75" customHeight="1">
      <c r="A14" s="1"/>
      <c r="B14" s="26" t="s">
        <v>31</v>
      </c>
      <c r="C14" s="66" t="s">
        <v>120</v>
      </c>
      <c r="D14" s="30">
        <v>1.0</v>
      </c>
      <c r="E14" s="30" t="s">
        <v>18</v>
      </c>
      <c r="F14" s="30">
        <v>1.0</v>
      </c>
      <c r="G14" s="31"/>
      <c r="H14" s="32">
        <f t="shared" si="2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ht="15.75" customHeight="1">
      <c r="A15" s="1"/>
      <c r="B15" s="26" t="s">
        <v>33</v>
      </c>
      <c r="C15" s="66" t="s">
        <v>121</v>
      </c>
      <c r="D15" s="30">
        <v>1.0</v>
      </c>
      <c r="E15" s="30" t="s">
        <v>18</v>
      </c>
      <c r="F15" s="30">
        <v>1.0</v>
      </c>
      <c r="G15" s="31"/>
      <c r="H15" s="32">
        <f t="shared" si="2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ht="15.75" customHeight="1">
      <c r="A16" s="1"/>
      <c r="B16" s="26" t="s">
        <v>35</v>
      </c>
      <c r="C16" s="66"/>
      <c r="D16" s="30"/>
      <c r="E16" s="30"/>
      <c r="F16" s="30"/>
      <c r="G16" s="31"/>
      <c r="H16" s="32">
        <f t="shared" si="2"/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ht="15.75" customHeight="1">
      <c r="A17" s="1"/>
      <c r="B17" s="48"/>
      <c r="C17" s="78" t="s">
        <v>117</v>
      </c>
      <c r="D17" s="50"/>
      <c r="E17" s="91"/>
      <c r="F17" s="50"/>
      <c r="G17" s="50"/>
      <c r="H17" s="52">
        <f>SUM(H13:H16)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ht="15.75" customHeight="1">
      <c r="A18" s="1"/>
      <c r="B18" s="118">
        <v>3.0</v>
      </c>
      <c r="C18" s="118" t="s">
        <v>122</v>
      </c>
      <c r="D18" s="119"/>
      <c r="E18" s="120"/>
      <c r="F18" s="119"/>
      <c r="G18" s="119"/>
      <c r="H18" s="12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ht="51.0" customHeight="1">
      <c r="A19" s="1"/>
      <c r="B19" s="26"/>
      <c r="C19" s="27" t="s">
        <v>67</v>
      </c>
      <c r="D19" s="30"/>
      <c r="E19" s="30"/>
      <c r="F19" s="30"/>
      <c r="G19" s="31"/>
      <c r="H19" s="32">
        <f t="shared" ref="H19:H21" si="3">+F19*G19</f>
        <v>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ht="15.75" customHeight="1">
      <c r="A20" s="1"/>
      <c r="B20" s="26"/>
      <c r="C20" s="27" t="s">
        <v>123</v>
      </c>
      <c r="D20" s="30">
        <v>1.0</v>
      </c>
      <c r="E20" s="30" t="s">
        <v>1</v>
      </c>
      <c r="F20" s="30">
        <v>1.0</v>
      </c>
      <c r="G20" s="31"/>
      <c r="H20" s="32">
        <f t="shared" si="3"/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ht="69.75" customHeight="1">
      <c r="A21" s="1"/>
      <c r="B21" s="71" t="s">
        <v>70</v>
      </c>
      <c r="C21" s="72" t="s">
        <v>71</v>
      </c>
      <c r="D21" s="73"/>
      <c r="E21" s="74" t="s">
        <v>1</v>
      </c>
      <c r="F21" s="73">
        <v>1.0</v>
      </c>
      <c r="G21" s="75"/>
      <c r="H21" s="76">
        <f t="shared" si="3"/>
        <v>0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ht="15.75" customHeight="1">
      <c r="A22" s="1"/>
      <c r="B22" s="7" t="s">
        <v>88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</sheetData>
  <mergeCells count="3">
    <mergeCell ref="B2:G2"/>
    <mergeCell ref="B4:H4"/>
    <mergeCell ref="B22:H22"/>
  </mergeCells>
  <drawing r:id="rId1"/>
</worksheet>
</file>