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filterPrivacy="1"/>
  <xr:revisionPtr revIDLastSave="0" documentId="13_ncr:1_{59910A78-4147-4365-A6B3-28AEE194A227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Form-1" sheetId="3" r:id="rId1"/>
  </sheets>
  <definedNames>
    <definedName name="_xlnm._FilterDatabase" localSheetId="0" hidden="1">'Form-1'!#REF!</definedName>
    <definedName name="_xlnm.Print_Area" localSheetId="0">'Form-1'!$A$1:$I$60</definedName>
    <definedName name="_xlnm.Print_Titles" localSheetId="0">'Form-1'!$12:$12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" i="3" l="1"/>
  <c r="H15" i="3"/>
  <c r="H16" i="3"/>
  <c r="H17" i="3"/>
  <c r="H18" i="3"/>
  <c r="H21" i="3"/>
  <c r="H22" i="3"/>
  <c r="H24" i="3"/>
  <c r="H25" i="3"/>
  <c r="H30" i="3"/>
  <c r="H31" i="3"/>
  <c r="H33" i="3"/>
  <c r="H32" i="3" s="1"/>
  <c r="H35" i="3"/>
  <c r="H36" i="3"/>
  <c r="H37" i="3"/>
  <c r="H38" i="3"/>
  <c r="H39" i="3"/>
  <c r="H40" i="3"/>
  <c r="H42" i="3"/>
  <c r="H43" i="3"/>
  <c r="H41" i="3" s="1"/>
  <c r="H14" i="3"/>
  <c r="H13" i="3" s="1"/>
  <c r="H34" i="3" l="1"/>
  <c r="F23" i="3"/>
  <c r="F26" i="3" l="1"/>
  <c r="H26" i="3" s="1"/>
  <c r="H23" i="3"/>
  <c r="F27" i="3"/>
  <c r="H27" i="3" s="1"/>
  <c r="F28" i="3" l="1"/>
  <c r="H28" i="3" s="1"/>
  <c r="F29" i="3" l="1"/>
  <c r="H29" i="3" s="1"/>
  <c r="H19" i="3" s="1"/>
  <c r="H44" i="3" s="1"/>
  <c r="I44" i="3" s="1"/>
</calcChain>
</file>

<file path=xl/sharedStrings.xml><?xml version="1.0" encoding="utf-8"?>
<sst xmlns="http://schemas.openxmlformats.org/spreadsheetml/2006/main" count="176" uniqueCount="133">
  <si>
    <t>Qty / Кількість</t>
  </si>
  <si>
    <t>1.1</t>
  </si>
  <si>
    <t>1.2</t>
  </si>
  <si>
    <t>1.3</t>
  </si>
  <si>
    <t>1.4</t>
  </si>
  <si>
    <t>2.1</t>
  </si>
  <si>
    <t>2.3</t>
  </si>
  <si>
    <t>2.4</t>
  </si>
  <si>
    <t>1.5</t>
  </si>
  <si>
    <t>2.5</t>
  </si>
  <si>
    <t>2</t>
  </si>
  <si>
    <t>Description of work</t>
  </si>
  <si>
    <t xml:space="preserve"> Опис робіт</t>
  </si>
  <si>
    <t>UoM</t>
  </si>
  <si>
    <t>Одиниця виміру</t>
  </si>
  <si>
    <t>1</t>
  </si>
  <si>
    <t>m2</t>
  </si>
  <si>
    <t>м2</t>
  </si>
  <si>
    <t>Subject:</t>
  </si>
  <si>
    <t>Предмет:</t>
  </si>
  <si>
    <t>Date / Дата:</t>
  </si>
  <si>
    <t xml:space="preserve">Proposal validity period / Термін дії пропозиції: </t>
  </si>
  <si>
    <t xml:space="preserve">Payment terms (indicate details of payment terms offered) / </t>
  </si>
  <si>
    <t>Умови оплати (вкажіть деталі запропонованих умов оплати):</t>
  </si>
  <si>
    <t>шт</t>
  </si>
  <si>
    <t>No.</t>
  </si>
  <si>
    <t xml:space="preserve">Інші роботи </t>
  </si>
  <si>
    <t>Bill of Quantities / Відомість обсягів робіт</t>
  </si>
  <si>
    <t>pcs</t>
  </si>
  <si>
    <t>Other works</t>
  </si>
  <si>
    <t>Form-1 / Форма-1</t>
  </si>
  <si>
    <t xml:space="preserve">RFQ / ЗП: </t>
  </si>
  <si>
    <t>Name of the Contractor / Найменування Підрядника: :</t>
  </si>
  <si>
    <t>Materials, equipment, etc. proposed by Contractor (as applicable, provide photos, drawings, technical specifications, etc.)**/ Запропоновані Підрядником матеріали, вироби тощо (при необхідності, надати фото, креслення, технічні специфікації тощо)**</t>
  </si>
  <si>
    <t xml:space="preserve">*The cost of products / materials, machines and mechanisms, general construction-related and other costs are taken into account by the Contractor in the price per unit / Вартість виробів/матеріалів, машин і механізми, загальновиробничі та інші витрати враховуються Підрядником у ціні за одиницю </t>
  </si>
  <si>
    <t>**If the data on the equivalent product/material is not specified by the Contractor, then speciefied in the ToR  is considered proposed. / Якщо дані щодо рівноцінного виробу/матеріалу не зазначені Підрядником, то вказаний у ТЗ МОМ вважається запропонованим.</t>
  </si>
  <si>
    <t>Term of works execution (calendar days) /  Термін виконання робіт (календарних днів):</t>
  </si>
  <si>
    <t>Name of the Contractor authorized person /</t>
  </si>
  <si>
    <t xml:space="preserve">ПІБ уповноваженої особи Підрядника: </t>
  </si>
  <si>
    <t>Signature and stamp of the Contractor (if applicable) /</t>
  </si>
  <si>
    <t xml:space="preserve">Підпис та печатка Підрядника (за наявності): </t>
  </si>
  <si>
    <t>м</t>
  </si>
  <si>
    <t>Rainwater system</t>
  </si>
  <si>
    <t>Водостічна система</t>
  </si>
  <si>
    <t>2.6</t>
  </si>
  <si>
    <t>2.7</t>
  </si>
  <si>
    <t>2.8</t>
  </si>
  <si>
    <t>2.9</t>
  </si>
  <si>
    <t>2.10</t>
  </si>
  <si>
    <t>2.11</t>
  </si>
  <si>
    <t>Installation and dismantling of external metal tubular inventory scaffolding, scaffold height up to 16 m</t>
  </si>
  <si>
    <t>Установлення та розбирання зовнішніх металевих трубчастих інвентарних риштувань, висота риштувань до 16 м</t>
  </si>
  <si>
    <t>Installation of suspended gutters made of galvanized steel</t>
  </si>
  <si>
    <t>Улаштування жолобів підвісних з оцинкованої сталі</t>
  </si>
  <si>
    <t>Installation of downpipe</t>
  </si>
  <si>
    <t>Улаштування ланки водостічних труб</t>
  </si>
  <si>
    <t>Installation of gutter outlet</t>
  </si>
  <si>
    <t>Улаштування воронки</t>
  </si>
  <si>
    <t>Installation of bend</t>
  </si>
  <si>
    <t>Улаштування коліна</t>
  </si>
  <si>
    <t>Installation of drip edge</t>
  </si>
  <si>
    <t xml:space="preserve">Улаштування відливів </t>
  </si>
  <si>
    <t>Facade</t>
  </si>
  <si>
    <t>Фасад</t>
  </si>
  <si>
    <t>Dismantling of plaster on brick and concrete surfaces on walls and ceilings, dismantling area in one place up to 5 m2</t>
  </si>
  <si>
    <t>Відбивання штукатурки по цеглі та бетону зі стін та стель, площа відбивання в одному місці до 5 м2</t>
  </si>
  <si>
    <t>Improved cement-lime plastering solution on the stone walls of the facades</t>
  </si>
  <si>
    <t>Поліпшене штукатурення цементно-вапняним розчином по каменю стін фасадів</t>
  </si>
  <si>
    <t>Installation of basement profiles</t>
  </si>
  <si>
    <t>Улаштування профілів цокольних</t>
  </si>
  <si>
    <t>Insulation of facades with mineral plates 100 mm thick with gluing on Ceresit СT 190 pro mixture or equivalent and fixing with 160 mm dowels</t>
  </si>
  <si>
    <t>Утеплення фасадів мінеральними плитами товщиною 100 мм з приклеюванням на суміш Ceresit СT 190 pro або рівноцінної та закріпленням дюбелями 160 мм</t>
  </si>
  <si>
    <t>Insulation of slopes width up to 300 mm with mineral plates 50 mm thick with gluing on Ceresit СT 190 pro mixture or equivalent and fixing with 110 mm dowels</t>
  </si>
  <si>
    <t>Утеплення укосів шириною до 300 мм мінеральними плитами товщиною 50 мм з приклеюванням на суміш Ceresit СT 190 pro або рівноцінної та закріпленням дюбелями 110 мм</t>
  </si>
  <si>
    <t>Plastering facades on glass mesh with a density of 160 g/m2 with Ceresit СT 190 pro mixture or equivalent</t>
  </si>
  <si>
    <t>Шпаклювання фасадів по склосітці з щільністю 160 г/м2 сумішшю Ceresit СT 190 pro або рівноцінної</t>
  </si>
  <si>
    <t>Priming facades Ceresit CT 16 or equivalent</t>
  </si>
  <si>
    <t>Грунтування фасадів Ceresit CT 16 або рівноцінна</t>
  </si>
  <si>
    <t>Plastering of facades with structural acrylic mixture with woodworm like structure Ceresit СT 64 or equivalent</t>
  </si>
  <si>
    <t>Шпаклювання фасадів структурною акриловою сумішшю типу короїд Ceresit СT 64 або рівноцінна</t>
  </si>
  <si>
    <t>Painting facades with Ceresit CT 42 acrylic paint or equivalent</t>
  </si>
  <si>
    <t>Фарбування фасадів акриловою фарбою Ceresit CT 42 або рівноцінна</t>
  </si>
  <si>
    <t>Installation of window flashing</t>
  </si>
  <si>
    <t>Установлення віконних зливів</t>
  </si>
  <si>
    <t>Soffit</t>
  </si>
  <si>
    <t>Arrangement of visors, hemming of roof overhangs with roofing steel galvanized 0.5 mm with the color of the roof</t>
  </si>
  <si>
    <t>Улаштування козирків, підшивання звісів покрівлі сталлю покрівельною оцинкованою 0,5 мм кольору покрівлі</t>
  </si>
  <si>
    <t>Arrangement of mosaic coverings with an area of ​​up to 10 m2</t>
  </si>
  <si>
    <t>Garbage removal, loading into bags, removal from the facility and disposal</t>
  </si>
  <si>
    <t>Прибирання сміття, навантаження в мішки, вивіз з об'єкта та утілізація</t>
  </si>
  <si>
    <t>t</t>
  </si>
  <si>
    <t>т</t>
  </si>
  <si>
    <t>linear meter</t>
  </si>
  <si>
    <t>Улаштування мозаїчних покриттів сходів площею до 10 м2</t>
  </si>
  <si>
    <t>Нанесення гідроізоляції типу CP-43 або аналог</t>
  </si>
  <si>
    <t>Application of waterproofing type CP-43 or similar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</si>
  <si>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</si>
  <si>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</si>
  <si>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</si>
  <si>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</si>
  <si>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</si>
  <si>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</si>
  <si>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</si>
  <si>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</si>
  <si>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</si>
  <si>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</si>
  <si>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</si>
  <si>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</si>
  <si>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Windows</t>
  </si>
  <si>
    <r>
      <t>m</t>
    </r>
    <r>
      <rPr>
        <vertAlign val="superscript"/>
        <sz val="11"/>
        <color theme="1"/>
        <rFont val="Calibri"/>
        <family val="2"/>
        <charset val="204"/>
        <scheme val="minor"/>
      </rPr>
      <t>2</t>
    </r>
    <r>
      <rPr>
        <sz val="11"/>
        <color theme="1"/>
        <rFont val="Calibri"/>
        <family val="2"/>
        <scheme val="minor"/>
      </rPr>
      <t xml:space="preserve"> </t>
    </r>
  </si>
  <si>
    <r>
      <t>m</t>
    </r>
    <r>
      <rPr>
        <vertAlign val="superscript"/>
        <sz val="11"/>
        <color theme="1"/>
        <rFont val="Calibri"/>
        <family val="2"/>
        <charset val="204"/>
        <scheme val="minor"/>
      </rPr>
      <t>2</t>
    </r>
  </si>
  <si>
    <t>m</t>
  </si>
  <si>
    <t>Демонтаж дерев'яних вікон (117 шт)</t>
  </si>
  <si>
    <t xml:space="preserve"> Монтаж металопластикових вікон (380 м2) </t>
  </si>
  <si>
    <t xml:space="preserve"> Влаштування віконних укосів </t>
  </si>
  <si>
    <t xml:space="preserve"> Шпаклювання віконних укосів </t>
  </si>
  <si>
    <t xml:space="preserve">Покраска віконних укосів </t>
  </si>
  <si>
    <t xml:space="preserve">Влаштуванння підвіконників </t>
  </si>
  <si>
    <t>за одиницю</t>
  </si>
  <si>
    <t>Сума</t>
  </si>
  <si>
    <t>Вікна та двері</t>
  </si>
  <si>
    <t>65 calendar days after submission date /  90 календарних днів після дати надання пропозиції</t>
  </si>
  <si>
    <t>Підсуфітка</t>
  </si>
  <si>
    <t xml:space="preserve">Removal of the wooden windows (117 pcs) </t>
  </si>
  <si>
    <t xml:space="preserve">Installation of the metal plastic windows (380 m2) windowsill and low tide </t>
  </si>
  <si>
    <t xml:space="preserve">Installation of plasterboard window jambs </t>
  </si>
  <si>
    <t xml:space="preserve"> Sealer coating of plasterboard window jambs </t>
  </si>
  <si>
    <t xml:space="preserve">Painting of plasterboard window jambs </t>
  </si>
  <si>
    <t xml:space="preserve">Arrangement of windowsills and low tides  </t>
  </si>
  <si>
    <t>Current repair (insulation and replacement of the windows) of the collective center, located at 10 Bandery Street, Ivano-Frankivsk, Ukraine, 76014</t>
  </si>
  <si>
    <t>Виконання поточного ремонту (облаштування теплоізоляції та заміна вікон) в коллективному центрі, що  розташований за адресою: 10 , вулиця Бандери , м. Івано-Франківськ, Україна ,76014</t>
  </si>
  <si>
    <t>Total, UAH without VAT</t>
  </si>
  <si>
    <t>Всього, грн без ПДВ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</si>
</sst>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 Light"/>
      <family val="2"/>
      <charset val="204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scheme val="minor"/>
    </font>
    <font>
      <b/>
      <sz val="12"/>
      <name val="Calibri Light"/>
      <family val="2"/>
      <charset val="204"/>
    </font>
    <font>
      <b/>
      <sz val="11"/>
      <name val="Calibri Light"/>
      <family val="2"/>
      <charset val="204"/>
    </font>
    <font>
      <sz val="9"/>
      <color theme="1"/>
      <name val="Calibri"/>
      <family val="2"/>
      <scheme val="minor"/>
    </font>
    <font>
      <sz val="11"/>
      <color theme="1"/>
      <name val="Calibri Light"/>
      <family val="2"/>
      <charset val="204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5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b/>
      <sz val="11"/>
      <color rgb="FFC00000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name val="Calibri"/>
      <family val="2"/>
      <scheme val="minor"/>
    </font>
    <font>
      <sz val="11"/>
      <color rgb="FFC00000"/>
      <name val="Calibri"/>
      <family val="2"/>
      <scheme val="minor"/>
    </font>
    <font>
      <i/>
      <sz val="10"/>
      <color rgb="FF3B17F1"/>
      <name val="Calibri"/>
      <family val="2"/>
      <scheme val="minor"/>
    </font>
    <font>
      <vertAlign val="superscript"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</cellStyleXfs>
  <cellXfs count="114">
    <xf numFmtId="0" fontId="0" fillId="0" borderId="0" xfId="0"/>
    <xf numFmtId="49" fontId="8" fillId="0" borderId="0" xfId="0" applyNumberFormat="1" applyFont="1" applyAlignment="1">
      <alignment horizontal="center" vertical="center"/>
    </xf>
    <xf numFmtId="4" fontId="11" fillId="0" borderId="0" xfId="0" applyNumberFormat="1" applyFont="1"/>
    <xf numFmtId="4" fontId="12" fillId="0" borderId="0" xfId="0" applyNumberFormat="1" applyFont="1" applyAlignment="1">
      <alignment vertical="center"/>
    </xf>
    <xf numFmtId="4" fontId="15" fillId="0" borderId="0" xfId="0" applyNumberFormat="1" applyFont="1"/>
    <xf numFmtId="0" fontId="6" fillId="0" borderId="0" xfId="0" applyFont="1"/>
    <xf numFmtId="0" fontId="5" fillId="0" borderId="0" xfId="0" applyFont="1" applyAlignment="1">
      <alignment horizontal="center" vertical="center"/>
    </xf>
    <xf numFmtId="4" fontId="15" fillId="0" borderId="0" xfId="0" applyNumberFormat="1" applyFont="1" applyAlignment="1">
      <alignment vertical="center" wrapText="1"/>
    </xf>
    <xf numFmtId="2" fontId="21" fillId="0" borderId="0" xfId="0" applyNumberFormat="1" applyFont="1" applyAlignment="1">
      <alignment horizontal="center" vertical="center"/>
    </xf>
    <xf numFmtId="4" fontId="23" fillId="0" borderId="0" xfId="0" applyNumberFormat="1" applyFont="1"/>
    <xf numFmtId="4" fontId="0" fillId="0" borderId="0" xfId="0" applyNumberFormat="1"/>
    <xf numFmtId="0" fontId="24" fillId="0" borderId="0" xfId="0" applyFont="1" applyAlignment="1">
      <alignment horizontal="left" vertical="center"/>
    </xf>
    <xf numFmtId="0" fontId="26" fillId="0" borderId="0" xfId="0" applyFont="1"/>
    <xf numFmtId="0" fontId="28" fillId="0" borderId="0" xfId="0" applyFont="1"/>
    <xf numFmtId="2" fontId="0" fillId="0" borderId="0" xfId="0" applyNumberFormat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2" fontId="14" fillId="0" borderId="0" xfId="0" applyNumberFormat="1" applyFont="1" applyAlignment="1">
      <alignment horizontal="center" vertical="center"/>
    </xf>
    <xf numFmtId="2" fontId="25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49" fontId="5" fillId="4" borderId="1" xfId="0" applyNumberFormat="1" applyFont="1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4" fontId="15" fillId="4" borderId="1" xfId="0" applyNumberFormat="1" applyFont="1" applyFill="1" applyBorder="1" applyAlignment="1">
      <alignment vertical="center" wrapText="1"/>
    </xf>
    <xf numFmtId="2" fontId="21" fillId="0" borderId="0" xfId="0" applyNumberFormat="1" applyFont="1" applyAlignment="1">
      <alignment horizontal="left" vertical="center"/>
    </xf>
    <xf numFmtId="4" fontId="23" fillId="0" borderId="0" xfId="0" applyNumberFormat="1" applyFont="1" applyAlignment="1">
      <alignment horizontal="left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8" fillId="0" borderId="0" xfId="0" applyFont="1" applyAlignment="1">
      <alignment vertical="center" wrapText="1"/>
    </xf>
    <xf numFmtId="0" fontId="17" fillId="4" borderId="1" xfId="0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  <xf numFmtId="49" fontId="8" fillId="0" borderId="0" xfId="0" applyNumberFormat="1" applyFont="1" applyAlignment="1">
      <alignment vertical="center" wrapText="1"/>
    </xf>
    <xf numFmtId="0" fontId="13" fillId="0" borderId="0" xfId="0" applyFont="1" applyAlignment="1">
      <alignment vertical="center" wrapText="1"/>
    </xf>
    <xf numFmtId="4" fontId="7" fillId="0" borderId="0" xfId="0" applyNumberFormat="1" applyFont="1" applyAlignment="1">
      <alignment vertical="center" wrapText="1"/>
    </xf>
    <xf numFmtId="0" fontId="22" fillId="0" borderId="0" xfId="0" applyFont="1" applyAlignment="1">
      <alignment horizontal="left" vertical="center" wrapText="1"/>
    </xf>
    <xf numFmtId="0" fontId="22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21" fillId="0" borderId="0" xfId="0" applyFont="1" applyAlignment="1">
      <alignment horizontal="left" vertical="center" wrapText="1"/>
    </xf>
    <xf numFmtId="4" fontId="3" fillId="2" borderId="0" xfId="0" applyNumberFormat="1" applyFont="1" applyFill="1" applyAlignment="1">
      <alignment vertical="center" wrapText="1"/>
    </xf>
    <xf numFmtId="2" fontId="4" fillId="0" borderId="0" xfId="0" applyNumberFormat="1" applyFont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9" fillId="0" borderId="0" xfId="0" applyNumberFormat="1" applyFont="1" applyAlignment="1">
      <alignment horizontal="center" vertical="center"/>
    </xf>
    <xf numFmtId="4" fontId="16" fillId="0" borderId="0" xfId="0" applyNumberFormat="1" applyFont="1" applyAlignment="1">
      <alignment horizontal="center" vertical="center"/>
    </xf>
    <xf numFmtId="4" fontId="0" fillId="4" borderId="1" xfId="0" applyNumberFormat="1" applyFill="1" applyBorder="1" applyAlignment="1">
      <alignment horizontal="center" vertical="center"/>
    </xf>
    <xf numFmtId="4" fontId="2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1" fillId="3" borderId="1" xfId="0" applyFont="1" applyFill="1" applyBorder="1" applyAlignment="1">
      <alignment horizontal="center"/>
    </xf>
    <xf numFmtId="0" fontId="31" fillId="0" borderId="1" xfId="0" applyFont="1" applyBorder="1" applyAlignment="1">
      <alignment horizontal="center"/>
    </xf>
    <xf numFmtId="4" fontId="7" fillId="4" borderId="1" xfId="0" applyNumberFormat="1" applyFont="1" applyFill="1" applyBorder="1" applyAlignment="1">
      <alignment horizontal="center" vertical="center"/>
    </xf>
    <xf numFmtId="4" fontId="30" fillId="3" borderId="1" xfId="0" applyNumberFormat="1" applyFont="1" applyFill="1" applyBorder="1" applyAlignment="1">
      <alignment horizontal="center" vertical="center"/>
    </xf>
    <xf numFmtId="4" fontId="30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30" fillId="0" borderId="1" xfId="0" applyFont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top"/>
    </xf>
    <xf numFmtId="0" fontId="1" fillId="0" borderId="3" xfId="0" applyFont="1" applyBorder="1" applyAlignment="1">
      <alignment horizontal="left" vertical="top" wrapText="1"/>
    </xf>
    <xf numFmtId="3" fontId="30" fillId="0" borderId="1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/>
    </xf>
    <xf numFmtId="0" fontId="17" fillId="4" borderId="1" xfId="0" applyFont="1" applyFill="1" applyBorder="1" applyAlignment="1">
      <alignment horizontal="left" vertical="top" wrapText="1"/>
    </xf>
    <xf numFmtId="0" fontId="7" fillId="0" borderId="2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32" fillId="0" borderId="0" xfId="0" applyFont="1" applyAlignment="1">
      <alignment vertical="center" wrapText="1"/>
    </xf>
    <xf numFmtId="4" fontId="7" fillId="0" borderId="0" xfId="0" applyNumberFormat="1" applyFont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vertical="center" wrapText="1"/>
    </xf>
    <xf numFmtId="4" fontId="18" fillId="0" borderId="0" xfId="0" applyNumberFormat="1" applyFont="1" applyAlignment="1">
      <alignment horizontal="center" vertical="center" wrapText="1"/>
    </xf>
    <xf numFmtId="2" fontId="33" fillId="0" borderId="0" xfId="0" applyNumberFormat="1" applyFont="1" applyAlignment="1">
      <alignment horizontal="center" vertical="center"/>
    </xf>
    <xf numFmtId="2" fontId="33" fillId="0" borderId="0" xfId="0" applyNumberFormat="1" applyFont="1" applyAlignment="1">
      <alignment horizontal="center" vertical="center" wrapText="1"/>
    </xf>
    <xf numFmtId="2" fontId="18" fillId="0" borderId="0" xfId="0" applyNumberFormat="1" applyFont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49" fontId="34" fillId="0" borderId="0" xfId="0" applyNumberFormat="1" applyFont="1" applyAlignment="1">
      <alignment vertical="top"/>
    </xf>
    <xf numFmtId="49" fontId="27" fillId="0" borderId="0" xfId="0" applyNumberFormat="1" applyFont="1" applyAlignment="1">
      <alignment horizontal="center" vertical="center"/>
    </xf>
    <xf numFmtId="0" fontId="32" fillId="0" borderId="0" xfId="0" applyFont="1" applyAlignment="1">
      <alignment horizontal="left" vertical="center" wrapText="1"/>
    </xf>
    <xf numFmtId="2" fontId="32" fillId="0" borderId="0" xfId="0" applyNumberFormat="1" applyFont="1" applyAlignment="1">
      <alignment horizontal="left" vertical="center" wrapText="1"/>
    </xf>
    <xf numFmtId="2" fontId="32" fillId="0" borderId="0" xfId="1" applyNumberFormat="1" applyFont="1" applyFill="1" applyBorder="1" applyAlignment="1">
      <alignment horizontal="left" vertical="center" wrapText="1"/>
    </xf>
    <xf numFmtId="4" fontId="32" fillId="0" borderId="0" xfId="1" applyNumberFormat="1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right"/>
    </xf>
    <xf numFmtId="4" fontId="4" fillId="4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0" fontId="30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Alignment="1">
      <alignment horizontal="left" vertical="top" wrapText="1"/>
    </xf>
    <xf numFmtId="3" fontId="30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/>
    </xf>
    <xf numFmtId="165" fontId="0" fillId="0" borderId="1" xfId="0" applyNumberFormat="1" applyBorder="1"/>
    <xf numFmtId="1" fontId="0" fillId="0" borderId="1" xfId="0" applyNumberFormat="1" applyBorder="1"/>
    <xf numFmtId="4" fontId="19" fillId="5" borderId="1" xfId="0" applyNumberFormat="1" applyFont="1" applyFill="1" applyBorder="1" applyAlignment="1">
      <alignment horizontal="left" vertical="center"/>
    </xf>
    <xf numFmtId="4" fontId="19" fillId="5" borderId="1" xfId="0" applyNumberFormat="1" applyFont="1" applyFill="1" applyBorder="1" applyAlignment="1">
      <alignment vertical="center" wrapText="1"/>
    </xf>
    <xf numFmtId="2" fontId="19" fillId="5" borderId="1" xfId="0" applyNumberFormat="1" applyFont="1" applyFill="1" applyBorder="1" applyAlignment="1">
      <alignment horizontal="center" vertical="center"/>
    </xf>
    <xf numFmtId="4" fontId="19" fillId="5" borderId="1" xfId="0" applyNumberFormat="1" applyFont="1" applyFill="1" applyBorder="1" applyAlignment="1">
      <alignment horizontal="center" vertical="center"/>
    </xf>
    <xf numFmtId="4" fontId="20" fillId="5" borderId="1" xfId="0" applyNumberFormat="1" applyFont="1" applyFill="1" applyBorder="1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49" fontId="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32" fillId="0" borderId="2" xfId="0" applyFont="1" applyBorder="1" applyAlignment="1">
      <alignment horizontal="left" wrapText="1"/>
    </xf>
  </cellXfs>
  <cellStyles count="6">
    <cellStyle name="Comma" xfId="1" builtinId="3"/>
    <cellStyle name="Normal" xfId="0" builtinId="0"/>
    <cellStyle name="Финансовый 2" xfId="2" xr:uid="{00000000-0005-0000-0000-000002000000}"/>
    <cellStyle name="Финансовый 2 2" xfId="3" xr:uid="{00000000-0005-0000-0000-000003000000}"/>
    <cellStyle name="Финансовый 2 2 2" xfId="5" xr:uid="{00000000-0005-0000-0000-000004000000}"/>
    <cellStyle name="Финансовый 2 3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J68"/>
  <sheetViews>
    <sheetView tabSelected="1" view="pageBreakPreview" zoomScale="80" zoomScaleNormal="100" zoomScaleSheetLayoutView="80" workbookViewId="0">
      <selection activeCell="G42" sqref="G42:G43"/>
    </sheetView>
  </sheetViews>
  <sheetFormatPr defaultRowHeight="15" x14ac:dyDescent="0.25"/>
  <cols>
    <col min="1" max="1" width="14.7109375" style="18" customWidth="1"/>
    <col min="2" max="2" width="60.42578125" style="36" customWidth="1"/>
    <col min="3" max="3" width="57.7109375" style="36" customWidth="1"/>
    <col min="4" max="4" width="16.140625" style="14" customWidth="1"/>
    <col min="5" max="5" width="10.5703125" style="14" customWidth="1"/>
    <col min="6" max="6" width="9.7109375" style="47" customWidth="1"/>
    <col min="7" max="7" width="18.5703125" style="47" customWidth="1"/>
    <col min="8" max="8" width="16.85546875" style="4" customWidth="1"/>
    <col min="9" max="9" width="54.7109375" customWidth="1"/>
  </cols>
  <sheetData>
    <row r="1" spans="1:10" x14ac:dyDescent="0.25">
      <c r="H1" s="2"/>
      <c r="I1" s="85" t="s">
        <v>30</v>
      </c>
    </row>
    <row r="2" spans="1:10" ht="23.45" customHeight="1" x14ac:dyDescent="0.25">
      <c r="A2" s="109" t="s">
        <v>27</v>
      </c>
      <c r="B2" s="109"/>
      <c r="C2" s="109"/>
      <c r="D2" s="109"/>
      <c r="E2" s="109"/>
      <c r="F2" s="109"/>
      <c r="G2" s="109"/>
      <c r="H2" s="109"/>
      <c r="I2" s="109"/>
      <c r="J2" s="109"/>
    </row>
    <row r="3" spans="1:10" ht="23.45" customHeight="1" x14ac:dyDescent="0.25">
      <c r="A3" s="1"/>
      <c r="C3" s="37"/>
      <c r="D3" s="15"/>
      <c r="E3" s="15"/>
      <c r="F3" s="46"/>
      <c r="G3" s="46"/>
      <c r="H3" s="3"/>
    </row>
    <row r="4" spans="1:10" x14ac:dyDescent="0.25">
      <c r="A4" s="20" t="s">
        <v>31</v>
      </c>
      <c r="D4" s="15"/>
      <c r="E4" s="15"/>
      <c r="F4" s="46"/>
      <c r="G4" s="46"/>
      <c r="H4" s="3"/>
    </row>
    <row r="5" spans="1:10" ht="15.6" customHeight="1" x14ac:dyDescent="0.25">
      <c r="A5" s="23"/>
      <c r="B5" s="37"/>
      <c r="D5" s="15"/>
      <c r="E5" s="15"/>
      <c r="F5" s="46"/>
      <c r="G5" s="46"/>
      <c r="H5" s="3"/>
    </row>
    <row r="6" spans="1:10" ht="34.5" customHeight="1" x14ac:dyDescent="0.25">
      <c r="A6" s="20" t="s">
        <v>18</v>
      </c>
      <c r="B6" s="106" t="s">
        <v>129</v>
      </c>
      <c r="C6" s="106"/>
      <c r="D6" s="106"/>
      <c r="E6" s="106"/>
      <c r="F6" s="107"/>
      <c r="G6" s="48"/>
      <c r="H6" s="10"/>
    </row>
    <row r="7" spans="1:10" ht="34.5" customHeight="1" x14ac:dyDescent="0.25">
      <c r="A7" s="21" t="s">
        <v>19</v>
      </c>
      <c r="B7" s="106" t="s">
        <v>130</v>
      </c>
      <c r="C7" s="106"/>
      <c r="D7" s="106"/>
      <c r="E7" s="106"/>
      <c r="F7" s="108"/>
      <c r="G7" s="49"/>
      <c r="H7" s="10"/>
    </row>
    <row r="8" spans="1:10" x14ac:dyDescent="0.25">
      <c r="A8" s="21"/>
      <c r="B8" s="33"/>
      <c r="D8" s="16"/>
      <c r="E8" s="16"/>
      <c r="F8" s="49"/>
      <c r="G8" s="49"/>
      <c r="H8" s="10"/>
    </row>
    <row r="9" spans="1:10" x14ac:dyDescent="0.25">
      <c r="A9" s="11" t="s">
        <v>32</v>
      </c>
      <c r="B9" s="58"/>
      <c r="C9" s="65"/>
      <c r="D9" s="17"/>
      <c r="E9" s="17"/>
      <c r="F9" s="46"/>
      <c r="H9"/>
    </row>
    <row r="10" spans="1:10" x14ac:dyDescent="0.25">
      <c r="A10" s="22" t="s">
        <v>20</v>
      </c>
      <c r="B10" s="58"/>
      <c r="C10" s="66"/>
      <c r="D10" s="17"/>
      <c r="E10" s="17"/>
      <c r="H10"/>
    </row>
    <row r="11" spans="1:10" s="5" customFormat="1" ht="15.75" x14ac:dyDescent="0.25">
      <c r="A11" s="19"/>
      <c r="B11" s="42"/>
      <c r="C11" s="38"/>
      <c r="D11" s="16"/>
      <c r="E11" s="16"/>
      <c r="F11" s="49"/>
      <c r="G11" s="49"/>
      <c r="H11" s="4"/>
    </row>
    <row r="12" spans="1:10" s="6" customFormat="1" ht="75" x14ac:dyDescent="0.25">
      <c r="A12" s="29" t="s">
        <v>25</v>
      </c>
      <c r="B12" s="30" t="s">
        <v>11</v>
      </c>
      <c r="C12" s="30" t="s">
        <v>12</v>
      </c>
      <c r="D12" s="31" t="s">
        <v>13</v>
      </c>
      <c r="E12" s="31" t="s">
        <v>14</v>
      </c>
      <c r="F12" s="32" t="s">
        <v>0</v>
      </c>
      <c r="G12" s="32" t="s">
        <v>118</v>
      </c>
      <c r="H12" s="32" t="s">
        <v>119</v>
      </c>
      <c r="I12" s="32" t="s">
        <v>33</v>
      </c>
    </row>
    <row r="13" spans="1:10" s="5" customFormat="1" ht="15.75" x14ac:dyDescent="0.25">
      <c r="A13" s="24" t="s">
        <v>15</v>
      </c>
      <c r="B13" s="35" t="s">
        <v>42</v>
      </c>
      <c r="C13" s="35" t="s">
        <v>43</v>
      </c>
      <c r="D13" s="25"/>
      <c r="E13" s="25"/>
      <c r="F13" s="50"/>
      <c r="G13" s="55"/>
      <c r="H13" s="86">
        <f>SUM(H14:H18)</f>
        <v>0</v>
      </c>
      <c r="I13" s="26"/>
    </row>
    <row r="14" spans="1:10" x14ac:dyDescent="0.25">
      <c r="A14" s="63" t="s">
        <v>1</v>
      </c>
      <c r="B14" s="61" t="s">
        <v>52</v>
      </c>
      <c r="C14" s="62" t="s">
        <v>53</v>
      </c>
      <c r="D14" s="87" t="s">
        <v>92</v>
      </c>
      <c r="E14" s="59" t="s">
        <v>41</v>
      </c>
      <c r="F14" s="57">
        <v>248</v>
      </c>
      <c r="G14" s="56"/>
      <c r="H14" s="56">
        <f t="shared" ref="H14:H40" si="0">G14*F14</f>
        <v>0</v>
      </c>
      <c r="I14" s="53"/>
    </row>
    <row r="15" spans="1:10" x14ac:dyDescent="0.25">
      <c r="A15" s="63" t="s">
        <v>2</v>
      </c>
      <c r="B15" s="61" t="s">
        <v>54</v>
      </c>
      <c r="C15" s="62" t="s">
        <v>55</v>
      </c>
      <c r="D15" s="87" t="s">
        <v>92</v>
      </c>
      <c r="E15" s="88" t="s">
        <v>41</v>
      </c>
      <c r="F15" s="56">
        <v>189</v>
      </c>
      <c r="G15" s="56"/>
      <c r="H15" s="56">
        <f t="shared" si="0"/>
        <v>0</v>
      </c>
      <c r="I15" s="53"/>
    </row>
    <row r="16" spans="1:10" x14ac:dyDescent="0.25">
      <c r="A16" s="63" t="s">
        <v>3</v>
      </c>
      <c r="B16" s="61" t="s">
        <v>56</v>
      </c>
      <c r="C16" s="62" t="s">
        <v>57</v>
      </c>
      <c r="D16" s="88" t="s">
        <v>28</v>
      </c>
      <c r="E16" s="88" t="s">
        <v>24</v>
      </c>
      <c r="F16" s="56">
        <v>27</v>
      </c>
      <c r="G16" s="56"/>
      <c r="H16" s="56">
        <f t="shared" si="0"/>
        <v>0</v>
      </c>
      <c r="I16" s="53"/>
    </row>
    <row r="17" spans="1:9" x14ac:dyDescent="0.25">
      <c r="A17" s="63" t="s">
        <v>4</v>
      </c>
      <c r="B17" s="61" t="s">
        <v>58</v>
      </c>
      <c r="C17" s="62" t="s">
        <v>59</v>
      </c>
      <c r="D17" s="88" t="s">
        <v>28</v>
      </c>
      <c r="E17" s="88" t="s">
        <v>24</v>
      </c>
      <c r="F17" s="56">
        <v>54</v>
      </c>
      <c r="G17" s="56"/>
      <c r="H17" s="56">
        <f t="shared" si="0"/>
        <v>0</v>
      </c>
      <c r="I17" s="53"/>
    </row>
    <row r="18" spans="1:9" x14ac:dyDescent="0.25">
      <c r="A18" s="63" t="s">
        <v>8</v>
      </c>
      <c r="B18" s="61" t="s">
        <v>60</v>
      </c>
      <c r="C18" s="62" t="s">
        <v>61</v>
      </c>
      <c r="D18" s="88" t="s">
        <v>28</v>
      </c>
      <c r="E18" s="88" t="s">
        <v>24</v>
      </c>
      <c r="F18" s="56">
        <v>27</v>
      </c>
      <c r="G18" s="56"/>
      <c r="H18" s="56">
        <f t="shared" si="0"/>
        <v>0</v>
      </c>
      <c r="I18" s="53"/>
    </row>
    <row r="19" spans="1:9" ht="15.75" x14ac:dyDescent="0.25">
      <c r="A19" s="60" t="s">
        <v>10</v>
      </c>
      <c r="B19" s="64" t="s">
        <v>62</v>
      </c>
      <c r="C19" s="64" t="s">
        <v>63</v>
      </c>
      <c r="D19" s="25"/>
      <c r="E19" s="25"/>
      <c r="F19" s="50"/>
      <c r="G19" s="55"/>
      <c r="H19" s="55">
        <f>SUM(H20:H31)</f>
        <v>0</v>
      </c>
      <c r="I19" s="26"/>
    </row>
    <row r="20" spans="1:9" ht="30" x14ac:dyDescent="0.25">
      <c r="A20" s="63" t="s">
        <v>5</v>
      </c>
      <c r="B20" s="90" t="s">
        <v>64</v>
      </c>
      <c r="C20" s="62" t="s">
        <v>65</v>
      </c>
      <c r="D20" s="87" t="s">
        <v>16</v>
      </c>
      <c r="E20" s="59" t="s">
        <v>17</v>
      </c>
      <c r="F20" s="57">
        <v>325</v>
      </c>
      <c r="G20" s="56"/>
      <c r="H20" s="56">
        <f t="shared" si="0"/>
        <v>0</v>
      </c>
      <c r="I20" s="53"/>
    </row>
    <row r="21" spans="1:9" ht="30" x14ac:dyDescent="0.25">
      <c r="A21" s="63" t="s">
        <v>6</v>
      </c>
      <c r="B21" s="89" t="s">
        <v>66</v>
      </c>
      <c r="C21" s="62" t="s">
        <v>67</v>
      </c>
      <c r="D21" s="87" t="s">
        <v>16</v>
      </c>
      <c r="E21" s="59" t="s">
        <v>17</v>
      </c>
      <c r="F21" s="56">
        <v>325</v>
      </c>
      <c r="G21" s="56"/>
      <c r="H21" s="56">
        <f t="shared" si="0"/>
        <v>0</v>
      </c>
      <c r="I21" s="53"/>
    </row>
    <row r="22" spans="1:9" x14ac:dyDescent="0.25">
      <c r="A22" s="63" t="s">
        <v>7</v>
      </c>
      <c r="B22" s="89" t="s">
        <v>68</v>
      </c>
      <c r="C22" s="62" t="s">
        <v>69</v>
      </c>
      <c r="D22" s="87" t="s">
        <v>92</v>
      </c>
      <c r="E22" s="59" t="s">
        <v>41</v>
      </c>
      <c r="F22" s="56">
        <v>313</v>
      </c>
      <c r="G22" s="56"/>
      <c r="H22" s="56">
        <f t="shared" si="0"/>
        <v>0</v>
      </c>
      <c r="I22" s="53"/>
    </row>
    <row r="23" spans="1:9" ht="45" x14ac:dyDescent="0.25">
      <c r="A23" s="63" t="s">
        <v>9</v>
      </c>
      <c r="B23" s="89" t="s">
        <v>70</v>
      </c>
      <c r="C23" s="62" t="s">
        <v>71</v>
      </c>
      <c r="D23" s="87" t="s">
        <v>16</v>
      </c>
      <c r="E23" s="59" t="s">
        <v>17</v>
      </c>
      <c r="F23" s="56">
        <f>2285-540</f>
        <v>1745</v>
      </c>
      <c r="G23" s="56"/>
      <c r="H23" s="56">
        <f t="shared" si="0"/>
        <v>0</v>
      </c>
      <c r="I23" s="53"/>
    </row>
    <row r="24" spans="1:9" x14ac:dyDescent="0.25">
      <c r="A24" s="63" t="s">
        <v>44</v>
      </c>
      <c r="B24" s="89" t="s">
        <v>95</v>
      </c>
      <c r="C24" s="62" t="s">
        <v>94</v>
      </c>
      <c r="D24" s="87" t="s">
        <v>16</v>
      </c>
      <c r="E24" s="59" t="s">
        <v>17</v>
      </c>
      <c r="F24" s="56">
        <v>189</v>
      </c>
      <c r="G24" s="56"/>
      <c r="H24" s="56">
        <f t="shared" si="0"/>
        <v>0</v>
      </c>
      <c r="I24" s="53"/>
    </row>
    <row r="25" spans="1:9" ht="60" x14ac:dyDescent="0.25">
      <c r="A25" s="63" t="s">
        <v>45</v>
      </c>
      <c r="B25" s="89" t="s">
        <v>72</v>
      </c>
      <c r="C25" s="62" t="s">
        <v>73</v>
      </c>
      <c r="D25" s="87" t="s">
        <v>16</v>
      </c>
      <c r="E25" s="59" t="s">
        <v>17</v>
      </c>
      <c r="F25" s="56">
        <v>295</v>
      </c>
      <c r="G25" s="56"/>
      <c r="H25" s="56">
        <f t="shared" si="0"/>
        <v>0</v>
      </c>
      <c r="I25" s="53"/>
    </row>
    <row r="26" spans="1:9" ht="30" x14ac:dyDescent="0.25">
      <c r="A26" s="63" t="s">
        <v>46</v>
      </c>
      <c r="B26" s="89" t="s">
        <v>74</v>
      </c>
      <c r="C26" s="62" t="s">
        <v>75</v>
      </c>
      <c r="D26" s="87" t="s">
        <v>16</v>
      </c>
      <c r="E26" s="59" t="s">
        <v>17</v>
      </c>
      <c r="F26" s="56">
        <f>F25+F23</f>
        <v>2040</v>
      </c>
      <c r="G26" s="56"/>
      <c r="H26" s="56">
        <f t="shared" si="0"/>
        <v>0</v>
      </c>
      <c r="I26" s="53"/>
    </row>
    <row r="27" spans="1:9" x14ac:dyDescent="0.25">
      <c r="A27" s="63" t="s">
        <v>47</v>
      </c>
      <c r="B27" s="89" t="s">
        <v>76</v>
      </c>
      <c r="C27" s="62" t="s">
        <v>77</v>
      </c>
      <c r="D27" s="87" t="s">
        <v>16</v>
      </c>
      <c r="E27" s="59" t="s">
        <v>17</v>
      </c>
      <c r="F27" s="56">
        <f>F26</f>
        <v>2040</v>
      </c>
      <c r="G27" s="56"/>
      <c r="H27" s="56">
        <f t="shared" si="0"/>
        <v>0</v>
      </c>
      <c r="I27" s="53"/>
    </row>
    <row r="28" spans="1:9" ht="30" x14ac:dyDescent="0.25">
      <c r="A28" s="63" t="s">
        <v>48</v>
      </c>
      <c r="B28" s="90" t="s">
        <v>78</v>
      </c>
      <c r="C28" s="62" t="s">
        <v>79</v>
      </c>
      <c r="D28" s="87" t="s">
        <v>16</v>
      </c>
      <c r="E28" s="59" t="s">
        <v>17</v>
      </c>
      <c r="F28" s="56">
        <f>F27</f>
        <v>2040</v>
      </c>
      <c r="G28" s="56"/>
      <c r="H28" s="56">
        <f t="shared" si="0"/>
        <v>0</v>
      </c>
      <c r="I28" s="53"/>
    </row>
    <row r="29" spans="1:9" ht="30" x14ac:dyDescent="0.25">
      <c r="A29" s="63" t="s">
        <v>49</v>
      </c>
      <c r="B29" s="61" t="s">
        <v>80</v>
      </c>
      <c r="C29" s="62" t="s">
        <v>81</v>
      </c>
      <c r="D29" s="87" t="s">
        <v>16</v>
      </c>
      <c r="E29" s="59" t="s">
        <v>17</v>
      </c>
      <c r="F29" s="56">
        <f>F28</f>
        <v>2040</v>
      </c>
      <c r="G29" s="56"/>
      <c r="H29" s="56">
        <f t="shared" si="0"/>
        <v>0</v>
      </c>
      <c r="I29" s="53"/>
    </row>
    <row r="30" spans="1:9" x14ac:dyDescent="0.25">
      <c r="A30" s="63" t="s">
        <v>96</v>
      </c>
      <c r="B30" s="90" t="s">
        <v>87</v>
      </c>
      <c r="C30" s="62" t="s">
        <v>93</v>
      </c>
      <c r="D30" s="87" t="s">
        <v>16</v>
      </c>
      <c r="E30" s="59" t="s">
        <v>17</v>
      </c>
      <c r="F30" s="57">
        <v>78</v>
      </c>
      <c r="G30" s="56"/>
      <c r="H30" s="56">
        <f t="shared" si="0"/>
        <v>0</v>
      </c>
      <c r="I30" s="53"/>
    </row>
    <row r="31" spans="1:9" x14ac:dyDescent="0.25">
      <c r="A31" s="63" t="s">
        <v>97</v>
      </c>
      <c r="B31" s="89" t="s">
        <v>82</v>
      </c>
      <c r="C31" s="62" t="s">
        <v>83</v>
      </c>
      <c r="D31" s="87" t="s">
        <v>92</v>
      </c>
      <c r="E31" s="59" t="s">
        <v>41</v>
      </c>
      <c r="F31" s="56">
        <v>311</v>
      </c>
      <c r="G31" s="56"/>
      <c r="H31" s="56">
        <f t="shared" si="0"/>
        <v>0</v>
      </c>
      <c r="I31" s="53"/>
    </row>
    <row r="32" spans="1:9" ht="15.75" x14ac:dyDescent="0.25">
      <c r="A32" s="63" t="s">
        <v>98</v>
      </c>
      <c r="B32" s="64" t="s">
        <v>84</v>
      </c>
      <c r="C32" s="64" t="s">
        <v>122</v>
      </c>
      <c r="D32" s="25"/>
      <c r="E32" s="25"/>
      <c r="F32" s="50"/>
      <c r="G32" s="55"/>
      <c r="H32" s="55">
        <f>H33</f>
        <v>0</v>
      </c>
      <c r="I32" s="26"/>
    </row>
    <row r="33" spans="1:9" ht="30" x14ac:dyDescent="0.25">
      <c r="A33" s="63" t="s">
        <v>99</v>
      </c>
      <c r="B33" s="89" t="s">
        <v>85</v>
      </c>
      <c r="C33" s="62" t="s">
        <v>86</v>
      </c>
      <c r="D33" s="87" t="s">
        <v>16</v>
      </c>
      <c r="E33" s="59" t="s">
        <v>17</v>
      </c>
      <c r="F33" s="57">
        <v>234</v>
      </c>
      <c r="G33" s="56"/>
      <c r="H33" s="56">
        <f t="shared" si="0"/>
        <v>0</v>
      </c>
      <c r="I33" s="53"/>
    </row>
    <row r="34" spans="1:9" ht="15.75" x14ac:dyDescent="0.25">
      <c r="A34" s="63" t="s">
        <v>100</v>
      </c>
      <c r="B34" s="64" t="s">
        <v>108</v>
      </c>
      <c r="C34" s="64" t="s">
        <v>120</v>
      </c>
      <c r="D34" s="25"/>
      <c r="E34" s="25"/>
      <c r="F34" s="50"/>
      <c r="G34" s="55"/>
      <c r="H34" s="55">
        <f>SUM(H35:H40)</f>
        <v>0</v>
      </c>
      <c r="I34" s="26"/>
    </row>
    <row r="35" spans="1:9" ht="17.25" x14ac:dyDescent="0.25">
      <c r="A35" s="63" t="s">
        <v>102</v>
      </c>
      <c r="B35" s="92" t="s">
        <v>123</v>
      </c>
      <c r="C35" s="62" t="s">
        <v>112</v>
      </c>
      <c r="D35" s="93" t="s">
        <v>109</v>
      </c>
      <c r="E35" s="59" t="s">
        <v>17</v>
      </c>
      <c r="F35" s="94">
        <v>388</v>
      </c>
      <c r="G35" s="95"/>
      <c r="H35" s="56">
        <f t="shared" si="0"/>
        <v>0</v>
      </c>
      <c r="I35" s="54"/>
    </row>
    <row r="36" spans="1:9" ht="30" x14ac:dyDescent="0.25">
      <c r="A36" s="63" t="s">
        <v>103</v>
      </c>
      <c r="B36" s="92" t="s">
        <v>124</v>
      </c>
      <c r="C36" s="62" t="s">
        <v>113</v>
      </c>
      <c r="D36" s="93" t="s">
        <v>109</v>
      </c>
      <c r="E36" s="59" t="s">
        <v>17</v>
      </c>
      <c r="F36" s="94">
        <v>388</v>
      </c>
      <c r="G36" s="95"/>
      <c r="H36" s="56">
        <f t="shared" si="0"/>
        <v>0</v>
      </c>
      <c r="I36" s="54"/>
    </row>
    <row r="37" spans="1:9" ht="17.25" x14ac:dyDescent="0.25">
      <c r="A37" s="63" t="s">
        <v>104</v>
      </c>
      <c r="B37" s="93" t="s">
        <v>125</v>
      </c>
      <c r="C37" s="62" t="s">
        <v>114</v>
      </c>
      <c r="D37" s="93" t="s">
        <v>110</v>
      </c>
      <c r="E37" s="59" t="s">
        <v>17</v>
      </c>
      <c r="F37" s="94">
        <v>324</v>
      </c>
      <c r="G37" s="96"/>
      <c r="H37" s="56">
        <f t="shared" si="0"/>
        <v>0</v>
      </c>
      <c r="I37" s="54"/>
    </row>
    <row r="38" spans="1:9" ht="17.25" x14ac:dyDescent="0.25">
      <c r="A38" s="63" t="s">
        <v>101</v>
      </c>
      <c r="B38" s="92" t="s">
        <v>126</v>
      </c>
      <c r="C38" s="62" t="s">
        <v>115</v>
      </c>
      <c r="D38" s="93" t="s">
        <v>109</v>
      </c>
      <c r="E38" s="59" t="s">
        <v>17</v>
      </c>
      <c r="F38" s="94">
        <v>324</v>
      </c>
      <c r="G38" s="96"/>
      <c r="H38" s="56">
        <f t="shared" si="0"/>
        <v>0</v>
      </c>
      <c r="I38" s="54"/>
    </row>
    <row r="39" spans="1:9" ht="17.25" x14ac:dyDescent="0.25">
      <c r="A39" s="63" t="s">
        <v>102</v>
      </c>
      <c r="B39" s="93" t="s">
        <v>127</v>
      </c>
      <c r="C39" s="62" t="s">
        <v>116</v>
      </c>
      <c r="D39" s="93" t="s">
        <v>109</v>
      </c>
      <c r="E39" s="59" t="s">
        <v>17</v>
      </c>
      <c r="F39" s="94">
        <v>324</v>
      </c>
      <c r="G39" s="96"/>
      <c r="H39" s="56">
        <f t="shared" si="0"/>
        <v>0</v>
      </c>
      <c r="I39" s="54"/>
    </row>
    <row r="40" spans="1:9" x14ac:dyDescent="0.25">
      <c r="A40" s="63" t="s">
        <v>103</v>
      </c>
      <c r="B40" s="93" t="s">
        <v>128</v>
      </c>
      <c r="C40" s="62" t="s">
        <v>117</v>
      </c>
      <c r="D40" s="93" t="s">
        <v>111</v>
      </c>
      <c r="E40" s="59" t="s">
        <v>41</v>
      </c>
      <c r="F40" s="94">
        <v>197</v>
      </c>
      <c r="G40" s="96"/>
      <c r="H40" s="56">
        <f t="shared" si="0"/>
        <v>0</v>
      </c>
      <c r="I40" s="54"/>
    </row>
    <row r="41" spans="1:9" ht="15.75" x14ac:dyDescent="0.25">
      <c r="A41" s="63" t="s">
        <v>105</v>
      </c>
      <c r="B41" s="64" t="s">
        <v>29</v>
      </c>
      <c r="C41" s="64" t="s">
        <v>26</v>
      </c>
      <c r="D41" s="25"/>
      <c r="E41" s="25"/>
      <c r="F41" s="50"/>
      <c r="G41" s="55"/>
      <c r="H41" s="55">
        <f>(H42+H43)</f>
        <v>0</v>
      </c>
      <c r="I41" s="26"/>
    </row>
    <row r="42" spans="1:9" ht="45" x14ac:dyDescent="0.25">
      <c r="A42" s="63" t="s">
        <v>106</v>
      </c>
      <c r="B42" s="89" t="s">
        <v>50</v>
      </c>
      <c r="C42" s="62" t="s">
        <v>51</v>
      </c>
      <c r="D42" s="87" t="s">
        <v>16</v>
      </c>
      <c r="E42" s="59" t="s">
        <v>17</v>
      </c>
      <c r="F42" s="57">
        <v>2780</v>
      </c>
      <c r="G42" s="57"/>
      <c r="H42" s="56">
        <f>G42*F42</f>
        <v>0</v>
      </c>
      <c r="I42" s="54"/>
    </row>
    <row r="43" spans="1:9" ht="30" x14ac:dyDescent="0.25">
      <c r="A43" s="63" t="s">
        <v>107</v>
      </c>
      <c r="B43" s="61" t="s">
        <v>88</v>
      </c>
      <c r="C43" s="62" t="s">
        <v>89</v>
      </c>
      <c r="D43" s="91" t="s">
        <v>90</v>
      </c>
      <c r="E43" s="59" t="s">
        <v>91</v>
      </c>
      <c r="F43" s="57">
        <v>24.5</v>
      </c>
      <c r="G43" s="57"/>
      <c r="H43" s="56">
        <f>G43*F43</f>
        <v>0</v>
      </c>
      <c r="I43" s="54"/>
    </row>
    <row r="44" spans="1:9" ht="19.5" x14ac:dyDescent="0.25">
      <c r="A44" s="97"/>
      <c r="B44" s="98" t="s">
        <v>131</v>
      </c>
      <c r="C44" s="98" t="s">
        <v>132</v>
      </c>
      <c r="D44" s="99"/>
      <c r="E44" s="99"/>
      <c r="F44" s="100"/>
      <c r="G44" s="100"/>
      <c r="H44" s="101">
        <f>H41+H34+H32+H19+H13</f>
        <v>0</v>
      </c>
      <c r="I44" s="101">
        <f>H44/37</f>
        <v>0</v>
      </c>
    </row>
    <row r="45" spans="1:9" x14ac:dyDescent="0.25">
      <c r="A45" s="52"/>
      <c r="B45" s="39"/>
      <c r="C45" s="39"/>
      <c r="D45" s="15"/>
      <c r="E45" s="15"/>
      <c r="F45" s="46"/>
      <c r="G45" s="46"/>
      <c r="H45" s="7"/>
    </row>
    <row r="46" spans="1:9" x14ac:dyDescent="0.25">
      <c r="A46" s="78" t="s">
        <v>34</v>
      </c>
      <c r="B46" s="43"/>
      <c r="C46" s="40"/>
      <c r="D46" s="27"/>
      <c r="E46" s="8"/>
      <c r="F46" s="51"/>
      <c r="G46" s="51"/>
      <c r="H46" s="28"/>
    </row>
    <row r="47" spans="1:9" x14ac:dyDescent="0.25">
      <c r="A47" s="78" t="s">
        <v>35</v>
      </c>
      <c r="B47" s="43"/>
      <c r="C47" s="40"/>
      <c r="D47" s="27"/>
      <c r="E47" s="8"/>
      <c r="F47" s="51"/>
      <c r="G47" s="51"/>
      <c r="H47" s="28"/>
    </row>
    <row r="48" spans="1:9" x14ac:dyDescent="0.25">
      <c r="A48" s="79"/>
      <c r="B48" s="41"/>
      <c r="C48" s="41"/>
      <c r="D48" s="8"/>
      <c r="E48" s="8"/>
      <c r="F48" s="51"/>
      <c r="G48" s="51"/>
      <c r="H48" s="9"/>
    </row>
    <row r="49" spans="1:8" x14ac:dyDescent="0.25">
      <c r="A49" s="110" t="s">
        <v>36</v>
      </c>
      <c r="B49" s="110"/>
      <c r="C49" s="113"/>
      <c r="D49" s="113"/>
      <c r="E49" s="113"/>
      <c r="F49" s="113"/>
      <c r="G49" s="69"/>
      <c r="H49" s="12"/>
    </row>
    <row r="50" spans="1:8" x14ac:dyDescent="0.25">
      <c r="A50" s="70"/>
      <c r="B50" s="68"/>
      <c r="C50" s="80"/>
      <c r="D50" s="81"/>
      <c r="E50" s="82"/>
      <c r="F50" s="83"/>
      <c r="G50" s="69"/>
      <c r="H50" s="12"/>
    </row>
    <row r="51" spans="1:8" x14ac:dyDescent="0.25">
      <c r="A51" s="111" t="s">
        <v>21</v>
      </c>
      <c r="B51" s="111"/>
      <c r="C51" s="112" t="s">
        <v>121</v>
      </c>
      <c r="D51" s="112"/>
      <c r="E51" s="112"/>
      <c r="F51" s="112"/>
      <c r="H51" s="13"/>
    </row>
    <row r="52" spans="1:8" x14ac:dyDescent="0.25">
      <c r="A52" s="71"/>
      <c r="B52" s="33"/>
      <c r="C52" s="33"/>
      <c r="D52" s="74"/>
      <c r="H52" s="13"/>
    </row>
    <row r="53" spans="1:8" x14ac:dyDescent="0.25">
      <c r="A53" s="67" t="s">
        <v>22</v>
      </c>
      <c r="B53" s="33"/>
      <c r="C53" s="102"/>
      <c r="D53" s="102"/>
      <c r="E53" s="102"/>
      <c r="F53" s="102"/>
      <c r="H53" s="13"/>
    </row>
    <row r="54" spans="1:8" x14ac:dyDescent="0.25">
      <c r="A54" s="67" t="s">
        <v>23</v>
      </c>
      <c r="B54" s="33"/>
      <c r="C54" s="103"/>
      <c r="D54" s="103"/>
      <c r="E54" s="103"/>
      <c r="F54" s="103"/>
      <c r="H54" s="13"/>
    </row>
    <row r="55" spans="1:8" x14ac:dyDescent="0.25">
      <c r="A55" s="77"/>
      <c r="B55" s="34"/>
      <c r="C55" s="34"/>
      <c r="D55" s="75"/>
      <c r="E55" s="76"/>
      <c r="H55" s="13"/>
    </row>
    <row r="56" spans="1:8" x14ac:dyDescent="0.25">
      <c r="A56" s="67" t="s">
        <v>37</v>
      </c>
      <c r="B56" s="34"/>
      <c r="C56" s="34"/>
      <c r="D56" s="75"/>
      <c r="G56" s="105"/>
      <c r="H56" s="105"/>
    </row>
    <row r="57" spans="1:8" x14ac:dyDescent="0.25">
      <c r="A57" s="67" t="s">
        <v>38</v>
      </c>
      <c r="B57" s="33"/>
      <c r="C57" s="72"/>
      <c r="D57" s="74"/>
      <c r="G57" s="104"/>
      <c r="H57" s="104"/>
    </row>
    <row r="58" spans="1:8" x14ac:dyDescent="0.25">
      <c r="A58" s="84"/>
      <c r="B58" s="33"/>
      <c r="C58" s="33"/>
      <c r="D58" s="74"/>
      <c r="H58" s="13"/>
    </row>
    <row r="59" spans="1:8" x14ac:dyDescent="0.25">
      <c r="A59" s="67" t="s">
        <v>39</v>
      </c>
      <c r="B59" s="33"/>
      <c r="C59" s="34"/>
      <c r="D59" s="74"/>
      <c r="G59" s="73"/>
      <c r="H59" s="13"/>
    </row>
    <row r="60" spans="1:8" x14ac:dyDescent="0.25">
      <c r="A60" s="67" t="s">
        <v>40</v>
      </c>
      <c r="B60" s="33"/>
      <c r="C60" s="72"/>
      <c r="D60" s="74"/>
      <c r="G60" s="104"/>
      <c r="H60" s="104"/>
    </row>
    <row r="65" spans="2:5" x14ac:dyDescent="0.25">
      <c r="E65" s="45"/>
    </row>
    <row r="68" spans="2:5" x14ac:dyDescent="0.25">
      <c r="B68" s="44"/>
    </row>
  </sheetData>
  <mergeCells count="10">
    <mergeCell ref="A2:J2"/>
    <mergeCell ref="A49:B49"/>
    <mergeCell ref="A51:B51"/>
    <mergeCell ref="C51:F51"/>
    <mergeCell ref="C49:F49"/>
    <mergeCell ref="C53:F54"/>
    <mergeCell ref="G60:H60"/>
    <mergeCell ref="G56:H57"/>
    <mergeCell ref="B6:F6"/>
    <mergeCell ref="B7:F7"/>
  </mergeCells>
  <phoneticPr fontId="29" type="noConversion"/>
  <pageMargins left="0.45" right="0.45" top="0.5" bottom="0.5" header="0.3" footer="0.3"/>
  <pageSetup paperSize="9" scale="49" fitToHeight="100" orientation="landscape" r:id="rId1"/>
  <headerFooter>
    <oddFooter>&amp;C&amp;10&amp;P/&amp;N</oddFooter>
  </headerFooter>
  <colBreaks count="1" manualBreakCount="1">
    <brk id="9" max="148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RP-Link DM Component" ma:contentTypeID="0x010100425E4FEA7D099642AAA0DD04D8D52E24001031C0AD6F45114AA486E11B593AB501" ma:contentTypeVersion="26" ma:contentTypeDescription="Gimmal Link DM SAP Component content type" ma:contentTypeScope="" ma:versionID="62f856f2e81282f26417bff885ff930c">
  <xsd:schema xmlns:xsd="http://www.w3.org/2001/XMLSchema" xmlns:xs="http://www.w3.org/2001/XMLSchema" xmlns:p="http://schemas.microsoft.com/office/2006/metadata/properties" xmlns:ns2="d19f79d6-6f02-48c0-bb3a-bd4410d3caa6" xmlns:ns3="1fe6770b-bf65-4124-8120-b35021e96cc2" targetNamespace="http://schemas.microsoft.com/office/2006/metadata/properties" ma:root="true" ma:fieldsID="20302e3d983993d5d0706b11091494a7" ns2:_="" ns3:_="">
    <xsd:import namespace="d19f79d6-6f02-48c0-bb3a-bd4410d3caa6"/>
    <xsd:import namespace="1fe6770b-bf65-4124-8120-b35021e96cc2"/>
    <xsd:element name="properties">
      <xsd:complexType>
        <xsd:sequence>
          <xsd:element name="documentManagement">
            <xsd:complexType>
              <xsd:all>
                <xsd:element ref="ns2:boundary" minOccurs="0"/>
                <xsd:element ref="ns2:charset" minOccurs="0"/>
                <xsd:element ref="ns2:Content-Length" minOccurs="0"/>
                <xsd:element ref="ns2:Content-Type" minOccurs="0"/>
                <xsd:element ref="ns2:docProt" minOccurs="0"/>
                <xsd:element ref="ns2:DocStatus" minOccurs="0"/>
                <xsd:element ref="ns2:X-compDateC" minOccurs="0"/>
                <xsd:element ref="ns2:X-compDateM" minOccurs="0"/>
                <xsd:element ref="ns2:X-compId" minOccurs="0"/>
                <xsd:element ref="ns2:X-compTimeC" minOccurs="0"/>
                <xsd:element ref="ns2:X-compTimeM" minOccurs="0"/>
                <xsd:element ref="ns2:X-Content-Length" minOccurs="0"/>
                <xsd:element ref="ns2:X-contRep" minOccurs="0"/>
                <xsd:element ref="ns2:X-dateC" minOccurs="0"/>
                <xsd:element ref="ns2:X-dateM" minOccurs="0"/>
                <xsd:element ref="ns2:X-docId" minOccurs="0"/>
                <xsd:element ref="ns2:X-numComps" minOccurs="0"/>
                <xsd:element ref="ns2:X-pVersion" minOccurs="0"/>
                <xsd:element ref="ns2:X-timeC" minOccurs="0"/>
                <xsd:element ref="ns2:X-timeM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9f79d6-6f02-48c0-bb3a-bd4410d3caa6" elementFormDefault="qualified">
    <xsd:import namespace="http://schemas.microsoft.com/office/2006/documentManagement/types"/>
    <xsd:import namespace="http://schemas.microsoft.com/office/infopath/2007/PartnerControls"/>
    <xsd:element name="boundary" ma:index="8" nillable="true" ma:displayName="boundary" ma:internalName="boundary">
      <xsd:simpleType>
        <xsd:restriction base="dms:Text"/>
      </xsd:simpleType>
    </xsd:element>
    <xsd:element name="charset" ma:index="9" nillable="true" ma:displayName="charset" ma:internalName="charset">
      <xsd:simpleType>
        <xsd:restriction base="dms:Text"/>
      </xsd:simpleType>
    </xsd:element>
    <xsd:element name="Content-Length" ma:index="10" nillable="true" ma:displayName="Content-Length" ma:internalName="Content_x002d_Length">
      <xsd:simpleType>
        <xsd:restriction base="dms:Text"/>
      </xsd:simpleType>
    </xsd:element>
    <xsd:element name="Content-Type" ma:index="11" nillable="true" ma:displayName="Content-Type" ma:internalName="Content_x002d_Type">
      <xsd:simpleType>
        <xsd:restriction base="dms:Text"/>
      </xsd:simpleType>
    </xsd:element>
    <xsd:element name="docProt" ma:index="12" nillable="true" ma:displayName="docProt" ma:internalName="docProt">
      <xsd:simpleType>
        <xsd:restriction base="dms:Text"/>
      </xsd:simpleType>
    </xsd:element>
    <xsd:element name="DocStatus" ma:index="13" nillable="true" ma:displayName="DocStatus" ma:internalName="DocStatus">
      <xsd:simpleType>
        <xsd:restriction base="dms:Text"/>
      </xsd:simpleType>
    </xsd:element>
    <xsd:element name="X-compDateC" ma:index="14" nillable="true" ma:displayName="X-compDateC" ma:internalName="X_x002d_compDateC">
      <xsd:simpleType>
        <xsd:restriction base="dms:Text"/>
      </xsd:simpleType>
    </xsd:element>
    <xsd:element name="X-compDateM" ma:index="15" nillable="true" ma:displayName="X-compDateM" ma:internalName="X_x002d_compDateM">
      <xsd:simpleType>
        <xsd:restriction base="dms:Text"/>
      </xsd:simpleType>
    </xsd:element>
    <xsd:element name="X-compId" ma:index="16" nillable="true" ma:displayName="X-compId" ma:internalName="X_x002d_compId">
      <xsd:simpleType>
        <xsd:restriction base="dms:Text"/>
      </xsd:simpleType>
    </xsd:element>
    <xsd:element name="X-compTimeC" ma:index="17" nillable="true" ma:displayName="X-compTimeC" ma:internalName="X_x002d_compTimeC">
      <xsd:simpleType>
        <xsd:restriction base="dms:Text"/>
      </xsd:simpleType>
    </xsd:element>
    <xsd:element name="X-compTimeM" ma:index="18" nillable="true" ma:displayName="X-compTimeM" ma:internalName="X_x002d_compTimeM">
      <xsd:simpleType>
        <xsd:restriction base="dms:Text"/>
      </xsd:simpleType>
    </xsd:element>
    <xsd:element name="X-Content-Length" ma:index="19" nillable="true" ma:displayName="X-Content-Length" ma:internalName="X_x002d_Content_x002d_Length">
      <xsd:simpleType>
        <xsd:restriction base="dms:Text"/>
      </xsd:simpleType>
    </xsd:element>
    <xsd:element name="X-contRep" ma:index="20" nillable="true" ma:displayName="X-contRep" ma:internalName="X_x002d_contRep">
      <xsd:simpleType>
        <xsd:restriction base="dms:Text"/>
      </xsd:simpleType>
    </xsd:element>
    <xsd:element name="X-dateC" ma:index="21" nillable="true" ma:displayName="X-dateC" ma:internalName="X_x002d_dateC">
      <xsd:simpleType>
        <xsd:restriction base="dms:Text"/>
      </xsd:simpleType>
    </xsd:element>
    <xsd:element name="X-dateM" ma:index="22" nillable="true" ma:displayName="X-dateM" ma:internalName="X_x002d_dateM">
      <xsd:simpleType>
        <xsd:restriction base="dms:Text"/>
      </xsd:simpleType>
    </xsd:element>
    <xsd:element name="X-docId" ma:index="23" nillable="true" ma:displayName="X-docId" ma:internalName="X_x002d_docId">
      <xsd:simpleType>
        <xsd:restriction base="dms:Text"/>
      </xsd:simpleType>
    </xsd:element>
    <xsd:element name="X-numComps" ma:index="24" nillable="true" ma:displayName="X-numComps" ma:internalName="X_x002d_numComps">
      <xsd:simpleType>
        <xsd:restriction base="dms:Text"/>
      </xsd:simpleType>
    </xsd:element>
    <xsd:element name="X-pVersion" ma:index="25" nillable="true" ma:displayName="X-pVersion" ma:internalName="X_x002d_pVersion">
      <xsd:simpleType>
        <xsd:restriction base="dms:Text"/>
      </xsd:simpleType>
    </xsd:element>
    <xsd:element name="X-timeC" ma:index="26" nillable="true" ma:displayName="X-timeC" ma:internalName="X_x002d_timeC">
      <xsd:simpleType>
        <xsd:restriction base="dms:Text"/>
      </xsd:simpleType>
    </xsd:element>
    <xsd:element name="X-timeM" ma:index="27" nillable="true" ma:displayName="X-timeM" ma:internalName="X_x002d_timeM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e6770b-bf65-4124-8120-b35021e96c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3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X-Content-Length xmlns="d19f79d6-6f02-48c0-bb3a-bd4410d3caa6">26776</X-Content-Length>
    <X-timeC xmlns="d19f79d6-6f02-48c0-bb3a-bd4410d3caa6" xsi:nil="true"/>
    <X-compTimeC xmlns="d19f79d6-6f02-48c0-bb3a-bd4410d3caa6">07:35:58</X-compTimeC>
    <boundary xmlns="d19f79d6-6f02-48c0-bb3a-bd4410d3caa6" xsi:nil="true"/>
    <X-compDateC xmlns="d19f79d6-6f02-48c0-bb3a-bd4410d3caa6">2023-02-08</X-compDateC>
    <X-pVersion xmlns="d19f79d6-6f02-48c0-bb3a-bd4410d3caa6">0045</X-pVersion>
    <X-compDateM xmlns="d19f79d6-6f02-48c0-bb3a-bd4410d3caa6">2023-02-08</X-compDateM>
    <X-contRep xmlns="d19f79d6-6f02-48c0-bb3a-bd4410d3caa6">P6</X-contRep>
    <X-docId xmlns="d19f79d6-6f02-48c0-bb3a-bd4410d3caa6">000D3A21A51B1EDDA9F066EE245AA123</X-docId>
    <X-compTimeM xmlns="d19f79d6-6f02-48c0-bb3a-bd4410d3caa6">07:35:58</X-compTimeM>
    <charset xmlns="d19f79d6-6f02-48c0-bb3a-bd4410d3caa6" xsi:nil="true"/>
    <DocStatus xmlns="d19f79d6-6f02-48c0-bb3a-bd4410d3caa6" xsi:nil="true"/>
    <X-compId xmlns="d19f79d6-6f02-48c0-bb3a-bd4410d3caa6">data</X-compId>
    <X-dateM xmlns="d19f79d6-6f02-48c0-bb3a-bd4410d3caa6" xsi:nil="true"/>
    <Content-Type xmlns="d19f79d6-6f02-48c0-bb3a-bd4410d3caa6">application/vnd.openxmlformats-officedocument.spreadsheetml.sheet</Content-Type>
    <X-timeM xmlns="d19f79d6-6f02-48c0-bb3a-bd4410d3caa6" xsi:nil="true"/>
    <X-dateC xmlns="d19f79d6-6f02-48c0-bb3a-bd4410d3caa6" xsi:nil="true"/>
    <Content-Length xmlns="d19f79d6-6f02-48c0-bb3a-bd4410d3caa6">26776</Content-Length>
    <docProt xmlns="d19f79d6-6f02-48c0-bb3a-bd4410d3caa6">rcud</docProt>
    <X-numComps xmlns="d19f79d6-6f02-48c0-bb3a-bd4410d3caa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D28753D-70B2-4F27-8FF6-BD110FB480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9f79d6-6f02-48c0-bb3a-bd4410d3caa6"/>
    <ds:schemaRef ds:uri="1fe6770b-bf65-4124-8120-b35021e96cc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BAF7E74-083F-48B5-9F8D-ADF2BF41A955}">
  <ds:schemaRefs>
    <ds:schemaRef ds:uri="http://schemas.microsoft.com/office/2006/metadata/properties"/>
    <ds:schemaRef ds:uri="c2685b6b-e2ca-4d07-8aa6-a4841118f7dc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  <ds:schemaRef ds:uri="http://schemas.microsoft.com/office/infopath/2007/PartnerControls"/>
    <ds:schemaRef ds:uri="669b91c3-5c7c-4029-ae73-a5a3f2543f92"/>
    <ds:schemaRef ds:uri="http://purl.org/dc/terms/"/>
    <ds:schemaRef ds:uri="http://purl.org/dc/elements/1.1/"/>
    <ds:schemaRef ds:uri="0fe0feda-0241-41fd-b094-2cab0e277783"/>
    <ds:schemaRef ds:uri="ee8a0f1f-092d-4910-914b-ce117c97006c"/>
    <ds:schemaRef ds:uri="d19f79d6-6f02-48c0-bb3a-bd4410d3caa6"/>
  </ds:schemaRefs>
</ds:datastoreItem>
</file>

<file path=customXml/itemProps3.xml><?xml version="1.0" encoding="utf-8"?>
<ds:datastoreItem xmlns:ds="http://schemas.openxmlformats.org/officeDocument/2006/customXml" ds:itemID="{7AA8A646-5161-4592-B129-3F0BCA01954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Form-1</vt:lpstr>
      <vt:lpstr>'Form-1'!Print_Area</vt:lpstr>
      <vt:lpstr>'Form-1'!Print_Titles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2023-03-03T15:50:02Z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0x010100425E4FEA7D099642AAA0DD04D8D52E24001031C0AD6F45114AA486E11B593AB501</vt:lpwstr>
  </property>
  <property fmtid="{D5CDD505-2E9C-101B-9397-08002B2CF9AE}" pid="3" name="MediaServiceImageTags">
    <vt:lpwstr/>
  </property>
</Properties>
</file>