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4" sheetId="1" r:id="rId4"/>
  </sheets>
  <definedNames/>
  <calcPr/>
  <extLst>
    <ext uri="GoogleSheetsCustomDataVersion1">
      <go:sheetsCustomData xmlns:go="http://customooxmlschemas.google.com/" r:id="rId5" roundtripDataSignature="AMtx7mg/4eGB73UK7Ro/X7Y7smFJ2TwTJw=="/>
    </ext>
  </extLst>
</workbook>
</file>

<file path=xl/sharedStrings.xml><?xml version="1.0" encoding="utf-8"?>
<sst xmlns="http://schemas.openxmlformats.org/spreadsheetml/2006/main" count="2201" uniqueCount="305">
  <si>
    <t xml:space="preserve">Anexo 01 B-1)  Planilla de Oferta Lote 4						</t>
  </si>
  <si>
    <r>
      <rPr>
        <rFont val="Arial"/>
        <b/>
        <color theme="1"/>
      </rPr>
      <t xml:space="preserve">Escuela de Educación Secundaria Agraria N°1 - General Viamonte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</si>
  <si>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</si>
  <si>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</si>
  <si>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</si>
  <si>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</si>
  <si>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</si>
  <si>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</si>
  <si>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</si>
  <si>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</si>
  <si>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</si>
  <si>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</si>
  <si>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</si>
  <si>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</si>
  <si>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</si>
  <si>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</si>
  <si>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</si>
  <si>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</si>
  <si>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</si>
  <si>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</si>
  <si>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</si>
  <si>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</si>
  <si>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</si>
  <si>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</si>
  <si>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</si>
  <si>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</si>
  <si>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</si>
  <si>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</si>
  <si>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</si>
  <si>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</si>
  <si>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</si>
  <si>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</si>
  <si>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</si>
  <si>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</si>
  <si>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</si>
  <si>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</si>
  <si>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</si>
  <si>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</si>
  <si>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</si>
  <si>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</si>
  <si>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</si>
  <si>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</si>
  <si>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</si>
  <si>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</si>
  <si>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</si>
  <si>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</si>
  <si>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</si>
  <si>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</si>
  <si>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</si>
  <si>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</si>
  <si>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</si>
  <si>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</si>
  <si>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</si>
  <si>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</si>
  <si>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</si>
  <si>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</si>
  <si>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</si>
  <si>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</si>
  <si>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</si>
  <si>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</si>
  <si>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</si>
  <si>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</si>
  <si>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</si>
  <si>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</si>
  <si>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</si>
  <si>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</si>
  <si>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</si>
  <si>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</si>
  <si>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</si>
  <si>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</si>
  <si>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</si>
  <si>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</si>
  <si>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</si>
  <si>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</si>
  <si>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</si>
  <si>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</si>
  <si>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</si>
  <si>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</si>
  <si>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</si>
  <si>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</si>
  <si>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</si>
  <si>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</si>
  <si>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</si>
  <si>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</si>
  <si>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</si>
  <si>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</si>
  <si>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</si>
  <si>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</si>
  <si>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</si>
  <si>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</si>
  <si>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</si>
  <si>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</si>
  <si>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</si>
  <si>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</si>
  <si>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</si>
  <si>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</si>
  <si>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</si>
  <si>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</si>
  <si>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</si>
  <si>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</si>
  <si>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</si>
  <si>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</si>
  <si>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</si>
  <si>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</si>
  <si>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</si>
  <si>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</si>
  <si>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</si>
  <si>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</si>
  <si>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</si>
  <si>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</si>
  <si>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</si>
  <si>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</si>
  <si>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</si>
  <si>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</si>
  <si>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</si>
  <si>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</si>
  <si>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</si>
  <si>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</si>
  <si>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</si>
  <si>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</si>
  <si>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</si>
  <si>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</si>
  <si>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</si>
  <si>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</si>
  <si>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</si>
  <si>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</si>
  <si>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</si>
  <si>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</si>
  <si>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</si>
  <si>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</si>
  <si>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</si>
  <si>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</si>
  <si>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</si>
  <si>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</si>
  <si>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</si>
  <si>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</si>
  <si>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</si>
  <si>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</si>
  <si>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</si>
  <si>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</si>
  <si>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</si>
  <si>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</si>
  <si>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</si>
  <si>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</si>
  <si>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</si>
  <si>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</si>
  <si>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</si>
  <si>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</si>
  <si>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</si>
  <si>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</si>
  <si>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</si>
  <si>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</si>
  <si>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</si>
  <si>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</si>
  <si>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</si>
  <si>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</si>
  <si>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</si>
  <si>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</si>
  <si>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</si>
  <si>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</si>
  <si>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</si>
  <si>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</si>
  <si>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</si>
  <si>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</si>
  <si>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</si>
  <si>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</si>
  <si>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</si>
  <si>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</si>
  <si>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</si>
  <si>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</si>
  <si>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</si>
  <si>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</si>
  <si>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</si>
  <si>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</si>
  <si>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</si>
  <si>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</si>
  <si>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</si>
  <si>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</si>
  <si>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</si>
  <si>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</si>
  <si>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</si>
  <si>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</si>
  <si>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</si>
  <si>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</si>
  <si>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</si>
  <si>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</si>
  <si>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</si>
  <si>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</si>
  <si>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</si>
  <si>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</si>
  <si>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</si>
  <si>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</si>
  <si>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</si>
  <si>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</si>
  <si>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</si>
  <si>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</si>
  <si>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</si>
  <si>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</si>
  <si>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</si>
  <si>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</si>
  <si>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</si>
  <si>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</si>
  <si>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</si>
  <si>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</si>
  <si>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</si>
  <si>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</si>
  <si>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</si>
  <si>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</si>
  <si>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</si>
  <si>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</si>
  <si>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</si>
  <si>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</si>
  <si>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</si>
  <si>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</si>
  <si>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</si>
  <si>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</si>
  <si>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</si>
  <si>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</si>
  <si>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</si>
  <si>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</si>
  <si>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</si>
  <si>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</si>
  <si>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</si>
  <si>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</si>
  <si>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</si>
  <si>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</si>
  <si>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</si>
  <si>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</si>
  <si>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</si>
  <si>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</si>
  <si>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</si>
  <si>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</si>
  <si>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</si>
  <si>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</si>
  <si>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</si>
  <si>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</si>
  <si>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</si>
  <si>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</si>
  <si>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</si>
  <si>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</si>
  <si>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</si>
  <si>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</si>
  <si>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</si>
  <si>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</si>
  <si>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</si>
  <si>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</si>
  <si>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</si>
  <si>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</si>
  <si>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</si>
  <si>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</si>
  <si>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</si>
  <si>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</si>
  <si>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</si>
  <si>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</si>
  <si>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</si>
  <si>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</si>
  <si>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</si>
  <si>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</si>
  <si>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</si>
  <si>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</si>
  <si>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</si>
  <si>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</si>
  <si>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</si>
  <si>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</si>
  <si>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</si>
  <si>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</si>
  <si>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</si>
  <si>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</si>
  <si>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</si>
  <si>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</si>
  <si>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</si>
  <si>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</si>
  <si>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</si>
  <si>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</si>
  <si>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</si>
  <si>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</si>
  <si>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</si>
  <si>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</si>
  <si>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</si>
  <si>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</si>
  <si>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</si>
  <si>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</si>
  <si>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</si>
  <si>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</si>
  <si>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</si>
  <si>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</si>
  <si>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</si>
  <si>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</si>
  <si>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</si>
  <si>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</si>
  <si>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</si>
  <si>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</si>
  <si>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N°2 - Lincoln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</si>
  <si>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</si>
  <si>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Centro Educativo para la Producción Total (CEPT) N°15 - Nueve de Julio - </t>
    </r>
    <r>
      <rPr>
        <rFont val="Arial"/>
        <b/>
        <color rgb="FF980000"/>
      </rPr>
      <t>Producción de Conservas, Dulces y Panificados</t>
    </r>
  </si>
  <si>
    <t>C</t>
  </si>
  <si>
    <r>
      <rPr>
        <rFont val="Arial"/>
        <b/>
        <color theme="1"/>
      </rPr>
      <t xml:space="preserve">Centro Educativo para la Producción Total (CEPT) N°13 - Carlos Casares - </t>
    </r>
    <r>
      <rPr>
        <rFont val="Arial"/>
        <b/>
        <color rgb="FF980000"/>
      </rPr>
      <t>Producción de Conservas, Dulces y Panificados</t>
    </r>
  </si>
  <si>
    <t>D</t>
  </si>
  <si>
    <t>Total ID</t>
  </si>
  <si>
    <t>Total Galpón A</t>
  </si>
  <si>
    <t>Total Galpón B</t>
  </si>
  <si>
    <t>Total Galpón C</t>
  </si>
  <si>
    <t>Total Galpón D</t>
  </si>
  <si>
    <t>Total Lote 4: A+B+C+D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</si>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</sst>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6">
    <fill>
      <patternFill patternType="none"/>
    </fill>
    <fill>
      <patternFill patternType="lightGray"/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BBC04"/>
        <bgColor rgb="FFFBBC04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0" fillId="3" fontId="2" numFmtId="0" xfId="0" applyAlignment="1" applyFont="1">
      <alignment vertical="center"/>
    </xf>
    <xf borderId="11" fillId="3" fontId="2" numFmtId="0" xfId="0" applyAlignment="1" applyBorder="1" applyFont="1">
      <alignment horizontal="left" vertical="center"/>
    </xf>
    <xf quotePrefix="1" borderId="11" fillId="3" fontId="2" numFmtId="0" xfId="0" applyAlignment="1" applyBorder="1" applyFont="1">
      <alignment horizontal="left" vertical="center"/>
    </xf>
    <xf borderId="1" fillId="3" fontId="1" numFmtId="0" xfId="0" applyAlignment="1" applyBorder="1" applyFont="1">
      <alignment shrinkToFit="0" vertical="center" wrapText="0"/>
    </xf>
    <xf borderId="2" fillId="3" fontId="2" numFmtId="0" xfId="0" applyAlignment="1" applyBorder="1" applyFont="1">
      <alignment horizontal="center" vertical="center"/>
    </xf>
    <xf borderId="2" fillId="3" fontId="2" numFmtId="2" xfId="0" applyAlignment="1" applyBorder="1" applyFont="1" applyNumberFormat="1">
      <alignment vertical="center"/>
    </xf>
    <xf borderId="2" fillId="3" fontId="2" numFmtId="164" xfId="0" applyAlignment="1" applyBorder="1" applyFont="1" applyNumberFormat="1">
      <alignment vertical="center"/>
    </xf>
    <xf borderId="3" fillId="3" fontId="2" numFmtId="164" xfId="0" applyAlignment="1" applyBorder="1" applyFont="1" applyNumberFormat="1">
      <alignment vertical="center"/>
    </xf>
    <xf borderId="0" fillId="0" fontId="2" numFmtId="0" xfId="0" applyFont="1"/>
    <xf borderId="12" fillId="0" fontId="2" numFmtId="0" xfId="0" applyBorder="1" applyFont="1"/>
    <xf borderId="0" fillId="0" fontId="2" numFmtId="0" xfId="0" applyAlignment="1" applyFont="1">
      <alignment vertical="bottom"/>
    </xf>
    <xf borderId="15" fillId="0" fontId="2" numFmtId="0" xfId="0" applyBorder="1" applyFont="1"/>
    <xf borderId="14" fillId="0" fontId="2" numFmtId="0" xfId="0" applyBorder="1" applyFont="1"/>
    <xf borderId="15" fillId="5" fontId="1" numFmtId="0" xfId="0" applyBorder="1" applyFill="1" applyFont="1"/>
    <xf borderId="15" fillId="5" fontId="2" numFmtId="0" xfId="0" applyBorder="1" applyFont="1"/>
    <xf borderId="10" fillId="5" fontId="1" numFmtId="0" xfId="0" applyBorder="1" applyFont="1"/>
    <xf borderId="10" fillId="0" fontId="2" numFmtId="164" xfId="0" applyAlignment="1" applyBorder="1" applyFont="1" applyNumberFormat="1">
      <alignment horizontal="right"/>
    </xf>
    <xf borderId="15" fillId="0" fontId="1" numFmtId="0" xfId="0" applyAlignment="1" applyBorder="1" applyFont="1">
      <alignment readingOrder="0"/>
    </xf>
    <xf borderId="10" fillId="0" fontId="1" numFmtId="164" xfId="0" applyAlignment="1" applyBorder="1" applyFont="1" applyNumberFormat="1">
      <alignment horizontal="right"/>
    </xf>
    <xf borderId="0" fillId="3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1C232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34.5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80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81" t="s">
        <v>293</v>
      </c>
      <c r="C238" s="82" t="s">
        <v>113</v>
      </c>
      <c r="D238" s="83" t="s">
        <v>114</v>
      </c>
      <c r="E238" s="84"/>
      <c r="F238" s="85"/>
      <c r="G238" s="86"/>
      <c r="H238" s="87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 t="str">
        <f>"Subtotal "&amp;C348</f>
        <v>Subtotal 1</v>
      </c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 t="str">
        <f>"Subtotal "&amp;C354</f>
        <v>Subtotal 2</v>
      </c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 t="str">
        <f>"Subtotal "&amp;C362</f>
        <v>Subtotal 3</v>
      </c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29.63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55.58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147.96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132.4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29.63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28.8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47.87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 t="str">
        <f>"Subtotal "&amp;C381</f>
        <v>Subtotal 4</v>
      </c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28" t="s">
        <v>295</v>
      </c>
      <c r="C401" s="29" t="s">
        <v>102</v>
      </c>
      <c r="D401" s="60" t="s">
        <v>103</v>
      </c>
      <c r="E401" s="31" t="s">
        <v>13</v>
      </c>
      <c r="F401" s="32">
        <v>80.0</v>
      </c>
      <c r="G401" s="33"/>
      <c r="H401" s="3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 t="str">
        <f>"Subtotal "&amp;C400</f>
        <v>Subtotal 5</v>
      </c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 t="str">
        <f>"Subtotal "&amp;C404</f>
        <v>Subtotal 6</v>
      </c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51.8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 t="str">
        <f>"Subtotal "&amp;C408</f>
        <v>Subtotal 7</v>
      </c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 t="str">
        <f>"Subtotal "&amp;C415</f>
        <v>Subtotal 8</v>
      </c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1.0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 t="str">
        <f>"Subtotal "&amp;C418</f>
        <v>Subtotal 9</v>
      </c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3.0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6.0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4.8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0.0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 t="str">
        <f>"Subtotal "&amp;C422</f>
        <v>Subtotal 10</v>
      </c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159.12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14.7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 t="str">
        <f>"Subtotal "&amp;C430</f>
        <v>Subtotal 11</v>
      </c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 t="str">
        <f>"Subtotal "&amp;C439</f>
        <v>Subtotal 12</v>
      </c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12.0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12.8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3.0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35.5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32.0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 t="str">
        <f>"Subtotal "&amp;C466</f>
        <v>Subtotal 13</v>
      </c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1.0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 t="str">
        <f>"Subtotal "&amp;C504</f>
        <v>Subtotal 14</v>
      </c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 t="str">
        <f>"Subtotal "&amp;C508</f>
        <v>Subtotal 15</v>
      </c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 t="str">
        <f>"Subtotal "&amp;C511</f>
        <v>Subtotal 16</v>
      </c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2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B517" s="7" t="s">
        <v>296</v>
      </c>
      <c r="C517" s="5"/>
      <c r="D517" s="5"/>
      <c r="E517" s="5"/>
      <c r="F517" s="5"/>
      <c r="G517" s="5"/>
      <c r="H517" s="6"/>
      <c r="I517" s="3"/>
      <c r="J517" s="3"/>
      <c r="K517" s="3"/>
      <c r="L517" s="3"/>
      <c r="M517" s="3"/>
      <c r="N517" s="3"/>
    </row>
    <row r="518" ht="15.75" customHeight="1">
      <c r="A518" s="3"/>
      <c r="B518" s="8" t="s">
        <v>2</v>
      </c>
      <c r="C518" s="9" t="s">
        <v>3</v>
      </c>
      <c r="D518" s="10" t="s">
        <v>4</v>
      </c>
      <c r="E518" s="9" t="s">
        <v>5</v>
      </c>
      <c r="F518" s="11" t="s">
        <v>6</v>
      </c>
      <c r="G518" s="11" t="s">
        <v>7</v>
      </c>
      <c r="H518" s="12" t="s">
        <v>8</v>
      </c>
      <c r="I518" s="3"/>
      <c r="J518" s="3"/>
      <c r="K518" s="3"/>
      <c r="L518" s="3"/>
      <c r="M518" s="3"/>
      <c r="N518" s="3"/>
    </row>
    <row r="519" ht="15.75" customHeight="1">
      <c r="A519" s="3"/>
      <c r="B519" s="14" t="s">
        <v>297</v>
      </c>
      <c r="C519" s="15">
        <v>1.0</v>
      </c>
      <c r="D519" s="16" t="s">
        <v>10</v>
      </c>
      <c r="E519" s="17"/>
      <c r="F519" s="18"/>
      <c r="G519" s="18"/>
      <c r="H519" s="19"/>
      <c r="I519" s="3"/>
      <c r="J519" s="3"/>
      <c r="K519" s="3"/>
      <c r="L519" s="3"/>
      <c r="M519" s="3"/>
      <c r="N519" s="3"/>
    </row>
    <row r="520" ht="15.75" customHeight="1">
      <c r="A520" s="3"/>
      <c r="B520" s="21" t="s">
        <v>297</v>
      </c>
      <c r="C520" s="22" t="s">
        <v>11</v>
      </c>
      <c r="D520" s="23" t="s">
        <v>12</v>
      </c>
      <c r="E520" s="24" t="s">
        <v>13</v>
      </c>
      <c r="F520" s="25">
        <v>121.8</v>
      </c>
      <c r="G520" s="26"/>
      <c r="H520" s="27"/>
      <c r="I520" s="3"/>
      <c r="J520" s="3"/>
      <c r="K520" s="3"/>
      <c r="L520" s="3"/>
      <c r="M520" s="3"/>
      <c r="N520" s="3"/>
    </row>
    <row r="521" ht="15.75" customHeight="1">
      <c r="A521" s="3"/>
      <c r="B521" s="28" t="s">
        <v>297</v>
      </c>
      <c r="C521" s="29" t="s">
        <v>14</v>
      </c>
      <c r="D521" s="30" t="s">
        <v>15</v>
      </c>
      <c r="E521" s="31" t="s">
        <v>13</v>
      </c>
      <c r="F521" s="32">
        <v>121.8</v>
      </c>
      <c r="G521" s="33"/>
      <c r="H521" s="34"/>
      <c r="I521" s="3"/>
      <c r="J521" s="3"/>
      <c r="K521" s="3"/>
      <c r="L521" s="3"/>
      <c r="M521" s="3"/>
      <c r="N521" s="3"/>
    </row>
    <row r="522" ht="15.75" customHeight="1">
      <c r="A522" s="3"/>
      <c r="B522" s="28" t="s">
        <v>297</v>
      </c>
      <c r="C522" s="29" t="s">
        <v>16</v>
      </c>
      <c r="D522" s="30" t="s">
        <v>17</v>
      </c>
      <c r="E522" s="31" t="s">
        <v>18</v>
      </c>
      <c r="F522" s="32">
        <v>1.0</v>
      </c>
      <c r="G522" s="33"/>
      <c r="H522" s="34"/>
      <c r="I522" s="3"/>
      <c r="J522" s="3"/>
      <c r="K522" s="3"/>
      <c r="L522" s="3"/>
      <c r="M522" s="3"/>
      <c r="N522" s="3"/>
    </row>
    <row r="523" ht="15.75" customHeight="1">
      <c r="A523" s="3"/>
      <c r="B523" s="35" t="s">
        <v>297</v>
      </c>
      <c r="C523" s="36" t="s">
        <v>19</v>
      </c>
      <c r="D523" s="37" t="s">
        <v>20</v>
      </c>
      <c r="E523" s="38" t="s">
        <v>21</v>
      </c>
      <c r="F523" s="39">
        <v>120.0</v>
      </c>
      <c r="G523" s="40"/>
      <c r="H523" s="41"/>
      <c r="I523" s="3"/>
      <c r="J523" s="3"/>
      <c r="K523" s="3"/>
      <c r="L523" s="3"/>
      <c r="M523" s="3"/>
      <c r="N523" s="3"/>
    </row>
    <row r="524" ht="15.75" customHeight="1">
      <c r="A524" s="3"/>
      <c r="B524" s="42"/>
      <c r="C524" s="43"/>
      <c r="D524" s="44"/>
      <c r="E524" s="45"/>
      <c r="F524" s="43"/>
      <c r="G524" s="46" t="str">
        <f>"Subtotal "&amp;C519</f>
        <v>Subtotal 1</v>
      </c>
      <c r="H524" s="47">
        <f>SUM(H520:H523)</f>
        <v>0</v>
      </c>
      <c r="I524" s="3"/>
      <c r="J524" s="3"/>
      <c r="K524" s="3"/>
      <c r="L524" s="3"/>
      <c r="M524" s="3"/>
      <c r="N524" s="3"/>
    </row>
    <row r="525" ht="15.75" customHeight="1">
      <c r="A525" s="3"/>
      <c r="B525" s="14" t="s">
        <v>297</v>
      </c>
      <c r="C525" s="15">
        <v>2.0</v>
      </c>
      <c r="D525" s="16" t="s">
        <v>22</v>
      </c>
      <c r="E525" s="17"/>
      <c r="F525" s="18"/>
      <c r="G525" s="18"/>
      <c r="H525" s="19"/>
      <c r="I525" s="3"/>
      <c r="J525" s="3"/>
      <c r="K525" s="3"/>
      <c r="L525" s="3"/>
      <c r="M525" s="3"/>
      <c r="N525" s="3"/>
    </row>
    <row r="526" ht="15.75" customHeight="1">
      <c r="A526" s="3"/>
      <c r="B526" s="28" t="s">
        <v>297</v>
      </c>
      <c r="C526" s="28">
        <v>2.1</v>
      </c>
      <c r="D526" s="30" t="s">
        <v>23</v>
      </c>
      <c r="E526" s="31" t="s">
        <v>13</v>
      </c>
      <c r="F526" s="32">
        <v>121.8</v>
      </c>
      <c r="G526" s="33"/>
      <c r="H526" s="34"/>
      <c r="I526" s="3"/>
      <c r="J526" s="3"/>
      <c r="K526" s="3"/>
      <c r="L526" s="3"/>
      <c r="M526" s="3"/>
      <c r="N526" s="3"/>
    </row>
    <row r="527" ht="15.75" customHeight="1">
      <c r="A527" s="3"/>
      <c r="B527" s="28" t="s">
        <v>297</v>
      </c>
      <c r="C527" s="28">
        <v>2.2</v>
      </c>
      <c r="D527" s="30" t="s">
        <v>24</v>
      </c>
      <c r="E527" s="31" t="s">
        <v>25</v>
      </c>
      <c r="F527" s="49">
        <v>36.54</v>
      </c>
      <c r="G527" s="33"/>
      <c r="H527" s="34"/>
      <c r="I527" s="3"/>
      <c r="J527" s="3"/>
      <c r="K527" s="3"/>
      <c r="L527" s="3"/>
      <c r="M527" s="3"/>
      <c r="N527" s="3"/>
    </row>
    <row r="528" ht="15.75" customHeight="1">
      <c r="A528" s="3"/>
      <c r="B528" s="28" t="s">
        <v>297</v>
      </c>
      <c r="C528" s="28">
        <v>2.3</v>
      </c>
      <c r="D528" s="30" t="s">
        <v>26</v>
      </c>
      <c r="E528" s="31" t="s">
        <v>25</v>
      </c>
      <c r="F528" s="49">
        <v>24.36</v>
      </c>
      <c r="G528" s="33"/>
      <c r="H528" s="34"/>
      <c r="I528" s="3"/>
      <c r="J528" s="3"/>
      <c r="K528" s="3"/>
      <c r="L528" s="3"/>
      <c r="M528" s="3"/>
      <c r="N528" s="3"/>
    </row>
    <row r="529" ht="15.75" customHeight="1">
      <c r="A529" s="3"/>
      <c r="B529" s="28" t="s">
        <v>297</v>
      </c>
      <c r="C529" s="28">
        <v>2.4</v>
      </c>
      <c r="D529" s="30" t="s">
        <v>27</v>
      </c>
      <c r="E529" s="31" t="s">
        <v>25</v>
      </c>
      <c r="F529" s="32">
        <v>30.080000000000002</v>
      </c>
      <c r="G529" s="33"/>
      <c r="H529" s="34"/>
      <c r="I529" s="3"/>
      <c r="J529" s="3"/>
      <c r="K529" s="3"/>
      <c r="L529" s="3"/>
      <c r="M529" s="3"/>
      <c r="N529" s="3"/>
    </row>
    <row r="530" ht="15.75" customHeight="1">
      <c r="A530" s="3"/>
      <c r="B530" s="28" t="s">
        <v>297</v>
      </c>
      <c r="C530" s="28">
        <v>2.5</v>
      </c>
      <c r="D530" s="30" t="s">
        <v>28</v>
      </c>
      <c r="E530" s="31" t="s">
        <v>25</v>
      </c>
      <c r="F530" s="32">
        <v>13.5</v>
      </c>
      <c r="G530" s="33"/>
      <c r="H530" s="34"/>
      <c r="I530" s="3"/>
      <c r="J530" s="3"/>
      <c r="K530" s="3"/>
      <c r="L530" s="3"/>
      <c r="M530" s="3"/>
      <c r="N530" s="3"/>
    </row>
    <row r="531" ht="15.75" customHeight="1">
      <c r="A531" s="3"/>
      <c r="B531" s="28" t="s">
        <v>297</v>
      </c>
      <c r="C531" s="28">
        <v>2.6</v>
      </c>
      <c r="D531" s="30" t="s">
        <v>29</v>
      </c>
      <c r="E531" s="31" t="s">
        <v>25</v>
      </c>
      <c r="F531" s="32">
        <v>13.75</v>
      </c>
      <c r="G531" s="33"/>
      <c r="H531" s="34"/>
      <c r="I531" s="3"/>
      <c r="J531" s="3"/>
      <c r="K531" s="3"/>
      <c r="L531" s="3"/>
      <c r="M531" s="3"/>
      <c r="N531" s="3"/>
    </row>
    <row r="532" ht="15.75" customHeight="1">
      <c r="A532" s="3"/>
      <c r="B532" s="42"/>
      <c r="C532" s="43"/>
      <c r="D532" s="44"/>
      <c r="E532" s="45"/>
      <c r="F532" s="43"/>
      <c r="G532" s="46" t="str">
        <f>"Subtotal "&amp;C525</f>
        <v>Subtotal 2</v>
      </c>
      <c r="H532" s="47">
        <f>SUM(H526:H531)</f>
        <v>0</v>
      </c>
      <c r="I532" s="3"/>
      <c r="J532" s="3"/>
      <c r="K532" s="3"/>
      <c r="L532" s="3"/>
      <c r="M532" s="3"/>
      <c r="N532" s="3"/>
    </row>
    <row r="533" ht="15.75" customHeight="1">
      <c r="A533" s="3"/>
      <c r="B533" s="14" t="s">
        <v>297</v>
      </c>
      <c r="C533" s="15">
        <v>3.0</v>
      </c>
      <c r="D533" s="51" t="s">
        <v>30</v>
      </c>
      <c r="E533" s="52"/>
      <c r="F533" s="53"/>
      <c r="G533" s="53"/>
      <c r="H533" s="54"/>
      <c r="I533" s="3"/>
      <c r="J533" s="3"/>
      <c r="K533" s="3"/>
      <c r="L533" s="3"/>
      <c r="M533" s="3"/>
      <c r="N533" s="3"/>
    </row>
    <row r="534" ht="15.75" customHeight="1">
      <c r="A534" s="3"/>
      <c r="B534" s="28" t="s">
        <v>297</v>
      </c>
      <c r="C534" s="55" t="s">
        <v>31</v>
      </c>
      <c r="D534" s="56" t="s">
        <v>32</v>
      </c>
      <c r="E534" s="57"/>
      <c r="F534" s="58"/>
      <c r="G534" s="59"/>
      <c r="H534" s="34"/>
      <c r="I534" s="3"/>
      <c r="J534" s="3"/>
      <c r="K534" s="3"/>
      <c r="L534" s="3"/>
      <c r="M534" s="3"/>
      <c r="N534" s="3"/>
    </row>
    <row r="535" ht="15.75" customHeight="1">
      <c r="A535" s="3"/>
      <c r="B535" s="21" t="s">
        <v>297</v>
      </c>
      <c r="C535" s="21" t="s">
        <v>33</v>
      </c>
      <c r="D535" s="23" t="s">
        <v>34</v>
      </c>
      <c r="E535" s="24" t="s">
        <v>25</v>
      </c>
      <c r="F535" s="25">
        <v>4.523760000000001</v>
      </c>
      <c r="G535" s="26"/>
      <c r="H535" s="27"/>
      <c r="I535" s="3"/>
      <c r="J535" s="3"/>
      <c r="K535" s="3"/>
      <c r="L535" s="3"/>
      <c r="M535" s="3"/>
      <c r="N535" s="3"/>
    </row>
    <row r="536" ht="15.75" customHeight="1">
      <c r="A536" s="3"/>
      <c r="B536" s="21" t="s">
        <v>297</v>
      </c>
      <c r="C536" s="21" t="s">
        <v>35</v>
      </c>
      <c r="D536" s="30" t="s">
        <v>36</v>
      </c>
      <c r="E536" s="31" t="s">
        <v>25</v>
      </c>
      <c r="F536" s="32">
        <v>7.5440000000000005</v>
      </c>
      <c r="G536" s="33"/>
      <c r="H536" s="34"/>
      <c r="I536" s="3"/>
      <c r="J536" s="3"/>
      <c r="K536" s="3"/>
      <c r="L536" s="3"/>
      <c r="M536" s="3"/>
      <c r="N536" s="3"/>
    </row>
    <row r="537" ht="15.75" customHeight="1">
      <c r="A537" s="3"/>
      <c r="B537" s="21" t="s">
        <v>297</v>
      </c>
      <c r="C537" s="21" t="s">
        <v>37</v>
      </c>
      <c r="D537" s="30" t="s">
        <v>38</v>
      </c>
      <c r="E537" s="31" t="s">
        <v>25</v>
      </c>
      <c r="F537" s="32">
        <v>0.6544999999999999</v>
      </c>
      <c r="G537" s="33"/>
      <c r="H537" s="34"/>
      <c r="I537" s="3"/>
      <c r="J537" s="3"/>
      <c r="K537" s="3"/>
      <c r="L537" s="3"/>
      <c r="M537" s="3"/>
      <c r="N537" s="3"/>
    </row>
    <row r="538" ht="15.75" customHeight="1">
      <c r="A538" s="3"/>
      <c r="B538" s="21" t="s">
        <v>297</v>
      </c>
      <c r="C538" s="22" t="s">
        <v>39</v>
      </c>
      <c r="D538" s="56" t="s">
        <v>40</v>
      </c>
      <c r="E538" s="57"/>
      <c r="F538" s="58"/>
      <c r="G538" s="59"/>
      <c r="H538" s="34"/>
      <c r="I538" s="3"/>
      <c r="J538" s="3"/>
      <c r="K538" s="3"/>
      <c r="L538" s="3"/>
      <c r="M538" s="3"/>
      <c r="N538" s="3"/>
    </row>
    <row r="539" ht="15.75" customHeight="1">
      <c r="A539" s="3"/>
      <c r="B539" s="21" t="s">
        <v>297</v>
      </c>
      <c r="C539" s="22" t="s">
        <v>41</v>
      </c>
      <c r="D539" s="30" t="s">
        <v>42</v>
      </c>
      <c r="E539" s="31" t="s">
        <v>21</v>
      </c>
      <c r="F539" s="32">
        <v>325.0</v>
      </c>
      <c r="G539" s="33"/>
      <c r="H539" s="34"/>
      <c r="I539" s="3"/>
      <c r="J539" s="3"/>
      <c r="K539" s="3"/>
      <c r="L539" s="3"/>
      <c r="M539" s="3"/>
      <c r="N539" s="3"/>
    </row>
    <row r="540" ht="15.75" customHeight="1">
      <c r="A540" s="3"/>
      <c r="B540" s="21" t="s">
        <v>297</v>
      </c>
      <c r="C540" s="21" t="s">
        <v>43</v>
      </c>
      <c r="D540" s="30" t="s">
        <v>44</v>
      </c>
      <c r="E540" s="31" t="s">
        <v>21</v>
      </c>
      <c r="F540" s="32">
        <v>51.75</v>
      </c>
      <c r="G540" s="33"/>
      <c r="H540" s="34"/>
      <c r="I540" s="3"/>
      <c r="J540" s="3"/>
      <c r="K540" s="3"/>
      <c r="L540" s="3"/>
      <c r="M540" s="3"/>
      <c r="N540" s="3"/>
    </row>
    <row r="541" ht="15.75" customHeight="1">
      <c r="A541" s="3"/>
      <c r="B541" s="21" t="s">
        <v>297</v>
      </c>
      <c r="C541" s="21" t="s">
        <v>45</v>
      </c>
      <c r="D541" s="30" t="s">
        <v>46</v>
      </c>
      <c r="E541" s="31" t="s">
        <v>21</v>
      </c>
      <c r="F541" s="32">
        <v>35.0</v>
      </c>
      <c r="G541" s="33"/>
      <c r="H541" s="34"/>
      <c r="I541" s="3"/>
      <c r="J541" s="3"/>
      <c r="K541" s="3"/>
      <c r="L541" s="3"/>
      <c r="M541" s="3"/>
      <c r="N541" s="3"/>
    </row>
    <row r="542" ht="15.75" customHeight="1">
      <c r="A542" s="3"/>
      <c r="B542" s="21" t="s">
        <v>297</v>
      </c>
      <c r="C542" s="21" t="s">
        <v>47</v>
      </c>
      <c r="D542" s="30" t="s">
        <v>48</v>
      </c>
      <c r="E542" s="31" t="s">
        <v>21</v>
      </c>
      <c r="F542" s="32">
        <v>21.3</v>
      </c>
      <c r="G542" s="33"/>
      <c r="H542" s="34"/>
      <c r="I542" s="3"/>
      <c r="J542" s="3"/>
      <c r="K542" s="3"/>
      <c r="L542" s="3"/>
      <c r="M542" s="3"/>
      <c r="N542" s="3"/>
    </row>
    <row r="543" ht="15.75" customHeight="1">
      <c r="A543" s="3"/>
      <c r="B543" s="21" t="s">
        <v>297</v>
      </c>
      <c r="C543" s="21" t="s">
        <v>49</v>
      </c>
      <c r="D543" s="30" t="s">
        <v>50</v>
      </c>
      <c r="E543" s="31" t="s">
        <v>21</v>
      </c>
      <c r="F543" s="32">
        <v>49.3</v>
      </c>
      <c r="G543" s="33"/>
      <c r="H543" s="34"/>
      <c r="I543" s="3"/>
      <c r="J543" s="3"/>
      <c r="K543" s="3"/>
      <c r="L543" s="3"/>
      <c r="M543" s="3"/>
      <c r="N543" s="3"/>
    </row>
    <row r="544" ht="15.75" customHeight="1">
      <c r="A544" s="3"/>
      <c r="B544" s="21" t="s">
        <v>297</v>
      </c>
      <c r="C544" s="21" t="s">
        <v>51</v>
      </c>
      <c r="D544" s="30" t="s">
        <v>52</v>
      </c>
      <c r="E544" s="31" t="s">
        <v>21</v>
      </c>
      <c r="F544" s="32">
        <v>70.4</v>
      </c>
      <c r="G544" s="33"/>
      <c r="H544" s="34"/>
      <c r="I544" s="3"/>
      <c r="J544" s="3"/>
      <c r="K544" s="3"/>
      <c r="L544" s="3"/>
      <c r="M544" s="3"/>
      <c r="N544" s="3"/>
    </row>
    <row r="545" ht="15.75" customHeight="1">
      <c r="A545" s="3"/>
      <c r="B545" s="21" t="s">
        <v>297</v>
      </c>
      <c r="C545" s="21" t="s">
        <v>53</v>
      </c>
      <c r="D545" s="30" t="s">
        <v>54</v>
      </c>
      <c r="E545" s="31" t="s">
        <v>21</v>
      </c>
      <c r="F545" s="32">
        <v>21.5</v>
      </c>
      <c r="G545" s="33"/>
      <c r="H545" s="34"/>
      <c r="I545" s="3"/>
      <c r="J545" s="3"/>
      <c r="K545" s="3"/>
      <c r="L545" s="3"/>
      <c r="M545" s="3"/>
      <c r="N545" s="3"/>
    </row>
    <row r="546" ht="15.75" customHeight="1">
      <c r="A546" s="3"/>
      <c r="B546" s="21" t="s">
        <v>297</v>
      </c>
      <c r="C546" s="21" t="s">
        <v>55</v>
      </c>
      <c r="D546" s="30" t="s">
        <v>56</v>
      </c>
      <c r="E546" s="31" t="s">
        <v>21</v>
      </c>
      <c r="F546" s="32">
        <v>8.0</v>
      </c>
      <c r="G546" s="33"/>
      <c r="H546" s="34"/>
      <c r="I546" s="3"/>
      <c r="J546" s="3"/>
      <c r="K546" s="3"/>
      <c r="L546" s="3"/>
      <c r="M546" s="3"/>
      <c r="N546" s="3"/>
    </row>
    <row r="547" ht="15.75" customHeight="1">
      <c r="A547" s="3"/>
      <c r="B547" s="21" t="s">
        <v>297</v>
      </c>
      <c r="C547" s="21" t="s">
        <v>57</v>
      </c>
      <c r="D547" s="30" t="s">
        <v>58</v>
      </c>
      <c r="E547" s="31" t="s">
        <v>21</v>
      </c>
      <c r="F547" s="32">
        <v>20.5</v>
      </c>
      <c r="G547" s="33"/>
      <c r="H547" s="34"/>
      <c r="I547" s="3"/>
      <c r="J547" s="3"/>
      <c r="K547" s="3"/>
      <c r="L547" s="3"/>
      <c r="M547" s="3"/>
      <c r="N547" s="3"/>
    </row>
    <row r="548" ht="15.75" customHeight="1">
      <c r="A548" s="3"/>
      <c r="B548" s="21" t="s">
        <v>297</v>
      </c>
      <c r="C548" s="21" t="s">
        <v>59</v>
      </c>
      <c r="D548" s="30" t="s">
        <v>60</v>
      </c>
      <c r="E548" s="31" t="s">
        <v>21</v>
      </c>
      <c r="F548" s="32">
        <v>41.8</v>
      </c>
      <c r="G548" s="33"/>
      <c r="H548" s="34"/>
      <c r="I548" s="3"/>
      <c r="J548" s="3"/>
      <c r="K548" s="3"/>
      <c r="L548" s="3"/>
      <c r="M548" s="3"/>
      <c r="N548" s="3"/>
    </row>
    <row r="549" ht="15.75" customHeight="1">
      <c r="A549" s="3"/>
      <c r="B549" s="21" t="s">
        <v>297</v>
      </c>
      <c r="C549" s="21" t="s">
        <v>61</v>
      </c>
      <c r="D549" s="30" t="s">
        <v>62</v>
      </c>
      <c r="E549" s="31" t="s">
        <v>21</v>
      </c>
      <c r="F549" s="32">
        <v>37.2</v>
      </c>
      <c r="G549" s="33"/>
      <c r="H549" s="34"/>
      <c r="I549" s="3"/>
      <c r="J549" s="3"/>
      <c r="K549" s="3"/>
      <c r="L549" s="3"/>
      <c r="M549" s="3"/>
      <c r="N549" s="3"/>
    </row>
    <row r="550" ht="15.75" customHeight="1">
      <c r="A550" s="3"/>
      <c r="B550" s="21" t="s">
        <v>297</v>
      </c>
      <c r="C550" s="21" t="s">
        <v>63</v>
      </c>
      <c r="D550" s="30" t="s">
        <v>64</v>
      </c>
      <c r="E550" s="31" t="s">
        <v>21</v>
      </c>
      <c r="F550" s="32">
        <v>18.0</v>
      </c>
      <c r="G550" s="33"/>
      <c r="H550" s="34"/>
      <c r="I550" s="3"/>
      <c r="J550" s="3"/>
      <c r="K550" s="3"/>
      <c r="L550" s="3"/>
      <c r="M550" s="3"/>
      <c r="N550" s="3"/>
    </row>
    <row r="551" ht="15.75" customHeight="1">
      <c r="A551" s="3"/>
      <c r="B551" s="42"/>
      <c r="C551" s="43"/>
      <c r="D551" s="44"/>
      <c r="E551" s="45"/>
      <c r="F551" s="43"/>
      <c r="G551" s="46" t="str">
        <f>"Subtotal "&amp;C533</f>
        <v>Subtotal 3</v>
      </c>
      <c r="H551" s="47">
        <f>SUM(H534:H550)</f>
        <v>0</v>
      </c>
      <c r="I551" s="3"/>
      <c r="J551" s="3"/>
      <c r="K551" s="3"/>
      <c r="L551" s="3"/>
      <c r="M551" s="3"/>
      <c r="N551" s="3"/>
    </row>
    <row r="552" ht="15.75" customHeight="1">
      <c r="A552" s="3"/>
      <c r="B552" s="14" t="s">
        <v>297</v>
      </c>
      <c r="C552" s="15">
        <v>4.0</v>
      </c>
      <c r="D552" s="16" t="s">
        <v>65</v>
      </c>
      <c r="E552" s="17"/>
      <c r="F552" s="18"/>
      <c r="G552" s="18"/>
      <c r="H552" s="19"/>
      <c r="I552" s="3"/>
      <c r="J552" s="3"/>
      <c r="K552" s="3"/>
      <c r="L552" s="3"/>
      <c r="M552" s="3"/>
      <c r="N552" s="3"/>
    </row>
    <row r="553" ht="15.75" customHeight="1">
      <c r="A553" s="3"/>
      <c r="B553" s="28" t="s">
        <v>297</v>
      </c>
      <c r="C553" s="29" t="s">
        <v>66</v>
      </c>
      <c r="D553" s="56" t="s">
        <v>67</v>
      </c>
      <c r="E553" s="57"/>
      <c r="F553" s="58"/>
      <c r="G553" s="59"/>
      <c r="H553" s="34"/>
      <c r="I553" s="3"/>
      <c r="J553" s="3"/>
      <c r="K553" s="3"/>
      <c r="L553" s="3"/>
      <c r="M553" s="3"/>
      <c r="N553" s="3"/>
    </row>
    <row r="554" ht="15.75" customHeight="1">
      <c r="A554" s="3"/>
      <c r="B554" s="28" t="s">
        <v>297</v>
      </c>
      <c r="C554" s="29" t="s">
        <v>68</v>
      </c>
      <c r="D554" s="60" t="s">
        <v>69</v>
      </c>
      <c r="E554" s="31" t="s">
        <v>13</v>
      </c>
      <c r="F554" s="61">
        <v>30.247999999999998</v>
      </c>
      <c r="G554" s="33"/>
      <c r="H554" s="34"/>
      <c r="I554" s="3"/>
      <c r="J554" s="3"/>
      <c r="K554" s="3"/>
      <c r="L554" s="3"/>
      <c r="M554" s="3"/>
      <c r="N554" s="3"/>
    </row>
    <row r="555" ht="15.75" customHeight="1">
      <c r="A555" s="3"/>
      <c r="B555" s="28" t="s">
        <v>297</v>
      </c>
      <c r="C555" s="29" t="s">
        <v>70</v>
      </c>
      <c r="D555" s="60" t="s">
        <v>71</v>
      </c>
      <c r="E555" s="31" t="s">
        <v>13</v>
      </c>
      <c r="F555" s="63">
        <v>23.88</v>
      </c>
      <c r="G555" s="33"/>
      <c r="H555" s="34"/>
      <c r="I555" s="3"/>
      <c r="J555" s="3"/>
      <c r="K555" s="3"/>
      <c r="L555" s="3"/>
      <c r="M555" s="3"/>
      <c r="N555" s="3"/>
    </row>
    <row r="556" ht="15.75" customHeight="1">
      <c r="A556" s="3"/>
      <c r="B556" s="28" t="s">
        <v>297</v>
      </c>
      <c r="C556" s="29" t="s">
        <v>72</v>
      </c>
      <c r="D556" s="60" t="s">
        <v>73</v>
      </c>
      <c r="E556" s="31" t="s">
        <v>13</v>
      </c>
      <c r="F556" s="63">
        <v>224.4</v>
      </c>
      <c r="G556" s="33"/>
      <c r="H556" s="34"/>
      <c r="I556" s="3"/>
      <c r="J556" s="3"/>
      <c r="K556" s="3"/>
      <c r="L556" s="3"/>
      <c r="M556" s="3"/>
      <c r="N556" s="3"/>
    </row>
    <row r="557" ht="15.75" customHeight="1">
      <c r="A557" s="3"/>
      <c r="B557" s="28" t="s">
        <v>297</v>
      </c>
      <c r="C557" s="29" t="s">
        <v>74</v>
      </c>
      <c r="D557" s="56" t="s">
        <v>75</v>
      </c>
      <c r="E557" s="57"/>
      <c r="F557" s="58"/>
      <c r="G557" s="59"/>
      <c r="H557" s="34"/>
      <c r="I557" s="3"/>
      <c r="J557" s="3"/>
      <c r="K557" s="3"/>
      <c r="L557" s="3"/>
      <c r="M557" s="3"/>
      <c r="N557" s="3"/>
    </row>
    <row r="558" ht="15.75" customHeight="1">
      <c r="A558" s="3"/>
      <c r="B558" s="28" t="s">
        <v>297</v>
      </c>
      <c r="C558" s="29" t="s">
        <v>76</v>
      </c>
      <c r="D558" s="60" t="s">
        <v>77</v>
      </c>
      <c r="E558" s="31" t="s">
        <v>13</v>
      </c>
      <c r="F558" s="63">
        <v>29.63</v>
      </c>
      <c r="G558" s="33"/>
      <c r="H558" s="34"/>
      <c r="I558" s="3"/>
      <c r="J558" s="3"/>
      <c r="K558" s="3"/>
      <c r="L558" s="3"/>
      <c r="M558" s="3"/>
      <c r="N558" s="3"/>
    </row>
    <row r="559" ht="15.75" customHeight="1">
      <c r="A559" s="3"/>
      <c r="B559" s="28" t="s">
        <v>297</v>
      </c>
      <c r="C559" s="29" t="s">
        <v>78</v>
      </c>
      <c r="D559" s="60" t="s">
        <v>79</v>
      </c>
      <c r="E559" s="31" t="s">
        <v>13</v>
      </c>
      <c r="F559" s="63">
        <v>55.58</v>
      </c>
      <c r="G559" s="33"/>
      <c r="H559" s="34"/>
      <c r="I559" s="3"/>
      <c r="J559" s="3"/>
      <c r="K559" s="3"/>
      <c r="L559" s="3"/>
      <c r="M559" s="3"/>
      <c r="N559" s="3"/>
    </row>
    <row r="560" ht="15.75" customHeight="1">
      <c r="A560" s="3"/>
      <c r="B560" s="28" t="s">
        <v>297</v>
      </c>
      <c r="C560" s="29" t="s">
        <v>80</v>
      </c>
      <c r="D560" s="60" t="s">
        <v>81</v>
      </c>
      <c r="E560" s="31" t="s">
        <v>13</v>
      </c>
      <c r="F560" s="63">
        <v>147.96</v>
      </c>
      <c r="G560" s="33"/>
      <c r="H560" s="34"/>
      <c r="I560" s="3"/>
      <c r="J560" s="3"/>
      <c r="K560" s="3"/>
      <c r="L560" s="3"/>
      <c r="M560" s="3"/>
      <c r="N560" s="3"/>
    </row>
    <row r="561" ht="15.75" customHeight="1">
      <c r="A561" s="3"/>
      <c r="B561" s="28" t="s">
        <v>297</v>
      </c>
      <c r="C561" s="29" t="s">
        <v>82</v>
      </c>
      <c r="D561" s="60" t="s">
        <v>83</v>
      </c>
      <c r="E561" s="31" t="s">
        <v>13</v>
      </c>
      <c r="F561" s="63">
        <v>132.4</v>
      </c>
      <c r="G561" s="33"/>
      <c r="H561" s="34"/>
      <c r="I561" s="3"/>
      <c r="J561" s="3"/>
      <c r="K561" s="3"/>
      <c r="L561" s="3"/>
      <c r="M561" s="3"/>
      <c r="N561" s="3"/>
    </row>
    <row r="562" ht="15.75" customHeight="1">
      <c r="A562" s="3"/>
      <c r="B562" s="28" t="s">
        <v>297</v>
      </c>
      <c r="C562" s="28" t="s">
        <v>84</v>
      </c>
      <c r="D562" s="30" t="s">
        <v>85</v>
      </c>
      <c r="E562" s="31" t="s">
        <v>86</v>
      </c>
      <c r="F562" s="63">
        <v>1.0</v>
      </c>
      <c r="G562" s="33"/>
      <c r="H562" s="34"/>
      <c r="I562" s="3"/>
      <c r="J562" s="3"/>
      <c r="K562" s="3"/>
      <c r="L562" s="3"/>
      <c r="M562" s="3"/>
      <c r="N562" s="3"/>
    </row>
    <row r="563" ht="15.75" customHeight="1">
      <c r="A563" s="3"/>
      <c r="B563" s="28" t="s">
        <v>297</v>
      </c>
      <c r="C563" s="29" t="s">
        <v>87</v>
      </c>
      <c r="D563" s="56" t="s">
        <v>88</v>
      </c>
      <c r="E563" s="57"/>
      <c r="F563" s="58"/>
      <c r="G563" s="59"/>
      <c r="H563" s="34"/>
      <c r="I563" s="3"/>
      <c r="J563" s="3"/>
      <c r="K563" s="3"/>
      <c r="L563" s="3"/>
      <c r="M563" s="3"/>
      <c r="N563" s="3"/>
    </row>
    <row r="564" ht="15.75" customHeight="1">
      <c r="A564" s="3"/>
      <c r="B564" s="28" t="s">
        <v>297</v>
      </c>
      <c r="C564" s="29" t="s">
        <v>89</v>
      </c>
      <c r="D564" s="60" t="s">
        <v>90</v>
      </c>
      <c r="E564" s="31" t="s">
        <v>13</v>
      </c>
      <c r="F564" s="49">
        <v>29.63</v>
      </c>
      <c r="G564" s="33"/>
      <c r="H564" s="34"/>
      <c r="I564" s="3"/>
      <c r="J564" s="3"/>
      <c r="K564" s="3"/>
      <c r="L564" s="3"/>
      <c r="M564" s="3"/>
      <c r="N564" s="3"/>
    </row>
    <row r="565" ht="15.75" customHeight="1">
      <c r="A565" s="3"/>
      <c r="B565" s="28" t="s">
        <v>297</v>
      </c>
      <c r="C565" s="29" t="s">
        <v>91</v>
      </c>
      <c r="D565" s="60" t="s">
        <v>92</v>
      </c>
      <c r="E565" s="31" t="s">
        <v>13</v>
      </c>
      <c r="F565" s="49">
        <v>28.8</v>
      </c>
      <c r="G565" s="33"/>
      <c r="H565" s="34"/>
      <c r="I565" s="3"/>
      <c r="J565" s="3"/>
      <c r="K565" s="3"/>
      <c r="L565" s="3"/>
      <c r="M565" s="3"/>
      <c r="N565" s="3"/>
    </row>
    <row r="566" ht="15.75" customHeight="1">
      <c r="A566" s="3"/>
      <c r="B566" s="28" t="s">
        <v>297</v>
      </c>
      <c r="C566" s="29" t="s">
        <v>93</v>
      </c>
      <c r="D566" s="60" t="s">
        <v>94</v>
      </c>
      <c r="E566" s="31" t="s">
        <v>13</v>
      </c>
      <c r="F566" s="49">
        <v>47.87</v>
      </c>
      <c r="G566" s="33"/>
      <c r="H566" s="34"/>
      <c r="I566" s="3"/>
      <c r="J566" s="3"/>
      <c r="K566" s="3"/>
      <c r="L566" s="3"/>
      <c r="M566" s="3"/>
      <c r="N566" s="3"/>
    </row>
    <row r="567" ht="15.75" customHeight="1">
      <c r="A567" s="3"/>
      <c r="B567" s="28" t="s">
        <v>297</v>
      </c>
      <c r="C567" s="29" t="s">
        <v>95</v>
      </c>
      <c r="D567" s="56" t="s">
        <v>96</v>
      </c>
      <c r="E567" s="57"/>
      <c r="F567" s="58"/>
      <c r="G567" s="59"/>
      <c r="H567" s="34"/>
      <c r="I567" s="3"/>
      <c r="J567" s="3"/>
      <c r="K567" s="3"/>
      <c r="L567" s="3"/>
      <c r="M567" s="3"/>
      <c r="N567" s="3"/>
    </row>
    <row r="568" ht="15.75" customHeight="1">
      <c r="A568" s="3"/>
      <c r="B568" s="28" t="s">
        <v>297</v>
      </c>
      <c r="C568" s="29" t="s">
        <v>97</v>
      </c>
      <c r="D568" s="64" t="s">
        <v>98</v>
      </c>
      <c r="E568" s="31" t="s">
        <v>13</v>
      </c>
      <c r="F568" s="32">
        <v>105.8</v>
      </c>
      <c r="G568" s="33"/>
      <c r="H568" s="34"/>
      <c r="I568" s="3"/>
      <c r="J568" s="3"/>
      <c r="K568" s="3"/>
      <c r="L568" s="3"/>
      <c r="M568" s="3"/>
      <c r="N568" s="3"/>
    </row>
    <row r="569" ht="15.75" customHeight="1">
      <c r="A569" s="3"/>
      <c r="B569" s="28" t="s">
        <v>297</v>
      </c>
      <c r="C569" s="29" t="s">
        <v>99</v>
      </c>
      <c r="D569" s="60" t="s">
        <v>100</v>
      </c>
      <c r="E569" s="31" t="s">
        <v>13</v>
      </c>
      <c r="F569" s="32">
        <v>113.8</v>
      </c>
      <c r="G569" s="33"/>
      <c r="H569" s="34"/>
      <c r="I569" s="3"/>
      <c r="J569" s="3"/>
      <c r="K569" s="3"/>
      <c r="L569" s="3"/>
      <c r="M569" s="3"/>
      <c r="N569" s="3"/>
    </row>
    <row r="570" ht="15.75" customHeight="1">
      <c r="A570" s="3"/>
      <c r="B570" s="42"/>
      <c r="C570" s="43"/>
      <c r="D570" s="44"/>
      <c r="E570" s="45"/>
      <c r="F570" s="43"/>
      <c r="G570" s="46" t="str">
        <f>"Subtotal "&amp;C552</f>
        <v>Subtotal 4</v>
      </c>
      <c r="H570" s="47">
        <f>SUM(H553:H569)</f>
        <v>0</v>
      </c>
      <c r="I570" s="3"/>
      <c r="J570" s="3"/>
      <c r="K570" s="3"/>
      <c r="L570" s="3"/>
      <c r="M570" s="3"/>
      <c r="N570" s="3"/>
    </row>
    <row r="571" ht="15.75" customHeight="1">
      <c r="A571" s="3"/>
      <c r="B571" s="14" t="s">
        <v>297</v>
      </c>
      <c r="C571" s="15">
        <v>5.0</v>
      </c>
      <c r="D571" s="16" t="s">
        <v>101</v>
      </c>
      <c r="E571" s="17"/>
      <c r="F571" s="18"/>
      <c r="G571" s="18"/>
      <c r="H571" s="19"/>
      <c r="I571" s="3"/>
      <c r="J571" s="3"/>
      <c r="K571" s="3"/>
      <c r="L571" s="3"/>
      <c r="M571" s="3"/>
      <c r="N571" s="3"/>
    </row>
    <row r="572" ht="15.75" customHeight="1">
      <c r="A572" s="3"/>
      <c r="B572" s="28" t="s">
        <v>297</v>
      </c>
      <c r="C572" s="29" t="s">
        <v>102</v>
      </c>
      <c r="D572" s="60" t="s">
        <v>103</v>
      </c>
      <c r="E572" s="31" t="s">
        <v>13</v>
      </c>
      <c r="F572" s="32">
        <v>80.0</v>
      </c>
      <c r="G572" s="33"/>
      <c r="H572" s="34"/>
      <c r="I572" s="3"/>
      <c r="J572" s="3"/>
      <c r="K572" s="3"/>
      <c r="L572" s="3"/>
      <c r="M572" s="3"/>
      <c r="N572" s="3"/>
    </row>
    <row r="573" ht="15.75" customHeight="1">
      <c r="A573" s="3"/>
      <c r="B573" s="28" t="s">
        <v>297</v>
      </c>
      <c r="C573" s="29" t="s">
        <v>104</v>
      </c>
      <c r="D573" s="30" t="s">
        <v>105</v>
      </c>
      <c r="E573" s="31" t="s">
        <v>106</v>
      </c>
      <c r="F573" s="32">
        <v>10.0</v>
      </c>
      <c r="G573" s="33"/>
      <c r="H573" s="34"/>
      <c r="I573" s="3"/>
      <c r="J573" s="3"/>
      <c r="K573" s="3"/>
      <c r="L573" s="3"/>
      <c r="M573" s="3"/>
      <c r="N573" s="3"/>
    </row>
    <row r="574" ht="15.75" customHeight="1">
      <c r="A574" s="3"/>
      <c r="B574" s="42"/>
      <c r="C574" s="43"/>
      <c r="D574" s="44"/>
      <c r="E574" s="45"/>
      <c r="F574" s="43"/>
      <c r="G574" s="46" t="str">
        <f>"Subtotal "&amp;C571</f>
        <v>Subtotal 5</v>
      </c>
      <c r="H574" s="47">
        <f>SUM(H572:H573)</f>
        <v>0</v>
      </c>
      <c r="I574" s="3"/>
      <c r="J574" s="3"/>
      <c r="K574" s="3"/>
      <c r="L574" s="3"/>
      <c r="M574" s="3"/>
      <c r="N574" s="3"/>
    </row>
    <row r="575" ht="15.75" customHeight="1">
      <c r="A575" s="3"/>
      <c r="B575" s="14" t="s">
        <v>297</v>
      </c>
      <c r="C575" s="15">
        <v>6.0</v>
      </c>
      <c r="D575" s="16" t="s">
        <v>107</v>
      </c>
      <c r="E575" s="17"/>
      <c r="F575" s="18"/>
      <c r="G575" s="18"/>
      <c r="H575" s="19"/>
      <c r="I575" s="3"/>
      <c r="J575" s="3"/>
      <c r="K575" s="3"/>
      <c r="L575" s="3"/>
      <c r="M575" s="3"/>
      <c r="N575" s="3"/>
    </row>
    <row r="576" ht="15.75" customHeight="1">
      <c r="A576" s="3"/>
      <c r="B576" s="28" t="s">
        <v>297</v>
      </c>
      <c r="C576" s="29" t="s">
        <v>108</v>
      </c>
      <c r="D576" s="30" t="s">
        <v>109</v>
      </c>
      <c r="E576" s="31" t="s">
        <v>13</v>
      </c>
      <c r="F576" s="32">
        <v>4.72</v>
      </c>
      <c r="G576" s="33"/>
      <c r="H576" s="34"/>
      <c r="I576" s="3"/>
      <c r="J576" s="3"/>
      <c r="K576" s="3"/>
      <c r="L576" s="3"/>
      <c r="M576" s="3"/>
      <c r="N576" s="3"/>
    </row>
    <row r="577" ht="15.75" customHeight="1">
      <c r="A577" s="3"/>
      <c r="B577" s="28" t="s">
        <v>297</v>
      </c>
      <c r="C577" s="29" t="s">
        <v>110</v>
      </c>
      <c r="D577" s="30" t="s">
        <v>111</v>
      </c>
      <c r="E577" s="31" t="s">
        <v>13</v>
      </c>
      <c r="F577" s="66">
        <v>38.5</v>
      </c>
      <c r="G577" s="33"/>
      <c r="H577" s="34"/>
      <c r="I577" s="3"/>
      <c r="J577" s="3"/>
      <c r="K577" s="3"/>
      <c r="L577" s="3"/>
      <c r="M577" s="3"/>
      <c r="N577" s="3"/>
    </row>
    <row r="578" ht="15.75" customHeight="1">
      <c r="A578" s="3"/>
      <c r="B578" s="42"/>
      <c r="C578" s="43"/>
      <c r="D578" s="44"/>
      <c r="E578" s="45"/>
      <c r="F578" s="43"/>
      <c r="G578" s="46" t="str">
        <f>"Subtotal "&amp;C575</f>
        <v>Subtotal 6</v>
      </c>
      <c r="H578" s="47">
        <f>SUM(H576:H577)</f>
        <v>0</v>
      </c>
      <c r="I578" s="3"/>
      <c r="J578" s="3"/>
      <c r="K578" s="3"/>
      <c r="L578" s="3"/>
      <c r="M578" s="3"/>
      <c r="N578" s="3"/>
    </row>
    <row r="579" ht="15.75" customHeight="1">
      <c r="A579" s="3"/>
      <c r="B579" s="14" t="s">
        <v>297</v>
      </c>
      <c r="C579" s="15">
        <v>7.0</v>
      </c>
      <c r="D579" s="16" t="s">
        <v>112</v>
      </c>
      <c r="E579" s="17"/>
      <c r="F579" s="18"/>
      <c r="G579" s="18"/>
      <c r="H579" s="19"/>
      <c r="I579" s="3"/>
      <c r="J579" s="3"/>
      <c r="K579" s="3"/>
      <c r="L579" s="3"/>
      <c r="M579" s="3"/>
      <c r="N579" s="3"/>
    </row>
    <row r="580" ht="15.75" customHeight="1">
      <c r="A580" s="3"/>
      <c r="B580" s="28" t="s">
        <v>297</v>
      </c>
      <c r="C580" s="29" t="s">
        <v>113</v>
      </c>
      <c r="D580" s="56" t="s">
        <v>114</v>
      </c>
      <c r="E580" s="57"/>
      <c r="F580" s="58"/>
      <c r="G580" s="59"/>
      <c r="H580" s="34"/>
      <c r="I580" s="3"/>
      <c r="J580" s="3"/>
      <c r="K580" s="3"/>
      <c r="L580" s="3"/>
      <c r="M580" s="3"/>
      <c r="N580" s="3"/>
    </row>
    <row r="581" ht="15.75" customHeight="1">
      <c r="A581" s="3"/>
      <c r="B581" s="28" t="s">
        <v>297</v>
      </c>
      <c r="C581" s="28" t="s">
        <v>115</v>
      </c>
      <c r="D581" s="60" t="s">
        <v>116</v>
      </c>
      <c r="E581" s="31" t="s">
        <v>13</v>
      </c>
      <c r="F581" s="66">
        <v>109.08</v>
      </c>
      <c r="G581" s="33"/>
      <c r="H581" s="34"/>
      <c r="I581" s="3"/>
      <c r="J581" s="3"/>
      <c r="K581" s="3"/>
      <c r="L581" s="3"/>
      <c r="M581" s="3"/>
      <c r="N581" s="3"/>
    </row>
    <row r="582" ht="15.75" customHeight="1">
      <c r="A582" s="3"/>
      <c r="B582" s="28" t="s">
        <v>297</v>
      </c>
      <c r="C582" s="28" t="s">
        <v>117</v>
      </c>
      <c r="D582" s="60" t="s">
        <v>118</v>
      </c>
      <c r="E582" s="31" t="s">
        <v>13</v>
      </c>
      <c r="F582" s="32">
        <v>4.723199999999999</v>
      </c>
      <c r="G582" s="33"/>
      <c r="H582" s="34"/>
      <c r="I582" s="3"/>
      <c r="J582" s="3"/>
      <c r="K582" s="3"/>
      <c r="L582" s="3"/>
      <c r="M582" s="3"/>
      <c r="N582" s="3"/>
    </row>
    <row r="583" ht="15.75" customHeight="1">
      <c r="A583" s="3"/>
      <c r="B583" s="28" t="s">
        <v>297</v>
      </c>
      <c r="C583" s="29" t="s">
        <v>119</v>
      </c>
      <c r="D583" s="60" t="s">
        <v>120</v>
      </c>
      <c r="E583" s="31" t="s">
        <v>21</v>
      </c>
      <c r="F583" s="49">
        <v>51.8</v>
      </c>
      <c r="G583" s="33"/>
      <c r="H583" s="34"/>
      <c r="I583" s="3"/>
      <c r="J583" s="3"/>
      <c r="K583" s="3"/>
      <c r="L583" s="3"/>
      <c r="M583" s="3"/>
      <c r="N583" s="3"/>
    </row>
    <row r="584" ht="15.75" customHeight="1">
      <c r="A584" s="3"/>
      <c r="B584" s="28" t="s">
        <v>297</v>
      </c>
      <c r="C584" s="29" t="s">
        <v>121</v>
      </c>
      <c r="D584" s="60" t="s">
        <v>122</v>
      </c>
      <c r="E584" s="31" t="s">
        <v>21</v>
      </c>
      <c r="F584" s="66">
        <v>39.8</v>
      </c>
      <c r="G584" s="33"/>
      <c r="H584" s="34"/>
      <c r="I584" s="3"/>
      <c r="J584" s="3"/>
      <c r="K584" s="3"/>
      <c r="L584" s="3"/>
      <c r="M584" s="3"/>
      <c r="N584" s="3"/>
    </row>
    <row r="585" ht="15.75" customHeight="1">
      <c r="A585" s="3"/>
      <c r="B585" s="42"/>
      <c r="C585" s="43"/>
      <c r="D585" s="44"/>
      <c r="E585" s="45"/>
      <c r="F585" s="43"/>
      <c r="G585" s="46" t="str">
        <f>"Subtotal "&amp;C579</f>
        <v>Subtotal 7</v>
      </c>
      <c r="H585" s="47">
        <f>SUM(H580:H584)</f>
        <v>0</v>
      </c>
      <c r="I585" s="3"/>
      <c r="J585" s="3"/>
      <c r="K585" s="3"/>
      <c r="L585" s="3"/>
      <c r="M585" s="3"/>
      <c r="N585" s="3"/>
    </row>
    <row r="586" ht="15.75" customHeight="1">
      <c r="A586" s="3"/>
      <c r="B586" s="14" t="s">
        <v>297</v>
      </c>
      <c r="C586" s="15">
        <v>8.0</v>
      </c>
      <c r="D586" s="16" t="s">
        <v>123</v>
      </c>
      <c r="E586" s="17"/>
      <c r="F586" s="18"/>
      <c r="G586" s="18"/>
      <c r="H586" s="19"/>
      <c r="I586" s="3"/>
      <c r="J586" s="3"/>
      <c r="K586" s="3"/>
      <c r="L586" s="3"/>
      <c r="M586" s="3"/>
      <c r="N586" s="3"/>
    </row>
    <row r="587" ht="15.75" customHeight="1">
      <c r="A587" s="3"/>
      <c r="B587" s="28" t="s">
        <v>297</v>
      </c>
      <c r="C587" s="29" t="s">
        <v>124</v>
      </c>
      <c r="D587" s="60" t="s">
        <v>125</v>
      </c>
      <c r="E587" s="31" t="s">
        <v>13</v>
      </c>
      <c r="F587" s="32">
        <v>22.4</v>
      </c>
      <c r="G587" s="33"/>
      <c r="H587" s="34"/>
      <c r="I587" s="3"/>
      <c r="J587" s="3"/>
      <c r="K587" s="3"/>
      <c r="L587" s="3"/>
      <c r="M587" s="3"/>
      <c r="N587" s="3"/>
    </row>
    <row r="588" ht="15.75" customHeight="1">
      <c r="A588" s="3"/>
      <c r="B588" s="42"/>
      <c r="C588" s="43"/>
      <c r="D588" s="44"/>
      <c r="E588" s="45"/>
      <c r="F588" s="43"/>
      <c r="G588" s="46" t="str">
        <f>"Subtotal "&amp;C586</f>
        <v>Subtotal 8</v>
      </c>
      <c r="H588" s="47">
        <f>SUM(H587)</f>
        <v>0</v>
      </c>
      <c r="I588" s="3"/>
      <c r="J588" s="3"/>
      <c r="K588" s="3"/>
      <c r="L588" s="3"/>
      <c r="M588" s="3"/>
      <c r="N588" s="3"/>
    </row>
    <row r="589" ht="15.75" customHeight="1">
      <c r="A589" s="3"/>
      <c r="B589" s="14" t="s">
        <v>297</v>
      </c>
      <c r="C589" s="15">
        <v>9.0</v>
      </c>
      <c r="D589" s="16" t="s">
        <v>126</v>
      </c>
      <c r="E589" s="17"/>
      <c r="F589" s="18"/>
      <c r="G589" s="18"/>
      <c r="H589" s="19"/>
      <c r="I589" s="3"/>
      <c r="J589" s="3"/>
      <c r="K589" s="3"/>
      <c r="L589" s="3"/>
      <c r="M589" s="3"/>
      <c r="N589" s="3"/>
    </row>
    <row r="590" ht="15.75" customHeight="1">
      <c r="A590" s="3"/>
      <c r="B590" s="28" t="s">
        <v>297</v>
      </c>
      <c r="C590" s="29" t="s">
        <v>127</v>
      </c>
      <c r="D590" s="30" t="s">
        <v>128</v>
      </c>
      <c r="E590" s="31" t="s">
        <v>86</v>
      </c>
      <c r="F590" s="32">
        <v>1.0</v>
      </c>
      <c r="G590" s="33"/>
      <c r="H590" s="34"/>
      <c r="I590" s="3"/>
      <c r="J590" s="3"/>
      <c r="K590" s="3"/>
      <c r="L590" s="3"/>
      <c r="M590" s="3"/>
      <c r="N590" s="3"/>
    </row>
    <row r="591" ht="15.75" customHeight="1">
      <c r="A591" s="3"/>
      <c r="B591" s="28" t="s">
        <v>297</v>
      </c>
      <c r="C591" s="29" t="s">
        <v>129</v>
      </c>
      <c r="D591" s="60" t="s">
        <v>130</v>
      </c>
      <c r="E591" s="31" t="s">
        <v>86</v>
      </c>
      <c r="F591" s="32">
        <v>1.0</v>
      </c>
      <c r="G591" s="33"/>
      <c r="H591" s="34"/>
      <c r="I591" s="3"/>
      <c r="J591" s="3"/>
      <c r="K591" s="3"/>
      <c r="L591" s="3"/>
      <c r="M591" s="3"/>
      <c r="N591" s="3"/>
    </row>
    <row r="592" ht="15.75" customHeight="1">
      <c r="A592" s="3"/>
      <c r="B592" s="42"/>
      <c r="C592" s="43"/>
      <c r="D592" s="44"/>
      <c r="E592" s="45"/>
      <c r="F592" s="43"/>
      <c r="G592" s="46" t="str">
        <f>"Subtotal "&amp;C589</f>
        <v>Subtotal 9</v>
      </c>
      <c r="H592" s="47">
        <f>SUM(H590:H591)</f>
        <v>0</v>
      </c>
      <c r="I592" s="3"/>
      <c r="J592" s="3"/>
      <c r="K592" s="3"/>
      <c r="L592" s="3"/>
      <c r="M592" s="3"/>
      <c r="N592" s="3"/>
    </row>
    <row r="593" ht="15.75" customHeight="1">
      <c r="A593" s="3"/>
      <c r="B593" s="14" t="s">
        <v>297</v>
      </c>
      <c r="C593" s="15">
        <v>10.0</v>
      </c>
      <c r="D593" s="16" t="s">
        <v>131</v>
      </c>
      <c r="E593" s="17"/>
      <c r="F593" s="18"/>
      <c r="G593" s="18"/>
      <c r="H593" s="19"/>
      <c r="I593" s="3"/>
      <c r="J593" s="3"/>
      <c r="K593" s="3"/>
      <c r="L593" s="3"/>
      <c r="M593" s="3"/>
      <c r="N593" s="3"/>
    </row>
    <row r="594" ht="15.75" customHeight="1">
      <c r="A594" s="3"/>
      <c r="B594" s="28" t="s">
        <v>297</v>
      </c>
      <c r="C594" s="29" t="s">
        <v>132</v>
      </c>
      <c r="D594" s="60" t="s">
        <v>133</v>
      </c>
      <c r="E594" s="31" t="s">
        <v>18</v>
      </c>
      <c r="F594" s="63">
        <v>3.0</v>
      </c>
      <c r="G594" s="33"/>
      <c r="H594" s="34"/>
      <c r="I594" s="3"/>
      <c r="J594" s="3"/>
      <c r="K594" s="3"/>
      <c r="L594" s="3"/>
      <c r="M594" s="3"/>
      <c r="N594" s="3"/>
    </row>
    <row r="595" ht="15.75" customHeight="1">
      <c r="A595" s="3"/>
      <c r="B595" s="28" t="s">
        <v>297</v>
      </c>
      <c r="C595" s="29" t="s">
        <v>134</v>
      </c>
      <c r="D595" s="60" t="s">
        <v>135</v>
      </c>
      <c r="E595" s="31" t="s">
        <v>18</v>
      </c>
      <c r="F595" s="63">
        <v>2.0</v>
      </c>
      <c r="G595" s="33"/>
      <c r="H595" s="34"/>
      <c r="I595" s="3"/>
      <c r="J595" s="3"/>
      <c r="K595" s="3"/>
      <c r="L595" s="3"/>
      <c r="M595" s="3"/>
      <c r="N595" s="3"/>
    </row>
    <row r="596" ht="15.75" customHeight="1">
      <c r="A596" s="3"/>
      <c r="B596" s="28" t="s">
        <v>297</v>
      </c>
      <c r="C596" s="28">
        <v>10.3</v>
      </c>
      <c r="D596" s="60" t="s">
        <v>136</v>
      </c>
      <c r="E596" s="31" t="s">
        <v>18</v>
      </c>
      <c r="F596" s="63">
        <v>2.0</v>
      </c>
      <c r="G596" s="33"/>
      <c r="H596" s="34"/>
      <c r="I596" s="3"/>
      <c r="J596" s="3"/>
      <c r="K596" s="3"/>
      <c r="L596" s="3"/>
      <c r="M596" s="3"/>
      <c r="N596" s="3"/>
    </row>
    <row r="597" ht="15.75" customHeight="1">
      <c r="A597" s="3"/>
      <c r="B597" s="28" t="s">
        <v>297</v>
      </c>
      <c r="C597" s="28">
        <v>10.4</v>
      </c>
      <c r="D597" s="60" t="s">
        <v>137</v>
      </c>
      <c r="E597" s="31" t="s">
        <v>18</v>
      </c>
      <c r="F597" s="63">
        <v>6.0</v>
      </c>
      <c r="G597" s="33"/>
      <c r="H597" s="34"/>
      <c r="I597" s="3"/>
      <c r="J597" s="3"/>
      <c r="K597" s="3"/>
      <c r="L597" s="3"/>
      <c r="M597" s="3"/>
      <c r="N597" s="3"/>
    </row>
    <row r="598" ht="15.75" customHeight="1">
      <c r="A598" s="3"/>
      <c r="B598" s="28" t="s">
        <v>297</v>
      </c>
      <c r="C598" s="29" t="s">
        <v>138</v>
      </c>
      <c r="D598" s="30" t="s">
        <v>139</v>
      </c>
      <c r="E598" s="31" t="s">
        <v>13</v>
      </c>
      <c r="F598" s="63">
        <v>4.8</v>
      </c>
      <c r="G598" s="33"/>
      <c r="H598" s="34"/>
      <c r="I598" s="3"/>
      <c r="J598" s="3"/>
      <c r="K598" s="3"/>
      <c r="L598" s="3"/>
      <c r="M598" s="3"/>
      <c r="N598" s="3"/>
    </row>
    <row r="599" ht="15.75" customHeight="1">
      <c r="A599" s="3"/>
      <c r="B599" s="67" t="s">
        <v>297</v>
      </c>
      <c r="C599" s="28">
        <v>10.6</v>
      </c>
      <c r="D599" s="68" t="s">
        <v>140</v>
      </c>
      <c r="E599" s="31" t="s">
        <v>18</v>
      </c>
      <c r="F599" s="63">
        <v>0.0</v>
      </c>
      <c r="G599" s="33"/>
      <c r="H599" s="34"/>
      <c r="I599" s="3"/>
      <c r="J599" s="3"/>
      <c r="K599" s="3"/>
      <c r="L599" s="3"/>
      <c r="M599" s="3"/>
      <c r="N599" s="3"/>
    </row>
    <row r="600" ht="15.75" customHeight="1">
      <c r="A600" s="3"/>
      <c r="B600" s="42"/>
      <c r="C600" s="43"/>
      <c r="D600" s="44"/>
      <c r="E600" s="45"/>
      <c r="F600" s="43"/>
      <c r="G600" s="46" t="str">
        <f>"Subtotal "&amp;C593</f>
        <v>Subtotal 10</v>
      </c>
      <c r="H600" s="47">
        <f>SUM(H594:H599)</f>
        <v>0</v>
      </c>
      <c r="I600" s="3"/>
      <c r="J600" s="3"/>
      <c r="K600" s="3"/>
      <c r="L600" s="3"/>
      <c r="M600" s="3"/>
      <c r="N600" s="3"/>
    </row>
    <row r="601" ht="15.75" customHeight="1">
      <c r="A601" s="3"/>
      <c r="B601" s="14" t="s">
        <v>297</v>
      </c>
      <c r="C601" s="15">
        <v>11.0</v>
      </c>
      <c r="D601" s="16" t="s">
        <v>141</v>
      </c>
      <c r="E601" s="17"/>
      <c r="F601" s="18"/>
      <c r="G601" s="18"/>
      <c r="H601" s="19"/>
      <c r="I601" s="3"/>
      <c r="J601" s="3"/>
      <c r="K601" s="3"/>
      <c r="L601" s="3"/>
      <c r="M601" s="3"/>
      <c r="N601" s="3"/>
    </row>
    <row r="602" ht="15.75" customHeight="1">
      <c r="A602" s="3"/>
      <c r="B602" s="28" t="s">
        <v>297</v>
      </c>
      <c r="C602" s="29" t="s">
        <v>142</v>
      </c>
      <c r="D602" s="60" t="s">
        <v>143</v>
      </c>
      <c r="E602" s="31" t="s">
        <v>13</v>
      </c>
      <c r="F602" s="63">
        <v>34.4</v>
      </c>
      <c r="G602" s="33"/>
      <c r="H602" s="34"/>
      <c r="I602" s="3"/>
      <c r="J602" s="3"/>
      <c r="K602" s="3"/>
      <c r="L602" s="3"/>
      <c r="M602" s="3"/>
      <c r="N602" s="3"/>
    </row>
    <row r="603" ht="15.75" customHeight="1">
      <c r="A603" s="3"/>
      <c r="B603" s="28" t="s">
        <v>297</v>
      </c>
      <c r="C603" s="29" t="s">
        <v>144</v>
      </c>
      <c r="D603" s="60" t="s">
        <v>145</v>
      </c>
      <c r="E603" s="31" t="s">
        <v>13</v>
      </c>
      <c r="F603" s="63">
        <v>159.12</v>
      </c>
      <c r="G603" s="33"/>
      <c r="H603" s="34"/>
      <c r="I603" s="3"/>
      <c r="J603" s="3"/>
      <c r="K603" s="3"/>
      <c r="L603" s="3"/>
      <c r="M603" s="3"/>
      <c r="N603" s="3"/>
    </row>
    <row r="604" ht="15.75" customHeight="1">
      <c r="A604" s="3"/>
      <c r="B604" s="28" t="s">
        <v>297</v>
      </c>
      <c r="C604" s="29" t="s">
        <v>146</v>
      </c>
      <c r="D604" s="60" t="s">
        <v>147</v>
      </c>
      <c r="E604" s="31" t="s">
        <v>13</v>
      </c>
      <c r="F604" s="63">
        <v>4.72</v>
      </c>
      <c r="G604" s="33"/>
      <c r="H604" s="34"/>
      <c r="I604" s="3"/>
      <c r="J604" s="3"/>
      <c r="K604" s="3"/>
      <c r="L604" s="3"/>
      <c r="M604" s="3"/>
      <c r="N604" s="3"/>
    </row>
    <row r="605" ht="15.75" customHeight="1">
      <c r="A605" s="3"/>
      <c r="B605" s="28" t="s">
        <v>297</v>
      </c>
      <c r="C605" s="29" t="s">
        <v>148</v>
      </c>
      <c r="D605" s="60" t="s">
        <v>149</v>
      </c>
      <c r="E605" s="31" t="s">
        <v>13</v>
      </c>
      <c r="F605" s="61">
        <v>5.67</v>
      </c>
      <c r="G605" s="33"/>
      <c r="H605" s="34"/>
      <c r="I605" s="3"/>
      <c r="J605" s="3"/>
      <c r="K605" s="3"/>
      <c r="L605" s="3"/>
      <c r="M605" s="3"/>
      <c r="N605" s="3"/>
    </row>
    <row r="606" ht="15.75" customHeight="1">
      <c r="A606" s="3"/>
      <c r="B606" s="28" t="s">
        <v>297</v>
      </c>
      <c r="C606" s="29" t="s">
        <v>150</v>
      </c>
      <c r="D606" s="60" t="s">
        <v>151</v>
      </c>
      <c r="E606" s="31" t="s">
        <v>13</v>
      </c>
      <c r="F606" s="61">
        <v>76.9</v>
      </c>
      <c r="G606" s="33"/>
      <c r="H606" s="34"/>
      <c r="I606" s="3"/>
      <c r="J606" s="3"/>
      <c r="K606" s="3"/>
      <c r="L606" s="3"/>
      <c r="M606" s="3"/>
      <c r="N606" s="3"/>
    </row>
    <row r="607" ht="15.75" customHeight="1">
      <c r="A607" s="3"/>
      <c r="B607" s="28" t="s">
        <v>297</v>
      </c>
      <c r="C607" s="29" t="s">
        <v>152</v>
      </c>
      <c r="D607" s="60" t="s">
        <v>153</v>
      </c>
      <c r="E607" s="31" t="s">
        <v>13</v>
      </c>
      <c r="F607" s="61">
        <v>14.7</v>
      </c>
      <c r="G607" s="33"/>
      <c r="H607" s="34"/>
      <c r="I607" s="3"/>
      <c r="J607" s="3"/>
      <c r="K607" s="3"/>
      <c r="L607" s="3"/>
      <c r="M607" s="3"/>
      <c r="N607" s="3"/>
    </row>
    <row r="608" ht="15.75" customHeight="1">
      <c r="A608" s="3"/>
      <c r="B608" s="28" t="s">
        <v>297</v>
      </c>
      <c r="C608" s="29" t="s">
        <v>154</v>
      </c>
      <c r="D608" s="60" t="s">
        <v>155</v>
      </c>
      <c r="E608" s="31" t="s">
        <v>13</v>
      </c>
      <c r="F608" s="61">
        <v>72.0</v>
      </c>
      <c r="G608" s="33"/>
      <c r="H608" s="34"/>
      <c r="I608" s="3"/>
      <c r="J608" s="3"/>
      <c r="K608" s="3"/>
      <c r="L608" s="3"/>
      <c r="M608" s="3"/>
      <c r="N608" s="3"/>
    </row>
    <row r="609" ht="15.75" customHeight="1">
      <c r="A609" s="3"/>
      <c r="B609" s="42"/>
      <c r="C609" s="43"/>
      <c r="D609" s="44"/>
      <c r="E609" s="45"/>
      <c r="F609" s="43"/>
      <c r="G609" s="46" t="str">
        <f>"Subtotal "&amp;C601</f>
        <v>Subtotal 11</v>
      </c>
      <c r="H609" s="47">
        <f>SUM(H602:H608)</f>
        <v>0</v>
      </c>
      <c r="I609" s="3"/>
      <c r="J609" s="3"/>
      <c r="K609" s="3"/>
      <c r="L609" s="3"/>
      <c r="M609" s="3"/>
      <c r="N609" s="3"/>
    </row>
    <row r="610" ht="15.75" customHeight="1">
      <c r="A610" s="3"/>
      <c r="B610" s="14" t="s">
        <v>297</v>
      </c>
      <c r="C610" s="15">
        <v>12.0</v>
      </c>
      <c r="D610" s="16" t="s">
        <v>156</v>
      </c>
      <c r="E610" s="17"/>
      <c r="F610" s="18"/>
      <c r="G610" s="18"/>
      <c r="H610" s="19"/>
      <c r="I610" s="3"/>
      <c r="J610" s="3"/>
      <c r="K610" s="3"/>
      <c r="L610" s="3"/>
      <c r="M610" s="3"/>
      <c r="N610" s="3"/>
    </row>
    <row r="611" ht="15.75" customHeight="1">
      <c r="A611" s="3"/>
      <c r="B611" s="69" t="s">
        <v>297</v>
      </c>
      <c r="C611" s="55" t="s">
        <v>157</v>
      </c>
      <c r="D611" s="56" t="s">
        <v>158</v>
      </c>
      <c r="E611" s="57"/>
      <c r="F611" s="58"/>
      <c r="G611" s="59"/>
      <c r="H611" s="34"/>
      <c r="I611" s="3"/>
      <c r="J611" s="3"/>
      <c r="K611" s="3"/>
      <c r="L611" s="3"/>
      <c r="M611" s="3"/>
      <c r="N611" s="3"/>
    </row>
    <row r="612" ht="15.75" customHeight="1">
      <c r="A612" s="3"/>
      <c r="B612" s="69" t="s">
        <v>297</v>
      </c>
      <c r="C612" s="69" t="s">
        <v>159</v>
      </c>
      <c r="D612" s="30" t="s">
        <v>160</v>
      </c>
      <c r="E612" s="31" t="s">
        <v>18</v>
      </c>
      <c r="F612" s="32">
        <v>1.0</v>
      </c>
      <c r="G612" s="33"/>
      <c r="H612" s="34"/>
      <c r="I612" s="3"/>
      <c r="J612" s="3"/>
      <c r="K612" s="3"/>
      <c r="L612" s="3"/>
      <c r="M612" s="3"/>
      <c r="N612" s="3"/>
    </row>
    <row r="613" ht="15.75" customHeight="1">
      <c r="A613" s="3"/>
      <c r="B613" s="28" t="s">
        <v>297</v>
      </c>
      <c r="C613" s="29" t="s">
        <v>161</v>
      </c>
      <c r="D613" s="23" t="s">
        <v>162</v>
      </c>
      <c r="E613" s="31" t="s">
        <v>21</v>
      </c>
      <c r="F613" s="25">
        <v>30.0</v>
      </c>
      <c r="G613" s="33"/>
      <c r="H613" s="34"/>
      <c r="I613" s="3"/>
      <c r="J613" s="3"/>
      <c r="K613" s="3"/>
      <c r="L613" s="3"/>
      <c r="M613" s="3"/>
      <c r="N613" s="3"/>
    </row>
    <row r="614" ht="15.75" customHeight="1">
      <c r="A614" s="3"/>
      <c r="B614" s="28" t="s">
        <v>297</v>
      </c>
      <c r="C614" s="29" t="s">
        <v>163</v>
      </c>
      <c r="D614" s="56" t="s">
        <v>164</v>
      </c>
      <c r="E614" s="57"/>
      <c r="F614" s="58"/>
      <c r="G614" s="59"/>
      <c r="H614" s="34"/>
      <c r="I614" s="3"/>
      <c r="J614" s="3"/>
      <c r="K614" s="3"/>
      <c r="L614" s="3"/>
      <c r="M614" s="3"/>
      <c r="N614" s="3"/>
    </row>
    <row r="615" ht="15.75" customHeight="1">
      <c r="A615" s="3"/>
      <c r="B615" s="28" t="s">
        <v>297</v>
      </c>
      <c r="C615" s="29" t="s">
        <v>165</v>
      </c>
      <c r="D615" s="60" t="s">
        <v>166</v>
      </c>
      <c r="E615" s="31" t="s">
        <v>18</v>
      </c>
      <c r="F615" s="32">
        <v>1.0</v>
      </c>
      <c r="G615" s="33"/>
      <c r="H615" s="34"/>
      <c r="I615" s="3"/>
      <c r="J615" s="3"/>
      <c r="K615" s="3"/>
      <c r="L615" s="3"/>
      <c r="M615" s="3"/>
      <c r="N615" s="3"/>
    </row>
    <row r="616" ht="15.75" customHeight="1">
      <c r="A616" s="3"/>
      <c r="B616" s="28" t="s">
        <v>297</v>
      </c>
      <c r="C616" s="29" t="s">
        <v>167</v>
      </c>
      <c r="D616" s="60" t="s">
        <v>168</v>
      </c>
      <c r="E616" s="31" t="s">
        <v>18</v>
      </c>
      <c r="F616" s="32">
        <v>1.0</v>
      </c>
      <c r="G616" s="33"/>
      <c r="H616" s="34"/>
      <c r="I616" s="3"/>
      <c r="J616" s="3"/>
      <c r="K616" s="3"/>
      <c r="L616" s="3"/>
      <c r="M616" s="3"/>
      <c r="N616" s="3"/>
    </row>
    <row r="617" ht="15.75" customHeight="1">
      <c r="A617" s="3"/>
      <c r="B617" s="28" t="s">
        <v>297</v>
      </c>
      <c r="C617" s="29" t="s">
        <v>169</v>
      </c>
      <c r="D617" s="56" t="s">
        <v>170</v>
      </c>
      <c r="E617" s="57"/>
      <c r="F617" s="58"/>
      <c r="G617" s="59"/>
      <c r="H617" s="34"/>
      <c r="I617" s="3"/>
      <c r="J617" s="3"/>
      <c r="K617" s="3"/>
      <c r="L617" s="3"/>
      <c r="M617" s="3"/>
      <c r="N617" s="3"/>
    </row>
    <row r="618" ht="15.75" customHeight="1">
      <c r="A618" s="3"/>
      <c r="B618" s="28" t="s">
        <v>297</v>
      </c>
      <c r="C618" s="29" t="s">
        <v>171</v>
      </c>
      <c r="D618" s="60" t="s">
        <v>172</v>
      </c>
      <c r="E618" s="31" t="s">
        <v>18</v>
      </c>
      <c r="F618" s="32">
        <v>19.0</v>
      </c>
      <c r="G618" s="33"/>
      <c r="H618" s="34"/>
      <c r="I618" s="3"/>
      <c r="J618" s="3"/>
      <c r="K618" s="3"/>
      <c r="L618" s="3"/>
      <c r="M618" s="3"/>
      <c r="N618" s="3"/>
    </row>
    <row r="619" ht="15.75" customHeight="1">
      <c r="A619" s="3"/>
      <c r="B619" s="28" t="s">
        <v>297</v>
      </c>
      <c r="C619" s="29" t="s">
        <v>173</v>
      </c>
      <c r="D619" s="60" t="s">
        <v>174</v>
      </c>
      <c r="E619" s="31" t="s">
        <v>18</v>
      </c>
      <c r="F619" s="32">
        <v>2.0</v>
      </c>
      <c r="G619" s="33"/>
      <c r="H619" s="34"/>
      <c r="I619" s="3"/>
      <c r="J619" s="3"/>
      <c r="K619" s="3"/>
      <c r="L619" s="3"/>
      <c r="M619" s="3"/>
      <c r="N619" s="3"/>
    </row>
    <row r="620" ht="15.75" customHeight="1">
      <c r="A620" s="3"/>
      <c r="B620" s="28" t="s">
        <v>297</v>
      </c>
      <c r="C620" s="29" t="s">
        <v>175</v>
      </c>
      <c r="D620" s="60" t="s">
        <v>176</v>
      </c>
      <c r="E620" s="31" t="s">
        <v>18</v>
      </c>
      <c r="F620" s="32">
        <v>8.0</v>
      </c>
      <c r="G620" s="33"/>
      <c r="H620" s="34"/>
      <c r="I620" s="3"/>
      <c r="J620" s="3"/>
      <c r="K620" s="3"/>
      <c r="L620" s="3"/>
      <c r="M620" s="3"/>
      <c r="N620" s="3"/>
    </row>
    <row r="621" ht="15.75" customHeight="1">
      <c r="A621" s="3"/>
      <c r="B621" s="28" t="s">
        <v>297</v>
      </c>
      <c r="C621" s="29" t="s">
        <v>177</v>
      </c>
      <c r="D621" s="60" t="s">
        <v>178</v>
      </c>
      <c r="E621" s="31" t="s">
        <v>18</v>
      </c>
      <c r="F621" s="32">
        <v>12.0</v>
      </c>
      <c r="G621" s="33"/>
      <c r="H621" s="34"/>
      <c r="I621" s="3"/>
      <c r="J621" s="3"/>
      <c r="K621" s="3"/>
      <c r="L621" s="3"/>
      <c r="M621" s="3"/>
      <c r="N621" s="3"/>
    </row>
    <row r="622" ht="15.75" customHeight="1">
      <c r="A622" s="3"/>
      <c r="B622" s="28" t="s">
        <v>297</v>
      </c>
      <c r="C622" s="29" t="s">
        <v>179</v>
      </c>
      <c r="D622" s="56" t="s">
        <v>180</v>
      </c>
      <c r="E622" s="57"/>
      <c r="F622" s="58"/>
      <c r="G622" s="59"/>
      <c r="H622" s="34"/>
      <c r="I622" s="3"/>
      <c r="J622" s="3"/>
      <c r="K622" s="3"/>
      <c r="L622" s="3"/>
      <c r="M622" s="3"/>
      <c r="N622" s="3"/>
    </row>
    <row r="623" ht="15.75" customHeight="1">
      <c r="A623" s="3"/>
      <c r="B623" s="28" t="s">
        <v>297</v>
      </c>
      <c r="C623" s="29" t="s">
        <v>181</v>
      </c>
      <c r="D623" s="60" t="s">
        <v>182</v>
      </c>
      <c r="E623" s="31" t="s">
        <v>18</v>
      </c>
      <c r="F623" s="32">
        <v>10.0</v>
      </c>
      <c r="G623" s="33"/>
      <c r="H623" s="34"/>
      <c r="I623" s="3"/>
      <c r="J623" s="3"/>
      <c r="K623" s="3"/>
      <c r="L623" s="3"/>
      <c r="M623" s="3"/>
      <c r="N623" s="3"/>
    </row>
    <row r="624" ht="15.75" customHeight="1">
      <c r="A624" s="3"/>
      <c r="B624" s="28" t="s">
        <v>297</v>
      </c>
      <c r="C624" s="29" t="s">
        <v>183</v>
      </c>
      <c r="D624" s="60" t="s">
        <v>184</v>
      </c>
      <c r="E624" s="31" t="s">
        <v>18</v>
      </c>
      <c r="F624" s="32">
        <v>5.0</v>
      </c>
      <c r="G624" s="33"/>
      <c r="H624" s="34"/>
      <c r="I624" s="3"/>
      <c r="J624" s="3"/>
      <c r="K624" s="3"/>
      <c r="L624" s="3"/>
      <c r="M624" s="3"/>
      <c r="N624" s="3"/>
    </row>
    <row r="625" ht="15.75" customHeight="1">
      <c r="A625" s="3"/>
      <c r="B625" s="28" t="s">
        <v>297</v>
      </c>
      <c r="C625" s="29" t="s">
        <v>185</v>
      </c>
      <c r="D625" s="60" t="s">
        <v>186</v>
      </c>
      <c r="E625" s="31" t="s">
        <v>18</v>
      </c>
      <c r="F625" s="32">
        <v>4.0</v>
      </c>
      <c r="G625" s="33"/>
      <c r="H625" s="34"/>
      <c r="I625" s="3"/>
      <c r="J625" s="3"/>
      <c r="K625" s="3"/>
      <c r="L625" s="3"/>
      <c r="M625" s="3"/>
      <c r="N625" s="3"/>
    </row>
    <row r="626" ht="15.75" customHeight="1">
      <c r="A626" s="3"/>
      <c r="B626" s="28" t="s">
        <v>297</v>
      </c>
      <c r="C626" s="29" t="s">
        <v>187</v>
      </c>
      <c r="D626" s="60" t="s">
        <v>188</v>
      </c>
      <c r="E626" s="31" t="s">
        <v>86</v>
      </c>
      <c r="F626" s="32">
        <v>1.0</v>
      </c>
      <c r="G626" s="33"/>
      <c r="H626" s="34"/>
      <c r="I626" s="3"/>
      <c r="J626" s="3"/>
      <c r="K626" s="3"/>
      <c r="L626" s="3"/>
      <c r="M626" s="3"/>
      <c r="N626" s="3"/>
    </row>
    <row r="627" ht="15.75" customHeight="1">
      <c r="A627" s="3"/>
      <c r="B627" s="28" t="s">
        <v>297</v>
      </c>
      <c r="C627" s="28" t="s">
        <v>189</v>
      </c>
      <c r="D627" s="70" t="s">
        <v>190</v>
      </c>
      <c r="E627" s="31" t="s">
        <v>86</v>
      </c>
      <c r="F627" s="32">
        <v>1.0</v>
      </c>
      <c r="G627" s="33"/>
      <c r="H627" s="34"/>
      <c r="I627" s="3"/>
      <c r="J627" s="3"/>
      <c r="K627" s="3"/>
      <c r="L627" s="3"/>
      <c r="M627" s="3"/>
      <c r="N627" s="3"/>
    </row>
    <row r="628" ht="15.75" customHeight="1">
      <c r="A628" s="3"/>
      <c r="B628" s="28" t="s">
        <v>297</v>
      </c>
      <c r="C628" s="29" t="s">
        <v>191</v>
      </c>
      <c r="D628" s="56" t="s">
        <v>192</v>
      </c>
      <c r="E628" s="57"/>
      <c r="F628" s="58"/>
      <c r="G628" s="59"/>
      <c r="H628" s="34"/>
      <c r="I628" s="3"/>
      <c r="J628" s="3"/>
      <c r="K628" s="3"/>
      <c r="L628" s="3"/>
      <c r="M628" s="3"/>
      <c r="N628" s="3"/>
    </row>
    <row r="629" ht="15.75" customHeight="1">
      <c r="A629" s="3"/>
      <c r="B629" s="28" t="s">
        <v>297</v>
      </c>
      <c r="C629" s="29" t="s">
        <v>193</v>
      </c>
      <c r="D629" s="60" t="s">
        <v>194</v>
      </c>
      <c r="E629" s="31" t="s">
        <v>86</v>
      </c>
      <c r="F629" s="32">
        <v>1.0</v>
      </c>
      <c r="G629" s="33"/>
      <c r="H629" s="34"/>
      <c r="I629" s="3"/>
      <c r="J629" s="3"/>
      <c r="K629" s="3"/>
      <c r="L629" s="3"/>
      <c r="M629" s="3"/>
      <c r="N629" s="3"/>
    </row>
    <row r="630" ht="15.75" customHeight="1">
      <c r="A630" s="3"/>
      <c r="B630" s="28" t="s">
        <v>297</v>
      </c>
      <c r="C630" s="29" t="s">
        <v>195</v>
      </c>
      <c r="D630" s="56" t="s">
        <v>196</v>
      </c>
      <c r="E630" s="57"/>
      <c r="F630" s="58"/>
      <c r="G630" s="59"/>
      <c r="H630" s="34"/>
      <c r="I630" s="3"/>
      <c r="J630" s="3"/>
      <c r="K630" s="3"/>
      <c r="L630" s="3"/>
      <c r="M630" s="3"/>
      <c r="N630" s="3"/>
    </row>
    <row r="631" ht="15.75" customHeight="1">
      <c r="A631" s="3"/>
      <c r="B631" s="28" t="s">
        <v>297</v>
      </c>
      <c r="C631" s="29" t="s">
        <v>197</v>
      </c>
      <c r="D631" s="60" t="s">
        <v>198</v>
      </c>
      <c r="E631" s="31" t="s">
        <v>18</v>
      </c>
      <c r="F631" s="32">
        <v>1.0</v>
      </c>
      <c r="G631" s="33"/>
      <c r="H631" s="34"/>
      <c r="I631" s="3"/>
      <c r="J631" s="3"/>
      <c r="K631" s="3"/>
      <c r="L631" s="3"/>
      <c r="M631" s="3"/>
      <c r="N631" s="3"/>
    </row>
    <row r="632" ht="15.75" customHeight="1">
      <c r="A632" s="3"/>
      <c r="B632" s="28" t="s">
        <v>297</v>
      </c>
      <c r="C632" s="28" t="s">
        <v>199</v>
      </c>
      <c r="D632" s="60" t="s">
        <v>200</v>
      </c>
      <c r="E632" s="31" t="s">
        <v>18</v>
      </c>
      <c r="F632" s="32">
        <v>1.0</v>
      </c>
      <c r="G632" s="33"/>
      <c r="H632" s="34"/>
      <c r="I632" s="3"/>
      <c r="J632" s="3"/>
      <c r="K632" s="3"/>
      <c r="L632" s="3"/>
      <c r="M632" s="3"/>
      <c r="N632" s="3"/>
    </row>
    <row r="633" ht="15.75" customHeight="1">
      <c r="A633" s="3"/>
      <c r="B633" s="28" t="s">
        <v>297</v>
      </c>
      <c r="C633" s="29" t="s">
        <v>201</v>
      </c>
      <c r="D633" s="60" t="s">
        <v>202</v>
      </c>
      <c r="E633" s="31" t="s">
        <v>18</v>
      </c>
      <c r="F633" s="32">
        <v>1.0</v>
      </c>
      <c r="G633" s="33"/>
      <c r="H633" s="34"/>
      <c r="I633" s="3"/>
      <c r="J633" s="3"/>
      <c r="K633" s="3"/>
      <c r="L633" s="3"/>
      <c r="M633" s="3"/>
      <c r="N633" s="3"/>
    </row>
    <row r="634" ht="15.75" customHeight="1">
      <c r="A634" s="3"/>
      <c r="B634" s="28" t="s">
        <v>297</v>
      </c>
      <c r="C634" s="29" t="s">
        <v>203</v>
      </c>
      <c r="D634" s="60" t="s">
        <v>204</v>
      </c>
      <c r="E634" s="31" t="s">
        <v>18</v>
      </c>
      <c r="F634" s="32">
        <v>2.0</v>
      </c>
      <c r="G634" s="33"/>
      <c r="H634" s="34"/>
      <c r="I634" s="3"/>
      <c r="J634" s="3"/>
      <c r="K634" s="3"/>
      <c r="L634" s="3"/>
      <c r="M634" s="3"/>
      <c r="N634" s="3"/>
    </row>
    <row r="635" ht="15.75" customHeight="1">
      <c r="A635" s="3"/>
      <c r="B635" s="28" t="s">
        <v>297</v>
      </c>
      <c r="C635" s="29" t="s">
        <v>205</v>
      </c>
      <c r="D635" s="60" t="s">
        <v>206</v>
      </c>
      <c r="E635" s="31" t="s">
        <v>18</v>
      </c>
      <c r="F635" s="32">
        <v>3.0</v>
      </c>
      <c r="G635" s="33"/>
      <c r="H635" s="34"/>
      <c r="I635" s="3"/>
      <c r="J635" s="3"/>
      <c r="K635" s="3"/>
      <c r="L635" s="3"/>
      <c r="M635" s="3"/>
      <c r="N635" s="3"/>
    </row>
    <row r="636" ht="15.75" customHeight="1">
      <c r="A636" s="3"/>
      <c r="B636" s="42"/>
      <c r="C636" s="43"/>
      <c r="D636" s="44"/>
      <c r="E636" s="45"/>
      <c r="F636" s="43"/>
      <c r="G636" s="46" t="str">
        <f>"Subtotal "&amp;C610</f>
        <v>Subtotal 12</v>
      </c>
      <c r="H636" s="47">
        <f>SUM(H612:H635)</f>
        <v>0</v>
      </c>
      <c r="I636" s="3"/>
      <c r="J636" s="3"/>
      <c r="K636" s="3"/>
      <c r="L636" s="3"/>
      <c r="M636" s="3"/>
      <c r="N636" s="3"/>
    </row>
    <row r="637" ht="15.75" customHeight="1">
      <c r="A637" s="3"/>
      <c r="B637" s="14" t="s">
        <v>297</v>
      </c>
      <c r="C637" s="15">
        <v>13.0</v>
      </c>
      <c r="D637" s="16" t="s">
        <v>207</v>
      </c>
      <c r="E637" s="17"/>
      <c r="F637" s="18"/>
      <c r="G637" s="18"/>
      <c r="H637" s="19"/>
      <c r="I637" s="3"/>
      <c r="J637" s="3"/>
      <c r="K637" s="3"/>
      <c r="L637" s="3"/>
      <c r="M637" s="3"/>
      <c r="N637" s="3"/>
    </row>
    <row r="638" ht="15.75" customHeight="1">
      <c r="A638" s="3"/>
      <c r="B638" s="28" t="s">
        <v>297</v>
      </c>
      <c r="C638" s="29" t="s">
        <v>208</v>
      </c>
      <c r="D638" s="56" t="s">
        <v>209</v>
      </c>
      <c r="E638" s="57"/>
      <c r="F638" s="58"/>
      <c r="G638" s="59"/>
      <c r="H638" s="34"/>
      <c r="I638" s="3"/>
      <c r="J638" s="3"/>
      <c r="K638" s="3"/>
      <c r="L638" s="3"/>
      <c r="M638" s="3"/>
      <c r="N638" s="3"/>
    </row>
    <row r="639" ht="15.75" customHeight="1">
      <c r="A639" s="3"/>
      <c r="B639" s="28" t="s">
        <v>297</v>
      </c>
      <c r="C639" s="29" t="s">
        <v>210</v>
      </c>
      <c r="D639" s="60" t="s">
        <v>211</v>
      </c>
      <c r="E639" s="31" t="s">
        <v>21</v>
      </c>
      <c r="F639" s="63">
        <v>20.0</v>
      </c>
      <c r="G639" s="71"/>
      <c r="H639" s="72"/>
      <c r="I639" s="3"/>
      <c r="J639" s="3"/>
      <c r="K639" s="3"/>
      <c r="L639" s="3"/>
      <c r="M639" s="3"/>
      <c r="N639" s="3"/>
    </row>
    <row r="640" ht="15.75" customHeight="1">
      <c r="A640" s="3"/>
      <c r="B640" s="28" t="s">
        <v>297</v>
      </c>
      <c r="C640" s="29" t="s">
        <v>212</v>
      </c>
      <c r="D640" s="73" t="s">
        <v>213</v>
      </c>
      <c r="E640" s="31" t="s">
        <v>21</v>
      </c>
      <c r="F640" s="63">
        <v>12.0</v>
      </c>
      <c r="G640" s="33"/>
      <c r="H640" s="34"/>
      <c r="I640" s="3"/>
      <c r="J640" s="3"/>
      <c r="K640" s="3"/>
      <c r="L640" s="3"/>
      <c r="M640" s="3"/>
      <c r="N640" s="3"/>
    </row>
    <row r="641" ht="15.75" customHeight="1">
      <c r="A641" s="3"/>
      <c r="B641" s="28" t="s">
        <v>297</v>
      </c>
      <c r="C641" s="29" t="s">
        <v>214</v>
      </c>
      <c r="D641" s="60" t="s">
        <v>215</v>
      </c>
      <c r="E641" s="31" t="s">
        <v>21</v>
      </c>
      <c r="F641" s="63">
        <v>12.8</v>
      </c>
      <c r="G641" s="33"/>
      <c r="H641" s="34"/>
      <c r="I641" s="3"/>
      <c r="J641" s="3"/>
      <c r="K641" s="3"/>
      <c r="L641" s="3"/>
      <c r="M641" s="3"/>
      <c r="N641" s="3"/>
    </row>
    <row r="642" ht="15.75" customHeight="1">
      <c r="A642" s="3"/>
      <c r="B642" s="28" t="s">
        <v>297</v>
      </c>
      <c r="C642" s="29" t="s">
        <v>216</v>
      </c>
      <c r="D642" s="60" t="s">
        <v>217</v>
      </c>
      <c r="E642" s="31" t="s">
        <v>21</v>
      </c>
      <c r="F642" s="63">
        <v>12.0</v>
      </c>
      <c r="G642" s="33"/>
      <c r="H642" s="34"/>
      <c r="I642" s="3"/>
      <c r="J642" s="3"/>
      <c r="K642" s="3"/>
      <c r="L642" s="3"/>
      <c r="M642" s="3"/>
      <c r="N642" s="3"/>
    </row>
    <row r="643" ht="15.75" customHeight="1">
      <c r="A643" s="3"/>
      <c r="B643" s="28" t="s">
        <v>297</v>
      </c>
      <c r="C643" s="29" t="s">
        <v>218</v>
      </c>
      <c r="D643" s="60" t="s">
        <v>219</v>
      </c>
      <c r="E643" s="31" t="s">
        <v>18</v>
      </c>
      <c r="F643" s="63">
        <v>1.0</v>
      </c>
      <c r="G643" s="33"/>
      <c r="H643" s="34"/>
      <c r="I643" s="3"/>
      <c r="J643" s="3"/>
      <c r="K643" s="3"/>
      <c r="L643" s="3"/>
      <c r="M643" s="3"/>
      <c r="N643" s="3"/>
    </row>
    <row r="644" ht="15.75" customHeight="1">
      <c r="A644" s="3"/>
      <c r="B644" s="28" t="s">
        <v>297</v>
      </c>
      <c r="C644" s="29" t="s">
        <v>220</v>
      </c>
      <c r="D644" s="60" t="s">
        <v>221</v>
      </c>
      <c r="E644" s="31" t="s">
        <v>86</v>
      </c>
      <c r="F644" s="63">
        <v>1.0</v>
      </c>
      <c r="G644" s="33"/>
      <c r="H644" s="34"/>
      <c r="I644" s="3"/>
      <c r="J644" s="3"/>
      <c r="K644" s="3"/>
      <c r="L644" s="3"/>
      <c r="M644" s="3"/>
      <c r="N644" s="3"/>
    </row>
    <row r="645" ht="15.75" customHeight="1">
      <c r="A645" s="3"/>
      <c r="B645" s="28" t="s">
        <v>297</v>
      </c>
      <c r="C645" s="29" t="s">
        <v>222</v>
      </c>
      <c r="D645" s="60" t="s">
        <v>223</v>
      </c>
      <c r="E645" s="31" t="s">
        <v>86</v>
      </c>
      <c r="F645" s="63">
        <v>1.0</v>
      </c>
      <c r="G645" s="33"/>
      <c r="H645" s="34"/>
      <c r="I645" s="3"/>
      <c r="J645" s="3"/>
      <c r="K645" s="3"/>
      <c r="L645" s="3"/>
      <c r="M645" s="3"/>
      <c r="N645" s="3"/>
    </row>
    <row r="646" ht="15.75" customHeight="1">
      <c r="A646" s="3"/>
      <c r="B646" s="28" t="s">
        <v>297</v>
      </c>
      <c r="C646" s="29" t="s">
        <v>224</v>
      </c>
      <c r="D646" s="73" t="s">
        <v>225</v>
      </c>
      <c r="E646" s="31" t="s">
        <v>18</v>
      </c>
      <c r="F646" s="63">
        <v>3.0</v>
      </c>
      <c r="G646" s="33"/>
      <c r="H646" s="34"/>
      <c r="I646" s="3"/>
      <c r="J646" s="3"/>
      <c r="K646" s="3"/>
      <c r="L646" s="3"/>
      <c r="M646" s="3"/>
      <c r="N646" s="3"/>
    </row>
    <row r="647" ht="15.75" customHeight="1">
      <c r="A647" s="3"/>
      <c r="B647" s="28" t="s">
        <v>297</v>
      </c>
      <c r="C647" s="29" t="s">
        <v>226</v>
      </c>
      <c r="D647" s="60" t="s">
        <v>227</v>
      </c>
      <c r="E647" s="31" t="s">
        <v>21</v>
      </c>
      <c r="F647" s="63">
        <v>24.0</v>
      </c>
      <c r="G647" s="33"/>
      <c r="H647" s="34"/>
      <c r="I647" s="3"/>
      <c r="J647" s="3"/>
      <c r="K647" s="3"/>
      <c r="L647" s="3"/>
      <c r="M647" s="3"/>
      <c r="N647" s="3"/>
    </row>
    <row r="648" ht="15.75" customHeight="1">
      <c r="A648" s="3"/>
      <c r="B648" s="28" t="s">
        <v>297</v>
      </c>
      <c r="C648" s="29" t="s">
        <v>228</v>
      </c>
      <c r="D648" s="56" t="s">
        <v>229</v>
      </c>
      <c r="E648" s="57"/>
      <c r="F648" s="58"/>
      <c r="G648" s="59"/>
      <c r="H648" s="34"/>
      <c r="I648" s="3"/>
      <c r="J648" s="3"/>
      <c r="K648" s="3"/>
      <c r="L648" s="3"/>
      <c r="M648" s="3"/>
      <c r="N648" s="3"/>
    </row>
    <row r="649" ht="15.75" customHeight="1">
      <c r="A649" s="3"/>
      <c r="B649" s="28" t="s">
        <v>297</v>
      </c>
      <c r="C649" s="29" t="s">
        <v>230</v>
      </c>
      <c r="D649" s="60" t="s">
        <v>231</v>
      </c>
      <c r="E649" s="31" t="s">
        <v>21</v>
      </c>
      <c r="F649" s="63">
        <v>12.0</v>
      </c>
      <c r="G649" s="71"/>
      <c r="H649" s="72"/>
      <c r="I649" s="3"/>
      <c r="J649" s="3"/>
      <c r="K649" s="3"/>
      <c r="L649" s="3"/>
      <c r="M649" s="3"/>
      <c r="N649" s="3"/>
    </row>
    <row r="650" ht="15.75" customHeight="1">
      <c r="A650" s="3"/>
      <c r="B650" s="28" t="s">
        <v>297</v>
      </c>
      <c r="C650" s="29" t="s">
        <v>232</v>
      </c>
      <c r="D650" s="60" t="s">
        <v>233</v>
      </c>
      <c r="E650" s="31" t="s">
        <v>18</v>
      </c>
      <c r="F650" s="63">
        <v>1.0</v>
      </c>
      <c r="G650" s="33"/>
      <c r="H650" s="34"/>
      <c r="I650" s="3"/>
      <c r="J650" s="3"/>
      <c r="K650" s="3"/>
      <c r="L650" s="3"/>
      <c r="M650" s="3"/>
      <c r="N650" s="3"/>
    </row>
    <row r="651" ht="15.75" customHeight="1">
      <c r="A651" s="3"/>
      <c r="B651" s="28" t="s">
        <v>297</v>
      </c>
      <c r="C651" s="29" t="s">
        <v>234</v>
      </c>
      <c r="D651" s="60" t="s">
        <v>235</v>
      </c>
      <c r="E651" s="31" t="s">
        <v>18</v>
      </c>
      <c r="F651" s="63">
        <v>1.0</v>
      </c>
      <c r="G651" s="33"/>
      <c r="H651" s="34"/>
      <c r="I651" s="3"/>
      <c r="J651" s="3"/>
      <c r="K651" s="3"/>
      <c r="L651" s="3"/>
      <c r="M651" s="3"/>
      <c r="N651" s="3"/>
    </row>
    <row r="652" ht="15.75" customHeight="1">
      <c r="A652" s="3"/>
      <c r="B652" s="28" t="s">
        <v>297</v>
      </c>
      <c r="C652" s="29" t="s">
        <v>236</v>
      </c>
      <c r="D652" s="60" t="s">
        <v>237</v>
      </c>
      <c r="E652" s="31" t="s">
        <v>18</v>
      </c>
      <c r="F652" s="63">
        <v>1.0</v>
      </c>
      <c r="G652" s="33"/>
      <c r="H652" s="34"/>
      <c r="I652" s="3"/>
      <c r="J652" s="3"/>
      <c r="K652" s="3"/>
      <c r="L652" s="3"/>
      <c r="M652" s="3"/>
      <c r="N652" s="3"/>
    </row>
    <row r="653" ht="15.75" customHeight="1">
      <c r="A653" s="3"/>
      <c r="B653" s="28" t="s">
        <v>297</v>
      </c>
      <c r="C653" s="29" t="s">
        <v>238</v>
      </c>
      <c r="D653" s="60" t="s">
        <v>239</v>
      </c>
      <c r="E653" s="31" t="s">
        <v>21</v>
      </c>
      <c r="F653" s="63">
        <v>35.5</v>
      </c>
      <c r="G653" s="33"/>
      <c r="H653" s="34"/>
      <c r="I653" s="3"/>
      <c r="J653" s="3"/>
      <c r="K653" s="3"/>
      <c r="L653" s="3"/>
      <c r="M653" s="3"/>
      <c r="N653" s="3"/>
    </row>
    <row r="654" ht="15.75" customHeight="1">
      <c r="A654" s="3"/>
      <c r="B654" s="28" t="s">
        <v>297</v>
      </c>
      <c r="C654" s="29" t="s">
        <v>240</v>
      </c>
      <c r="D654" s="60" t="s">
        <v>241</v>
      </c>
      <c r="E654" s="31" t="s">
        <v>21</v>
      </c>
      <c r="F654" s="63">
        <v>32.0</v>
      </c>
      <c r="G654" s="33"/>
      <c r="H654" s="34"/>
      <c r="I654" s="3"/>
      <c r="J654" s="3"/>
      <c r="K654" s="3"/>
      <c r="L654" s="3"/>
      <c r="M654" s="3"/>
      <c r="N654" s="3"/>
    </row>
    <row r="655" ht="15.75" customHeight="1">
      <c r="A655" s="3"/>
      <c r="B655" s="28" t="s">
        <v>297</v>
      </c>
      <c r="C655" s="29" t="s">
        <v>242</v>
      </c>
      <c r="D655" s="60" t="s">
        <v>243</v>
      </c>
      <c r="E655" s="31" t="s">
        <v>18</v>
      </c>
      <c r="F655" s="63">
        <v>1.0</v>
      </c>
      <c r="G655" s="33"/>
      <c r="H655" s="34"/>
      <c r="I655" s="3"/>
      <c r="J655" s="3"/>
      <c r="K655" s="3"/>
      <c r="L655" s="3"/>
      <c r="M655" s="3"/>
      <c r="N655" s="3"/>
    </row>
    <row r="656" ht="15.75" customHeight="1">
      <c r="A656" s="3"/>
      <c r="B656" s="28" t="s">
        <v>297</v>
      </c>
      <c r="C656" s="29" t="s">
        <v>244</v>
      </c>
      <c r="D656" s="56" t="s">
        <v>245</v>
      </c>
      <c r="E656" s="57"/>
      <c r="F656" s="58"/>
      <c r="G656" s="59"/>
      <c r="H656" s="34"/>
      <c r="I656" s="3"/>
      <c r="J656" s="3"/>
      <c r="K656" s="3"/>
      <c r="L656" s="3"/>
      <c r="M656" s="3"/>
      <c r="N656" s="3"/>
    </row>
    <row r="657" ht="15.75" customHeight="1">
      <c r="A657" s="3"/>
      <c r="B657" s="28" t="s">
        <v>297</v>
      </c>
      <c r="C657" s="29" t="s">
        <v>246</v>
      </c>
      <c r="D657" s="60" t="s">
        <v>247</v>
      </c>
      <c r="E657" s="31" t="s">
        <v>21</v>
      </c>
      <c r="F657" s="63">
        <v>7.0</v>
      </c>
      <c r="G657" s="33"/>
      <c r="H657" s="34"/>
      <c r="I657" s="3"/>
      <c r="J657" s="3"/>
      <c r="K657" s="3"/>
      <c r="L657" s="3"/>
      <c r="M657" s="3"/>
      <c r="N657" s="3"/>
    </row>
    <row r="658" ht="15.75" customHeight="1">
      <c r="A658" s="3"/>
      <c r="B658" s="28" t="s">
        <v>297</v>
      </c>
      <c r="C658" s="29" t="s">
        <v>248</v>
      </c>
      <c r="D658" s="60" t="s">
        <v>249</v>
      </c>
      <c r="E658" s="31" t="s">
        <v>21</v>
      </c>
      <c r="F658" s="63">
        <v>20.0</v>
      </c>
      <c r="G658" s="33"/>
      <c r="H658" s="34"/>
      <c r="I658" s="3"/>
      <c r="J658" s="3"/>
      <c r="K658" s="3"/>
      <c r="L658" s="3"/>
      <c r="M658" s="3"/>
      <c r="N658" s="3"/>
    </row>
    <row r="659" ht="15.75" customHeight="1">
      <c r="A659" s="3"/>
      <c r="B659" s="28" t="s">
        <v>297</v>
      </c>
      <c r="C659" s="29" t="s">
        <v>250</v>
      </c>
      <c r="D659" s="60" t="s">
        <v>251</v>
      </c>
      <c r="E659" s="31" t="s">
        <v>21</v>
      </c>
      <c r="F659" s="63">
        <v>35.0</v>
      </c>
      <c r="G659" s="33"/>
      <c r="H659" s="34"/>
      <c r="I659" s="3"/>
      <c r="J659" s="3"/>
      <c r="K659" s="3"/>
      <c r="L659" s="3"/>
      <c r="M659" s="3"/>
      <c r="N659" s="3"/>
    </row>
    <row r="660" ht="15.75" customHeight="1">
      <c r="A660" s="3"/>
      <c r="B660" s="28" t="s">
        <v>297</v>
      </c>
      <c r="C660" s="29" t="s">
        <v>252</v>
      </c>
      <c r="D660" s="60" t="s">
        <v>253</v>
      </c>
      <c r="E660" s="31" t="s">
        <v>18</v>
      </c>
      <c r="F660" s="63">
        <v>4.0</v>
      </c>
      <c r="G660" s="33"/>
      <c r="H660" s="34"/>
      <c r="I660" s="3"/>
      <c r="J660" s="3"/>
      <c r="K660" s="3"/>
      <c r="L660" s="3"/>
      <c r="M660" s="3"/>
      <c r="N660" s="3"/>
    </row>
    <row r="661" ht="15.75" customHeight="1">
      <c r="A661" s="3"/>
      <c r="B661" s="28" t="s">
        <v>297</v>
      </c>
      <c r="C661" s="29" t="s">
        <v>254</v>
      </c>
      <c r="D661" s="56" t="s">
        <v>255</v>
      </c>
      <c r="E661" s="57"/>
      <c r="F661" s="58"/>
      <c r="G661" s="59"/>
      <c r="H661" s="34"/>
      <c r="I661" s="3"/>
      <c r="J661" s="3"/>
      <c r="K661" s="3"/>
      <c r="L661" s="3"/>
      <c r="M661" s="3"/>
      <c r="N661" s="3"/>
    </row>
    <row r="662" ht="15.75" customHeight="1">
      <c r="A662" s="3"/>
      <c r="B662" s="28" t="s">
        <v>297</v>
      </c>
      <c r="C662" s="29" t="s">
        <v>256</v>
      </c>
      <c r="D662" s="60" t="s">
        <v>257</v>
      </c>
      <c r="E662" s="31" t="s">
        <v>18</v>
      </c>
      <c r="F662" s="32">
        <v>1.0</v>
      </c>
      <c r="G662" s="33"/>
      <c r="H662" s="34"/>
      <c r="I662" s="3"/>
      <c r="J662" s="3"/>
      <c r="K662" s="3"/>
      <c r="L662" s="3"/>
      <c r="M662" s="3"/>
      <c r="N662" s="3"/>
    </row>
    <row r="663" ht="15.75" customHeight="1">
      <c r="A663" s="3"/>
      <c r="B663" s="28" t="s">
        <v>297</v>
      </c>
      <c r="C663" s="29" t="s">
        <v>258</v>
      </c>
      <c r="D663" s="60" t="s">
        <v>259</v>
      </c>
      <c r="E663" s="31" t="s">
        <v>18</v>
      </c>
      <c r="F663" s="32">
        <v>1.0</v>
      </c>
      <c r="G663" s="33"/>
      <c r="H663" s="34"/>
      <c r="I663" s="3"/>
      <c r="J663" s="3"/>
      <c r="K663" s="3"/>
      <c r="L663" s="3"/>
      <c r="M663" s="3"/>
      <c r="N663" s="3"/>
    </row>
    <row r="664" ht="15.75" customHeight="1">
      <c r="A664" s="3"/>
      <c r="B664" s="28" t="s">
        <v>297</v>
      </c>
      <c r="C664" s="29" t="s">
        <v>260</v>
      </c>
      <c r="D664" s="56" t="s">
        <v>261</v>
      </c>
      <c r="E664" s="57"/>
      <c r="F664" s="58"/>
      <c r="G664" s="59"/>
      <c r="H664" s="34"/>
      <c r="I664" s="3"/>
      <c r="J664" s="3"/>
      <c r="K664" s="3"/>
      <c r="L664" s="3"/>
      <c r="M664" s="3"/>
      <c r="N664" s="3"/>
    </row>
    <row r="665" ht="15.75" customHeight="1">
      <c r="A665" s="3"/>
      <c r="B665" s="28" t="s">
        <v>297</v>
      </c>
      <c r="C665" s="29" t="s">
        <v>262</v>
      </c>
      <c r="D665" s="60" t="s">
        <v>263</v>
      </c>
      <c r="E665" s="31" t="s">
        <v>18</v>
      </c>
      <c r="F665" s="32">
        <v>1.0</v>
      </c>
      <c r="G665" s="33"/>
      <c r="H665" s="34"/>
      <c r="I665" s="3"/>
      <c r="J665" s="3"/>
      <c r="K665" s="3"/>
      <c r="L665" s="3"/>
      <c r="M665" s="3"/>
      <c r="N665" s="3"/>
    </row>
    <row r="666" ht="15.75" customHeight="1">
      <c r="A666" s="3"/>
      <c r="B666" s="28" t="s">
        <v>297</v>
      </c>
      <c r="C666" s="29" t="s">
        <v>264</v>
      </c>
      <c r="D666" s="60" t="s">
        <v>265</v>
      </c>
      <c r="E666" s="31" t="s">
        <v>18</v>
      </c>
      <c r="F666" s="32">
        <v>1.0</v>
      </c>
      <c r="G666" s="33"/>
      <c r="H666" s="34"/>
      <c r="I666" s="3"/>
      <c r="J666" s="3"/>
      <c r="K666" s="3"/>
      <c r="L666" s="3"/>
      <c r="M666" s="3"/>
      <c r="N666" s="3"/>
    </row>
    <row r="667" ht="15.75" customHeight="1">
      <c r="A667" s="3"/>
      <c r="B667" s="28" t="s">
        <v>297</v>
      </c>
      <c r="C667" s="29" t="s">
        <v>266</v>
      </c>
      <c r="D667" s="60" t="s">
        <v>267</v>
      </c>
      <c r="E667" s="31" t="s">
        <v>18</v>
      </c>
      <c r="F667" s="32">
        <v>1.0</v>
      </c>
      <c r="G667" s="33"/>
      <c r="H667" s="34"/>
      <c r="I667" s="3"/>
      <c r="J667" s="3"/>
      <c r="K667" s="3"/>
      <c r="L667" s="3"/>
      <c r="M667" s="3"/>
      <c r="N667" s="3"/>
    </row>
    <row r="668" ht="15.75" customHeight="1">
      <c r="A668" s="3"/>
      <c r="B668" s="28" t="s">
        <v>297</v>
      </c>
      <c r="C668" s="29" t="s">
        <v>268</v>
      </c>
      <c r="D668" s="56" t="s">
        <v>269</v>
      </c>
      <c r="E668" s="57"/>
      <c r="F668" s="58"/>
      <c r="G668" s="59"/>
      <c r="H668" s="34"/>
      <c r="I668" s="3"/>
      <c r="J668" s="3"/>
      <c r="K668" s="3"/>
      <c r="L668" s="3"/>
      <c r="M668" s="3"/>
      <c r="N668" s="3"/>
    </row>
    <row r="669" ht="15.75" customHeight="1">
      <c r="A669" s="3"/>
      <c r="B669" s="28" t="s">
        <v>297</v>
      </c>
      <c r="C669" s="29" t="s">
        <v>270</v>
      </c>
      <c r="D669" s="60" t="s">
        <v>271</v>
      </c>
      <c r="E669" s="31" t="s">
        <v>18</v>
      </c>
      <c r="F669" s="63">
        <v>2.0</v>
      </c>
      <c r="G669" s="33"/>
      <c r="H669" s="34"/>
      <c r="I669" s="3"/>
      <c r="J669" s="3"/>
      <c r="K669" s="3"/>
      <c r="L669" s="3"/>
      <c r="M669" s="3"/>
      <c r="N669" s="3"/>
    </row>
    <row r="670" ht="15.75" customHeight="1">
      <c r="A670" s="3"/>
      <c r="B670" s="28" t="s">
        <v>297</v>
      </c>
      <c r="C670" s="28" t="s">
        <v>272</v>
      </c>
      <c r="D670" s="60" t="s">
        <v>273</v>
      </c>
      <c r="E670" s="31" t="s">
        <v>18</v>
      </c>
      <c r="F670" s="63">
        <v>2.0</v>
      </c>
      <c r="G670" s="33"/>
      <c r="H670" s="34"/>
      <c r="I670" s="3"/>
      <c r="J670" s="3"/>
      <c r="K670" s="3"/>
      <c r="L670" s="3"/>
      <c r="M670" s="3"/>
      <c r="N670" s="3"/>
    </row>
    <row r="671" ht="15.75" customHeight="1">
      <c r="A671" s="3"/>
      <c r="B671" s="28" t="s">
        <v>297</v>
      </c>
      <c r="C671" s="28" t="s">
        <v>274</v>
      </c>
      <c r="D671" s="60" t="s">
        <v>275</v>
      </c>
      <c r="E671" s="31" t="s">
        <v>86</v>
      </c>
      <c r="F671" s="63">
        <v>1.0</v>
      </c>
      <c r="G671" s="33"/>
      <c r="H671" s="34"/>
      <c r="I671" s="3"/>
      <c r="J671" s="3"/>
      <c r="K671" s="3"/>
      <c r="L671" s="3"/>
      <c r="M671" s="3"/>
      <c r="N671" s="3"/>
    </row>
    <row r="672" ht="15.75" customHeight="1">
      <c r="A672" s="3"/>
      <c r="B672" s="28" t="s">
        <v>297</v>
      </c>
      <c r="C672" s="29" t="s">
        <v>276</v>
      </c>
      <c r="D672" s="56" t="s">
        <v>277</v>
      </c>
      <c r="E672" s="57"/>
      <c r="F672" s="58"/>
      <c r="G672" s="59"/>
      <c r="H672" s="34"/>
      <c r="I672" s="3"/>
      <c r="J672" s="3"/>
      <c r="K672" s="3"/>
      <c r="L672" s="3"/>
      <c r="M672" s="3"/>
      <c r="N672" s="3"/>
    </row>
    <row r="673" ht="15.75" customHeight="1">
      <c r="A673" s="3"/>
      <c r="B673" s="28" t="s">
        <v>297</v>
      </c>
      <c r="C673" s="29" t="s">
        <v>278</v>
      </c>
      <c r="D673" s="60" t="s">
        <v>279</v>
      </c>
      <c r="E673" s="31" t="s">
        <v>18</v>
      </c>
      <c r="F673" s="63">
        <v>1.0</v>
      </c>
      <c r="G673" s="33"/>
      <c r="H673" s="34"/>
      <c r="I673" s="3"/>
      <c r="J673" s="3"/>
      <c r="K673" s="3"/>
      <c r="L673" s="3"/>
      <c r="M673" s="3"/>
      <c r="N673" s="3"/>
    </row>
    <row r="674" ht="15.75" customHeight="1">
      <c r="A674" s="3"/>
      <c r="B674" s="42"/>
      <c r="C674" s="43"/>
      <c r="D674" s="44"/>
      <c r="E674" s="45"/>
      <c r="F674" s="43"/>
      <c r="G674" s="46" t="str">
        <f>"Subtotal "&amp;C637</f>
        <v>Subtotal 13</v>
      </c>
      <c r="H674" s="47">
        <f>SUM(H639:H673)</f>
        <v>0</v>
      </c>
      <c r="I674" s="3"/>
      <c r="J674" s="3"/>
      <c r="K674" s="3"/>
      <c r="L674" s="3"/>
      <c r="M674" s="3"/>
      <c r="N674" s="3"/>
    </row>
    <row r="675" ht="15.75" customHeight="1">
      <c r="A675" s="3"/>
      <c r="B675" s="14" t="s">
        <v>297</v>
      </c>
      <c r="C675" s="15">
        <v>14.0</v>
      </c>
      <c r="D675" s="16" t="s">
        <v>280</v>
      </c>
      <c r="E675" s="17"/>
      <c r="F675" s="18"/>
      <c r="G675" s="18"/>
      <c r="H675" s="19"/>
      <c r="I675" s="3"/>
      <c r="J675" s="3"/>
      <c r="K675" s="3"/>
      <c r="L675" s="3"/>
      <c r="M675" s="3"/>
      <c r="N675" s="3"/>
    </row>
    <row r="676" ht="15.75" customHeight="1">
      <c r="A676" s="3"/>
      <c r="B676" s="28" t="s">
        <v>297</v>
      </c>
      <c r="C676" s="29" t="s">
        <v>281</v>
      </c>
      <c r="D676" s="60" t="s">
        <v>282</v>
      </c>
      <c r="E676" s="31" t="s">
        <v>21</v>
      </c>
      <c r="F676" s="63">
        <v>4.0</v>
      </c>
      <c r="G676" s="33"/>
      <c r="H676" s="34"/>
      <c r="I676" s="3"/>
      <c r="J676" s="3"/>
      <c r="K676" s="3"/>
      <c r="L676" s="3"/>
      <c r="M676" s="3"/>
      <c r="N676" s="3"/>
    </row>
    <row r="677" ht="15.75" customHeight="1">
      <c r="A677" s="3"/>
      <c r="B677" s="28" t="s">
        <v>297</v>
      </c>
      <c r="C677" s="29" t="s">
        <v>283</v>
      </c>
      <c r="D677" s="60" t="s">
        <v>284</v>
      </c>
      <c r="E677" s="31" t="s">
        <v>18</v>
      </c>
      <c r="F677" s="63">
        <v>1.0</v>
      </c>
      <c r="G677" s="33"/>
      <c r="H677" s="34"/>
      <c r="I677" s="3"/>
      <c r="J677" s="3"/>
      <c r="K677" s="3"/>
      <c r="L677" s="3"/>
      <c r="M677" s="3"/>
      <c r="N677" s="3"/>
    </row>
    <row r="678" ht="15.75" customHeight="1">
      <c r="A678" s="3"/>
      <c r="B678" s="42"/>
      <c r="C678" s="43"/>
      <c r="D678" s="44"/>
      <c r="E678" s="45"/>
      <c r="F678" s="43"/>
      <c r="G678" s="46" t="str">
        <f>"Subtotal "&amp;C675</f>
        <v>Subtotal 14</v>
      </c>
      <c r="H678" s="47">
        <f>SUM(H676:H677)</f>
        <v>0</v>
      </c>
      <c r="I678" s="3"/>
      <c r="J678" s="3"/>
      <c r="K678" s="3"/>
      <c r="L678" s="3"/>
      <c r="M678" s="3"/>
      <c r="N678" s="3"/>
    </row>
    <row r="679" ht="15.75" customHeight="1">
      <c r="A679" s="3"/>
      <c r="B679" s="14" t="s">
        <v>297</v>
      </c>
      <c r="C679" s="15">
        <v>15.0</v>
      </c>
      <c r="D679" s="16" t="s">
        <v>285</v>
      </c>
      <c r="E679" s="17"/>
      <c r="F679" s="18"/>
      <c r="G679" s="18"/>
      <c r="H679" s="19"/>
      <c r="I679" s="3"/>
      <c r="J679" s="3"/>
      <c r="K679" s="3"/>
      <c r="L679" s="3"/>
      <c r="M679" s="3"/>
      <c r="N679" s="3"/>
    </row>
    <row r="680" ht="15.75" customHeight="1">
      <c r="A680" s="3"/>
      <c r="B680" s="28" t="s">
        <v>297</v>
      </c>
      <c r="C680" s="29" t="s">
        <v>286</v>
      </c>
      <c r="D680" s="60" t="s">
        <v>287</v>
      </c>
      <c r="E680" s="31" t="s">
        <v>18</v>
      </c>
      <c r="F680" s="63">
        <v>1.0</v>
      </c>
      <c r="G680" s="33"/>
      <c r="H680" s="34"/>
      <c r="I680" s="3"/>
      <c r="J680" s="3"/>
      <c r="K680" s="3"/>
      <c r="L680" s="3"/>
      <c r="M680" s="3"/>
      <c r="N680" s="3"/>
    </row>
    <row r="681" ht="15.75" customHeight="1">
      <c r="A681" s="3"/>
      <c r="B681" s="42"/>
      <c r="C681" s="43"/>
      <c r="D681" s="44"/>
      <c r="E681" s="45"/>
      <c r="F681" s="43"/>
      <c r="G681" s="46" t="str">
        <f>"Subtotal "&amp;C679</f>
        <v>Subtotal 15</v>
      </c>
      <c r="H681" s="47">
        <f>SUM(H680)</f>
        <v>0</v>
      </c>
      <c r="I681" s="3"/>
      <c r="J681" s="3"/>
      <c r="K681" s="3"/>
      <c r="L681" s="3"/>
      <c r="M681" s="3"/>
      <c r="N681" s="3"/>
    </row>
    <row r="682" ht="15.75" customHeight="1">
      <c r="A682" s="3"/>
      <c r="B682" s="14" t="s">
        <v>297</v>
      </c>
      <c r="C682" s="15">
        <v>16.0</v>
      </c>
      <c r="D682" s="16" t="s">
        <v>288</v>
      </c>
      <c r="E682" s="17"/>
      <c r="F682" s="18"/>
      <c r="G682" s="18"/>
      <c r="H682" s="19"/>
      <c r="I682" s="3"/>
      <c r="J682" s="3"/>
      <c r="K682" s="3"/>
      <c r="L682" s="3"/>
      <c r="M682" s="3"/>
      <c r="N682" s="3"/>
    </row>
    <row r="683" ht="15.75" customHeight="1">
      <c r="A683" s="3"/>
      <c r="B683" s="28" t="s">
        <v>297</v>
      </c>
      <c r="C683" s="29" t="s">
        <v>289</v>
      </c>
      <c r="D683" s="60" t="s">
        <v>290</v>
      </c>
      <c r="E683" s="31" t="s">
        <v>13</v>
      </c>
      <c r="F683" s="63">
        <v>121.8</v>
      </c>
      <c r="G683" s="33"/>
      <c r="H683" s="34"/>
      <c r="I683" s="3"/>
      <c r="J683" s="3"/>
      <c r="K683" s="3"/>
      <c r="L683" s="3"/>
      <c r="M683" s="3"/>
      <c r="N683" s="3"/>
    </row>
    <row r="684" ht="15.75" customHeight="1">
      <c r="A684" s="3"/>
      <c r="B684" s="74"/>
      <c r="C684" s="3"/>
      <c r="D684" s="3"/>
      <c r="E684" s="75"/>
      <c r="F684" s="3"/>
      <c r="G684" s="76" t="str">
        <f>"Subtotal "&amp;C682</f>
        <v>Subtotal 16</v>
      </c>
      <c r="H684" s="77">
        <f>SUM(H683)</f>
        <v>0</v>
      </c>
      <c r="I684" s="3"/>
      <c r="J684" s="3"/>
      <c r="K684" s="3"/>
      <c r="L684" s="3"/>
      <c r="M684" s="3"/>
      <c r="N684" s="3"/>
    </row>
    <row r="685" ht="15.75" customHeight="1">
      <c r="A685" s="3"/>
      <c r="B685" s="74"/>
      <c r="C685" s="3"/>
      <c r="D685" s="3"/>
      <c r="E685" s="78" t="s">
        <v>291</v>
      </c>
      <c r="F685" s="45"/>
      <c r="G685" s="45"/>
      <c r="H685" s="79">
        <f>H524+H532+H551+H570+H574+H578+H585+H588+H592+H600+H609+H636+H674+H678+H681+H684</f>
        <v>0</v>
      </c>
      <c r="I685" s="3"/>
      <c r="J685" s="3"/>
      <c r="K685" s="3"/>
      <c r="L685" s="3"/>
      <c r="M685" s="3"/>
      <c r="N685" s="3"/>
    </row>
    <row r="686" ht="15.75" customHeight="1">
      <c r="A686" s="3"/>
      <c r="B686" s="88"/>
      <c r="C686" s="88"/>
      <c r="D686" s="88"/>
      <c r="E686" s="89"/>
      <c r="F686" s="89"/>
      <c r="G686" s="89"/>
      <c r="H686" s="89"/>
      <c r="I686" s="3"/>
      <c r="J686" s="3"/>
      <c r="K686" s="3"/>
      <c r="L686" s="3"/>
      <c r="M686" s="3"/>
      <c r="N686" s="3"/>
    </row>
    <row r="687" ht="15.75" customHeight="1">
      <c r="A687" s="3"/>
      <c r="B687" s="90"/>
      <c r="C687" s="88"/>
      <c r="D687" s="91"/>
      <c r="E687" s="91"/>
      <c r="F687" s="91"/>
      <c r="G687" s="91"/>
      <c r="H687" s="91"/>
      <c r="I687" s="3"/>
      <c r="J687" s="3"/>
      <c r="K687" s="3"/>
      <c r="L687" s="3"/>
      <c r="M687" s="3"/>
      <c r="N687" s="3"/>
    </row>
    <row r="688" ht="15.75" customHeight="1">
      <c r="A688" s="3"/>
      <c r="B688" s="90"/>
      <c r="C688" s="92"/>
      <c r="D688" s="93" t="s">
        <v>298</v>
      </c>
      <c r="E688" s="94"/>
      <c r="F688" s="94"/>
      <c r="G688" s="94"/>
      <c r="H688" s="95" t="s">
        <v>8</v>
      </c>
      <c r="I688" s="3"/>
      <c r="J688" s="3"/>
      <c r="K688" s="3"/>
      <c r="L688" s="3"/>
      <c r="M688" s="3"/>
      <c r="N688" s="3"/>
    </row>
    <row r="689" ht="15.75" customHeight="1">
      <c r="A689" s="3"/>
      <c r="B689" s="90"/>
      <c r="C689" s="92"/>
      <c r="D689" s="91" t="s">
        <v>299</v>
      </c>
      <c r="E689" s="91"/>
      <c r="F689" s="91"/>
      <c r="G689" s="91"/>
      <c r="H689" s="96">
        <f>H172</f>
        <v>0</v>
      </c>
      <c r="I689" s="3"/>
      <c r="J689" s="3"/>
      <c r="K689" s="3"/>
      <c r="L689" s="3"/>
      <c r="M689" s="3"/>
      <c r="N689" s="3"/>
    </row>
    <row r="690" ht="15.75" customHeight="1">
      <c r="A690" s="3"/>
      <c r="B690" s="90"/>
      <c r="C690" s="92"/>
      <c r="D690" s="91" t="s">
        <v>300</v>
      </c>
      <c r="E690" s="91"/>
      <c r="F690" s="91"/>
      <c r="G690" s="91"/>
      <c r="H690" s="96">
        <f>H343</f>
        <v>0</v>
      </c>
      <c r="I690" s="3"/>
      <c r="J690" s="3"/>
      <c r="K690" s="3"/>
      <c r="L690" s="3"/>
      <c r="M690" s="3"/>
      <c r="N690" s="3"/>
    </row>
    <row r="691" ht="15.75" customHeight="1">
      <c r="A691" s="3"/>
      <c r="B691" s="90"/>
      <c r="C691" s="92"/>
      <c r="D691" s="91" t="s">
        <v>301</v>
      </c>
      <c r="E691" s="91"/>
      <c r="F691" s="91"/>
      <c r="G691" s="91"/>
      <c r="H691" s="96">
        <f>H514</f>
        <v>0</v>
      </c>
      <c r="I691" s="3"/>
      <c r="J691" s="3"/>
      <c r="K691" s="3"/>
      <c r="L691" s="3"/>
      <c r="M691" s="3"/>
      <c r="N691" s="3"/>
    </row>
    <row r="692" ht="15.75" customHeight="1">
      <c r="A692" s="3"/>
      <c r="B692" s="90"/>
      <c r="C692" s="92"/>
      <c r="D692" s="91" t="s">
        <v>302</v>
      </c>
      <c r="E692" s="91"/>
      <c r="F692" s="91"/>
      <c r="G692" s="91"/>
      <c r="H692" s="96">
        <f>H685</f>
        <v>0</v>
      </c>
      <c r="I692" s="3"/>
      <c r="J692" s="3"/>
      <c r="K692" s="3"/>
      <c r="L692" s="3"/>
      <c r="M692" s="3"/>
      <c r="N692" s="3"/>
    </row>
    <row r="693" ht="15.75" customHeight="1">
      <c r="A693" s="3"/>
      <c r="B693" s="90"/>
      <c r="C693" s="92"/>
      <c r="D693" s="97" t="s">
        <v>303</v>
      </c>
      <c r="E693" s="91"/>
      <c r="F693" s="91"/>
      <c r="G693" s="91"/>
      <c r="H693" s="98">
        <f>SUM(H689:H692)</f>
        <v>0</v>
      </c>
      <c r="I693" s="3"/>
      <c r="J693" s="3"/>
      <c r="K693" s="3"/>
      <c r="L693" s="3"/>
      <c r="M693" s="3"/>
      <c r="N693" s="3"/>
    </row>
    <row r="694" ht="15.75" customHeight="1">
      <c r="A694" s="3"/>
      <c r="B694" s="90"/>
      <c r="C694" s="88"/>
      <c r="D694" s="88"/>
      <c r="E694" s="88"/>
      <c r="F694" s="88"/>
      <c r="G694" s="88"/>
      <c r="H694" s="88"/>
      <c r="I694" s="3"/>
      <c r="J694" s="3"/>
      <c r="K694" s="3"/>
      <c r="L694" s="3"/>
      <c r="M694" s="3"/>
      <c r="N694" s="3"/>
    </row>
    <row r="695" ht="15.75" customHeight="1">
      <c r="A695" s="3"/>
      <c r="B695" s="99" t="s">
        <v>304</v>
      </c>
      <c r="I695" s="3"/>
      <c r="J695" s="3"/>
      <c r="K695" s="3"/>
      <c r="L695" s="3"/>
      <c r="M695" s="3"/>
      <c r="N695" s="3"/>
    </row>
    <row r="696" ht="15.75" customHeight="1">
      <c r="A696" s="3"/>
      <c r="I696" s="3"/>
      <c r="J696" s="3"/>
      <c r="K696" s="3"/>
      <c r="L696" s="3"/>
      <c r="M696" s="3"/>
      <c r="N696" s="3"/>
    </row>
    <row r="697" ht="15.75" customHeight="1">
      <c r="A697" s="3"/>
      <c r="I697" s="3"/>
      <c r="J697" s="3"/>
      <c r="K697" s="3"/>
      <c r="L697" s="3"/>
      <c r="M697" s="3"/>
      <c r="N697" s="3"/>
    </row>
    <row r="698" ht="15.75" customHeight="1">
      <c r="A698" s="3"/>
      <c r="I698" s="3"/>
      <c r="J698" s="3"/>
      <c r="K698" s="3"/>
      <c r="L698" s="3"/>
      <c r="M698" s="3"/>
      <c r="N698" s="3"/>
    </row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B4:H4"/>
    <mergeCell ref="B175:H175"/>
    <mergeCell ref="B346:H346"/>
    <mergeCell ref="B517:H517"/>
    <mergeCell ref="B695:H698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