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624"/>
  <workbookPr defaultThemeVersion="124226"/>
  <mc:AlternateContent xmlns:mc="http://schemas.openxmlformats.org/markup-compatibility/2006">
    <mc:Choice Requires="x15">
      <x15ac:absPath xmlns:x15ac="http://schemas.microsoft.com/office/spreadsheetml/2010/11/ac" url="C:\Users\ynkirda\Documents\Complete Purchase\WaSH\Construction of durable sanitation facilities\"/>
    </mc:Choice>
  </mc:AlternateContent>
  <xr:revisionPtr revIDLastSave="0" documentId="13_ncr:1_{E9621E9E-3A71-42F7-A11D-F63E26AF1488}" xr6:coauthVersionLast="45" xr6:coauthVersionMax="47" xr10:uidLastSave="{00000000-0000-0000-0000-000000000000}"/>
  <bookViews>
    <workbookView xWindow="-120" yWindow="-120" windowWidth="29040" windowHeight="15990" xr2:uid="{00000000-000D-0000-FFFF-FFFF00000000}"/>
  </bookViews>
  <sheets>
    <sheet name="BoQ_A Block of Sanitation Facil" sheetId="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43" i="3" l="1"/>
  <c r="G42" i="3"/>
  <c r="G32" i="3" l="1"/>
  <c r="G30" i="3"/>
  <c r="G28" i="3"/>
  <c r="G15" i="3" l="1"/>
  <c r="G22" i="3" l="1"/>
  <c r="G21" i="3"/>
  <c r="G34" i="3" l="1"/>
  <c r="G37" i="3" l="1"/>
  <c r="G31" i="3"/>
  <c r="G29" i="3"/>
  <c r="G27" i="3"/>
  <c r="G26" i="3"/>
  <c r="G35" i="3"/>
  <c r="G33" i="3"/>
  <c r="G36" i="3"/>
  <c r="G10" i="3" l="1"/>
  <c r="G19" i="3" l="1"/>
  <c r="G14" i="3"/>
  <c r="G6" i="3" l="1"/>
  <c r="G7" i="3" s="1"/>
  <c r="G17" i="3" l="1"/>
  <c r="G25" i="3"/>
  <c r="G38" i="3" l="1"/>
  <c r="G20" i="3"/>
  <c r="G18" i="3"/>
  <c r="G16" i="3"/>
  <c r="G13" i="3"/>
  <c r="G9" i="3"/>
  <c r="G11" i="3" l="1"/>
  <c r="G23" i="3"/>
  <c r="G41" i="3" l="1"/>
</calcChain>
</file>

<file path=xl/sharedStrings.xml><?xml version="1.0" encoding="utf-8"?>
<sst xmlns="http://schemas.openxmlformats.org/spreadsheetml/2006/main" count="130" uniqueCount="107">
  <si>
    <t>S/N</t>
  </si>
  <si>
    <t>ITEM</t>
  </si>
  <si>
    <t>DESCRIPTION</t>
  </si>
  <si>
    <t>QUANTITY</t>
  </si>
  <si>
    <t xml:space="preserve">UNIT </t>
  </si>
  <si>
    <t>RATE (NGN)</t>
  </si>
  <si>
    <t>AMOUNT (NGN)</t>
  </si>
  <si>
    <t>sum</t>
  </si>
  <si>
    <t>TOTAL(NGN)</t>
  </si>
  <si>
    <t>TOTAL(USD)</t>
  </si>
  <si>
    <t>Blinding</t>
  </si>
  <si>
    <t>Kg</t>
  </si>
  <si>
    <t>Blockwork</t>
  </si>
  <si>
    <t>Rendering</t>
  </si>
  <si>
    <t>Backfilling</t>
  </si>
  <si>
    <t>Mobilization/Demobilization</t>
  </si>
  <si>
    <t>A</t>
  </si>
  <si>
    <t>Preliminaries</t>
  </si>
  <si>
    <t>Initial Mobilization and final demobilization of equipment, labour and materials to and from site</t>
  </si>
  <si>
    <r>
      <t>m</t>
    </r>
    <r>
      <rPr>
        <vertAlign val="superscript"/>
        <sz val="11"/>
        <color theme="1"/>
        <rFont val="Times New Roman"/>
        <family val="1"/>
      </rPr>
      <t>3</t>
    </r>
  </si>
  <si>
    <r>
      <t>m</t>
    </r>
    <r>
      <rPr>
        <vertAlign val="superscript"/>
        <sz val="11"/>
        <color theme="1"/>
        <rFont val="Times New Roman"/>
        <family val="1"/>
      </rPr>
      <t>2</t>
    </r>
  </si>
  <si>
    <t>Concrete Structure</t>
  </si>
  <si>
    <t>Formwork for Slab</t>
  </si>
  <si>
    <t>High tensile bar (BS4449) for slab</t>
  </si>
  <si>
    <t>Excavation and Earth Work</t>
  </si>
  <si>
    <t>Superstructure</t>
  </si>
  <si>
    <t>B</t>
  </si>
  <si>
    <t>C</t>
  </si>
  <si>
    <t>D</t>
  </si>
  <si>
    <t xml:space="preserve">Total of Section A </t>
  </si>
  <si>
    <t>Total of Section B</t>
  </si>
  <si>
    <t>Total of Section C</t>
  </si>
  <si>
    <t>E</t>
  </si>
  <si>
    <t>Finishes</t>
  </si>
  <si>
    <t>Filling to excavation with selected materials from excavation; Compact to edges of facility block and dispose surplose off site after blockwork</t>
  </si>
  <si>
    <t>m</t>
  </si>
  <si>
    <t>100mm (4") PVC floor drains</t>
  </si>
  <si>
    <t>pcs</t>
  </si>
  <si>
    <t>100mm (4") PVC Ventillation Pipe</t>
  </si>
  <si>
    <t>Networking of liquid waste pipe</t>
  </si>
  <si>
    <t>Supply, cut and nail full gauge 2x4" wood as horizontal and vertical poles as shown</t>
  </si>
  <si>
    <t>Supply, cut and nail full gauge 2x3" wood as horizontal and vertical poles as shown</t>
  </si>
  <si>
    <t>CGI Sheet</t>
  </si>
  <si>
    <t>Doors with accessories</t>
  </si>
  <si>
    <t>Wire mesh/net</t>
  </si>
  <si>
    <t>Fascia board</t>
  </si>
  <si>
    <t>Visibility</t>
  </si>
  <si>
    <t>Total of Section D</t>
  </si>
  <si>
    <t>2x4" hard wood (obeche) for super structure</t>
  </si>
  <si>
    <t>2x3" hard wood (obeche) for super structure</t>
  </si>
  <si>
    <t>Supply and install 1x12" fascia board, painted blue with gloss paint (IOM blue)</t>
  </si>
  <si>
    <t>1a</t>
  </si>
  <si>
    <t>2b</t>
  </si>
  <si>
    <t>4b</t>
  </si>
  <si>
    <t>1c</t>
  </si>
  <si>
    <t>3c</t>
  </si>
  <si>
    <t>4c</t>
  </si>
  <si>
    <t>6c</t>
  </si>
  <si>
    <t>7c</t>
  </si>
  <si>
    <t>9c</t>
  </si>
  <si>
    <t>12c</t>
  </si>
  <si>
    <t>13c</t>
  </si>
  <si>
    <t>19c</t>
  </si>
  <si>
    <t>20c</t>
  </si>
  <si>
    <t>1d</t>
  </si>
  <si>
    <t>2d</t>
  </si>
  <si>
    <t>3d</t>
  </si>
  <si>
    <t>4d</t>
  </si>
  <si>
    <t>5d</t>
  </si>
  <si>
    <t>6d</t>
  </si>
  <si>
    <t>7d</t>
  </si>
  <si>
    <t>8d</t>
  </si>
  <si>
    <t>9d</t>
  </si>
  <si>
    <t>10d</t>
  </si>
  <si>
    <t>3e</t>
  </si>
  <si>
    <t>*Refer all discrepancies to the Architect/Engineer and IOM WaSH staff in charge.
*All material not in conformity with design specification and description WILL NOT be accepted/approved.
*All critical work stages should not be carried out in the absence of IOM WaSH supervisor
*All construction work to be carried out by competent skilled workers</t>
  </si>
  <si>
    <t>Installation of 100mm (4")  PVC floor drains (with all accessories) to collect waste water from shower cubicle to inspection chamber</t>
  </si>
  <si>
    <t>Septic tank floor screeding</t>
  </si>
  <si>
    <t>BoQ - Construction of a Block of Sanitation Facility (1+1)</t>
  </si>
  <si>
    <t>Site clearance, excavation and levelling buttom of excavation</t>
  </si>
  <si>
    <t>Cast 50mm blinding under blockwork with weak concrete of ratio 1:3:6 for septic tank, shower, chamber and shower soak pit</t>
  </si>
  <si>
    <t>Mass concrete for floor of septic tanks</t>
  </si>
  <si>
    <t>Cast plain M15 grade concrete (1:2:4); developing minimum 15N/mm2 working strength after 28 days of curing for floor of septic tank with thickness of 100mm</t>
  </si>
  <si>
    <t>Screed floor of septic tank with mortar of gauge 25mm (1") providing smooth surface that will prevent sewage infiltration</t>
  </si>
  <si>
    <t xml:space="preserve">Rendering using 1:4 mortar and gauge of 12mm for: latrine septic tank; internal shower soak pit; 450mm of shower soak pit above ground level; 450mm of latrine and shower block above ground level; shower service chamber; entrance steps </t>
  </si>
  <si>
    <t>Sawn formwork to cover soffit of slab (septic tank, soak pit and service chamber) supported with vertical poles at appropriate intervals, this include cost for nails, binding wire , brackets, bracings and membrane layer</t>
  </si>
  <si>
    <t>Concrete for slab</t>
  </si>
  <si>
    <t>Cast M15 plain grade concrete (1:2:4) for slab (septic tank, service chamber, shower soak pit); developing minimum 15N/mm2 working strength after 28 days of curing - with thickness of 100mm as shown in drawing or as directed by the technical team</t>
  </si>
  <si>
    <t>Y12 - High yield reinforcement bar for slab (septic tank, service chamber, shower soak pit) to be cut, bend and fix for both main and distribution bars at an interval of 150mm each as shown in drawing or as directed by the technical team</t>
  </si>
  <si>
    <t>Backfill and compact shower stance and entrance steps</t>
  </si>
  <si>
    <t>Backfill and compact shower stance and entrance steps with 300mm thickness hardcore materials before placement of over-site concrete</t>
  </si>
  <si>
    <t>Cast 75mm over-site concrete; Cast plain M15 grade concrete (1:2:4); developing minimum 15N/mm2 working strength after 28 days of curing as floor screeding for shower stance and entrance steps</t>
  </si>
  <si>
    <t>Over-site concrete</t>
  </si>
  <si>
    <t>150mm Walling</t>
  </si>
  <si>
    <t>laying and connecting 100mm (4") PVC pipes with connections and necessary fittings from floor drains to inspection chamber and from inspection chamber to soak pit - This include excavation and patching where needed</t>
  </si>
  <si>
    <t>Construct mudbrick walling of size 150x150x300 (or similar size available) from locally molded and sun baked laid stretcher bond on cement and sand mortar (1:3)</t>
  </si>
  <si>
    <t>Apply 15mm thickness (of earth-based plastering in the internal and external of the above walling, the mixture should comprise of soil, sharp sand, heated bitumen and used engine oil</t>
  </si>
  <si>
    <t>Rendering of walling using Earthen Plaster</t>
  </si>
  <si>
    <t>Supply, cut and fix flies-preventing wire mesh on front and sides of the structure as shown</t>
  </si>
  <si>
    <t>Installation of 100mmx3m PVC ventillation pipe with fly preventing cap (fulbora guard cover), this include fastening with metal strip (langalanga) to the superstructure at three points and to be placed on the detachable slab</t>
  </si>
  <si>
    <t>Fabrication and installation of wooden framed doors (50x150mm timber framing, 50x75mm timber panel/leaf), wrapped with CGI sheet (0.2mm thickness), fasten at edges with timber batten and braced at intervals with hinges, internal locks and door handle of approved samples or as directed</t>
  </si>
  <si>
    <t>Supply and install 30gauge (0.2mm thickness) CGI sheet for roofing of the super structure, it should be fasten using 2.5" roofing nail (cap nail) at grove interval</t>
  </si>
  <si>
    <t>2x3" hard wood (obeche) for fastening of mesh/net</t>
  </si>
  <si>
    <t>Placement of 2metallic visibility (IOM and donor visibility) to be placed on the approach and rear of the facility.
This should be printed on A3 sized metal sheet - Sample to be approved before placement</t>
  </si>
  <si>
    <t>Clear site and excavate 2.55x1.9x2.3m pit for the latrine (inclusive of 0.25m sideways working space)
Excavate pit for shower blockwork measuring 2.6x0.7x0.6m (plus 0.25m sideways to allow working space)
Excavate 2.6x0.6x0.6m pit for entrance steps of both latrine and shower
Excavate 2x2x1.5m pit for shower soak pit (inclusive of 0.25m sideways to allow working space)
Excavate for 3.86x0.7x0.6m (plus 0.25m sideways to allow working space)</t>
  </si>
  <si>
    <t>Laying of sancrete blockwork (230x450mm) ; laid stretcher bond on cement and sand mortar (1:3) flush pointed and extruding 450mm above normal ground level for latrine septic tank, shower foundation, shower service chamber, entrance steps and shower soak pit- as shown in the drawing
All upper coarches of blocks to be solid filled with with weak conrete so that they carry the slabs.
This include for two coarches of block as foundation for privacy wall</t>
  </si>
  <si>
    <t>TOTAL FOR 110 (NGN)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</si>
</sst>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1"/>
      <color theme="1"/>
      <name val="Times New Roman"/>
      <family val="1"/>
    </font>
    <font>
      <vertAlign val="superscript"/>
      <sz val="11"/>
      <color theme="1"/>
      <name val="Times New Roman"/>
      <family val="1"/>
    </font>
    <font>
      <b/>
      <sz val="11"/>
      <color theme="1"/>
      <name val="Times New Roman"/>
      <family val="1"/>
    </font>
    <font>
      <b/>
      <sz val="16"/>
      <color theme="1"/>
      <name val="Times New Roman"/>
      <family val="1"/>
    </font>
    <font>
      <b/>
      <sz val="10"/>
      <color theme="1"/>
      <name val="Times New Roman"/>
      <family val="1"/>
    </font>
  </fonts>
  <fills count="7">
    <fill>
      <patternFill patternType="none"/>
    </fill>
    <fill>
      <patternFill patternType="gray125"/>
    </fill>
    <fill>
      <patternFill patternType="solid">
        <fgColor theme="0" tint="-0.249977111117893"/>
        <bgColor indexed="64"/>
      </patternFill>
    </fill>
    <fill>
      <patternFill patternType="solid">
        <fgColor theme="6" tint="0.39997558519241921"/>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3" tint="0.59999389629810485"/>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7">
    <xf numFmtId="0" fontId="0" fillId="0" borderId="0" xfId="0"/>
    <xf numFmtId="0" fontId="1" fillId="2" borderId="1" xfId="0" applyFont="1" applyFill="1" applyBorder="1" applyAlignment="1">
      <alignment vertical="center"/>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0" borderId="1" xfId="0" applyFont="1" applyBorder="1"/>
    <xf numFmtId="0" fontId="1" fillId="0" borderId="1" xfId="0" applyFont="1" applyBorder="1" applyAlignment="1">
      <alignment wrapText="1"/>
    </xf>
    <xf numFmtId="3" fontId="1" fillId="0" borderId="1" xfId="0" applyNumberFormat="1" applyFont="1" applyBorder="1"/>
    <xf numFmtId="0" fontId="1" fillId="0" borderId="0" xfId="0" applyFont="1"/>
    <xf numFmtId="0" fontId="1" fillId="0" borderId="1" xfId="0" applyFont="1" applyBorder="1" applyAlignment="1">
      <alignment horizontal="right"/>
    </xf>
    <xf numFmtId="0" fontId="3" fillId="5" borderId="1" xfId="0" applyFont="1" applyFill="1" applyBorder="1"/>
    <xf numFmtId="0" fontId="1" fillId="5" borderId="1" xfId="0" applyFont="1" applyFill="1" applyBorder="1"/>
    <xf numFmtId="0" fontId="3" fillId="0" borderId="0" xfId="0" applyFont="1" applyAlignment="1">
      <alignment horizontal="right" wrapText="1"/>
    </xf>
    <xf numFmtId="3" fontId="1" fillId="0" borderId="0" xfId="0" applyNumberFormat="1" applyFont="1"/>
    <xf numFmtId="3" fontId="3" fillId="4" borderId="1" xfId="0" applyNumberFormat="1" applyFont="1" applyFill="1" applyBorder="1"/>
    <xf numFmtId="0" fontId="4" fillId="3" borderId="2" xfId="0" applyFont="1" applyFill="1" applyBorder="1" applyAlignment="1">
      <alignment horizontal="center" vertical="center" wrapText="1"/>
    </xf>
    <xf numFmtId="0" fontId="3" fillId="5" borderId="3" xfId="0" applyFont="1" applyFill="1" applyBorder="1" applyAlignment="1">
      <alignment horizontal="center" wrapText="1"/>
    </xf>
    <xf numFmtId="0" fontId="3" fillId="5" borderId="4" xfId="0" applyFont="1" applyFill="1" applyBorder="1" applyAlignment="1">
      <alignment horizontal="center" wrapText="1"/>
    </xf>
    <xf numFmtId="0" fontId="3" fillId="5" borderId="5" xfId="0" applyFont="1" applyFill="1" applyBorder="1" applyAlignment="1">
      <alignment horizontal="center" wrapText="1"/>
    </xf>
    <xf numFmtId="0" fontId="3" fillId="0" borderId="3" xfId="0" applyFont="1" applyBorder="1" applyAlignment="1">
      <alignment horizontal="right" wrapText="1"/>
    </xf>
    <xf numFmtId="0" fontId="3" fillId="0" borderId="4" xfId="0" applyFont="1" applyBorder="1" applyAlignment="1">
      <alignment horizontal="right" wrapText="1"/>
    </xf>
    <xf numFmtId="0" fontId="3" fillId="0" borderId="5" xfId="0" applyFont="1" applyBorder="1" applyAlignment="1">
      <alignment horizontal="right" wrapText="1"/>
    </xf>
    <xf numFmtId="0" fontId="5" fillId="6" borderId="4" xfId="0" applyFont="1" applyFill="1" applyBorder="1" applyAlignment="1">
      <alignment horizontal="left" vertical="center" wrapText="1"/>
    </xf>
    <xf numFmtId="0" fontId="3" fillId="4" borderId="1" xfId="0" applyFont="1" applyFill="1" applyBorder="1" applyAlignment="1">
      <alignment horizontal="center"/>
    </xf>
    <xf numFmtId="0" fontId="1" fillId="0" borderId="0" xfId="0" applyFont="1" applyFill="1"/>
    <xf numFmtId="0" fontId="3" fillId="0" borderId="0" xfId="0" applyFont="1" applyFill="1" applyBorder="1" applyAlignment="1">
      <alignment horizontal="right"/>
    </xf>
    <xf numFmtId="3" fontId="3" fillId="0" borderId="0" xfId="0" applyNumberFormat="1" applyFont="1" applyFill="1" applyBorder="1"/>
    <xf numFmtId="0" fontId="0" fillId="0" borderId="0" xfId="0" applyFill="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247649</xdr:colOff>
      <xdr:row>0</xdr:row>
      <xdr:rowOff>0</xdr:rowOff>
    </xdr:from>
    <xdr:to>
      <xdr:col>2</xdr:col>
      <xdr:colOff>2099127</xdr:colOff>
      <xdr:row>1</xdr:row>
      <xdr:rowOff>0</xdr:rowOff>
    </xdr:to>
    <xdr:pic>
      <xdr:nvPicPr>
        <xdr:cNvPr id="2" name="Picture 1">
          <a:extLst>
            <a:ext uri="{FF2B5EF4-FFF2-40B4-BE49-F238E27FC236}">
              <a16:creationId xmlns:a16="http://schemas.microsoft.com/office/drawing/2014/main" id="{A96D2E91-43DB-4BC2-A83E-C2CDB73CF41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81224" y="0"/>
          <a:ext cx="1851478" cy="11144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ED75E6-FCE8-4E7F-AD24-D7E371B0D3F3}">
  <dimension ref="A1:G45"/>
  <sheetViews>
    <sheetView tabSelected="1" view="pageBreakPreview" zoomScaleNormal="100" zoomScaleSheetLayoutView="100" workbookViewId="0">
      <selection activeCell="D46" sqref="D46"/>
    </sheetView>
  </sheetViews>
  <sheetFormatPr defaultRowHeight="15" x14ac:dyDescent="0.25"/>
  <cols>
    <col min="1" max="1" width="4.42578125" customWidth="1"/>
    <col min="2" max="2" width="24.28515625" customWidth="1"/>
    <col min="3" max="3" width="34.5703125" customWidth="1"/>
    <col min="4" max="4" width="5.5703125" customWidth="1"/>
    <col min="5" max="5" width="12" customWidth="1"/>
    <col min="6" max="6" width="7.5703125" customWidth="1"/>
    <col min="7" max="7" width="10.140625" customWidth="1"/>
  </cols>
  <sheetData>
    <row r="1" spans="1:7" ht="88.5" customHeight="1" x14ac:dyDescent="0.25"/>
    <row r="2" spans="1:7" ht="29.25" customHeight="1" x14ac:dyDescent="0.25">
      <c r="A2" s="14" t="s">
        <v>78</v>
      </c>
      <c r="B2" s="14"/>
      <c r="C2" s="14"/>
      <c r="D2" s="14"/>
      <c r="E2" s="14"/>
      <c r="F2" s="14"/>
      <c r="G2" s="14"/>
    </row>
    <row r="3" spans="1:7" ht="55.5" customHeight="1" x14ac:dyDescent="0.25">
      <c r="A3" s="21" t="s">
        <v>75</v>
      </c>
      <c r="B3" s="21"/>
      <c r="C3" s="21"/>
      <c r="D3" s="21"/>
      <c r="E3" s="21"/>
      <c r="F3" s="21"/>
      <c r="G3" s="21"/>
    </row>
    <row r="4" spans="1:7" ht="30" customHeight="1" x14ac:dyDescent="0.25">
      <c r="A4" s="1" t="s">
        <v>0</v>
      </c>
      <c r="B4" s="1" t="s">
        <v>1</v>
      </c>
      <c r="C4" s="1" t="s">
        <v>2</v>
      </c>
      <c r="D4" s="2" t="s">
        <v>4</v>
      </c>
      <c r="E4" s="3" t="s">
        <v>3</v>
      </c>
      <c r="F4" s="3" t="s">
        <v>5</v>
      </c>
      <c r="G4" s="3" t="s">
        <v>6</v>
      </c>
    </row>
    <row r="5" spans="1:7" x14ac:dyDescent="0.25">
      <c r="A5" s="9" t="s">
        <v>16</v>
      </c>
      <c r="B5" s="15" t="s">
        <v>17</v>
      </c>
      <c r="C5" s="16"/>
      <c r="D5" s="16"/>
      <c r="E5" s="16"/>
      <c r="F5" s="16"/>
      <c r="G5" s="17"/>
    </row>
    <row r="6" spans="1:7" ht="45" x14ac:dyDescent="0.25">
      <c r="A6" s="8" t="s">
        <v>51</v>
      </c>
      <c r="B6" s="5" t="s">
        <v>15</v>
      </c>
      <c r="C6" s="5" t="s">
        <v>18</v>
      </c>
      <c r="D6" s="4" t="s">
        <v>7</v>
      </c>
      <c r="E6" s="4">
        <v>1</v>
      </c>
      <c r="F6" s="6"/>
      <c r="G6" s="6">
        <f>E6*F6</f>
        <v>0</v>
      </c>
    </row>
    <row r="7" spans="1:7" ht="22.5" customHeight="1" x14ac:dyDescent="0.25">
      <c r="A7" s="4"/>
      <c r="B7" s="18" t="s">
        <v>29</v>
      </c>
      <c r="C7" s="19"/>
      <c r="D7" s="19"/>
      <c r="E7" s="19"/>
      <c r="F7" s="20"/>
      <c r="G7" s="6">
        <f>SUM(G6)</f>
        <v>0</v>
      </c>
    </row>
    <row r="8" spans="1:7" ht="15.75" customHeight="1" x14ac:dyDescent="0.25">
      <c r="A8" s="9" t="s">
        <v>26</v>
      </c>
      <c r="B8" s="15" t="s">
        <v>24</v>
      </c>
      <c r="C8" s="16"/>
      <c r="D8" s="16"/>
      <c r="E8" s="16"/>
      <c r="F8" s="16"/>
      <c r="G8" s="17"/>
    </row>
    <row r="9" spans="1:7" ht="225" x14ac:dyDescent="0.25">
      <c r="A9" s="8" t="s">
        <v>52</v>
      </c>
      <c r="B9" s="5" t="s">
        <v>79</v>
      </c>
      <c r="C9" s="5" t="s">
        <v>104</v>
      </c>
      <c r="D9" s="4" t="s">
        <v>19</v>
      </c>
      <c r="E9" s="4">
        <v>21</v>
      </c>
      <c r="F9" s="6"/>
      <c r="G9" s="6">
        <f t="shared" ref="G9:G22" si="0">E9*F9</f>
        <v>0</v>
      </c>
    </row>
    <row r="10" spans="1:7" ht="60" x14ac:dyDescent="0.25">
      <c r="A10" s="8" t="s">
        <v>53</v>
      </c>
      <c r="B10" s="5" t="s">
        <v>14</v>
      </c>
      <c r="C10" s="5" t="s">
        <v>34</v>
      </c>
      <c r="D10" s="4" t="s">
        <v>19</v>
      </c>
      <c r="E10" s="4">
        <v>3.8</v>
      </c>
      <c r="F10" s="6"/>
      <c r="G10" s="6">
        <f>E10*F10</f>
        <v>0</v>
      </c>
    </row>
    <row r="11" spans="1:7" ht="22.5" customHeight="1" x14ac:dyDescent="0.25">
      <c r="A11" s="8"/>
      <c r="B11" s="18" t="s">
        <v>30</v>
      </c>
      <c r="C11" s="19"/>
      <c r="D11" s="19"/>
      <c r="E11" s="19"/>
      <c r="F11" s="20"/>
      <c r="G11" s="6">
        <f>SUM(G9:G10)</f>
        <v>0</v>
      </c>
    </row>
    <row r="12" spans="1:7" ht="15" customHeight="1" x14ac:dyDescent="0.25">
      <c r="A12" s="9" t="s">
        <v>27</v>
      </c>
      <c r="B12" s="15" t="s">
        <v>21</v>
      </c>
      <c r="C12" s="16"/>
      <c r="D12" s="16"/>
      <c r="E12" s="16"/>
      <c r="F12" s="16"/>
      <c r="G12" s="17"/>
    </row>
    <row r="13" spans="1:7" ht="60" x14ac:dyDescent="0.25">
      <c r="A13" s="8" t="s">
        <v>54</v>
      </c>
      <c r="B13" s="5" t="s">
        <v>10</v>
      </c>
      <c r="C13" s="5" t="s">
        <v>80</v>
      </c>
      <c r="D13" s="4" t="s">
        <v>19</v>
      </c>
      <c r="E13" s="4">
        <v>0.5</v>
      </c>
      <c r="F13" s="6"/>
      <c r="G13" s="6">
        <f t="shared" si="0"/>
        <v>0</v>
      </c>
    </row>
    <row r="14" spans="1:7" ht="60.75" customHeight="1" x14ac:dyDescent="0.25">
      <c r="A14" s="8" t="s">
        <v>55</v>
      </c>
      <c r="B14" s="5" t="s">
        <v>81</v>
      </c>
      <c r="C14" s="5" t="s">
        <v>82</v>
      </c>
      <c r="D14" s="4" t="s">
        <v>19</v>
      </c>
      <c r="E14" s="4">
        <v>0.3</v>
      </c>
      <c r="F14" s="6"/>
      <c r="G14" s="6">
        <f>E14*F14</f>
        <v>0</v>
      </c>
    </row>
    <row r="15" spans="1:7" ht="60" x14ac:dyDescent="0.25">
      <c r="A15" s="8" t="s">
        <v>56</v>
      </c>
      <c r="B15" s="5" t="s">
        <v>77</v>
      </c>
      <c r="C15" s="5" t="s">
        <v>83</v>
      </c>
      <c r="D15" s="4" t="s">
        <v>19</v>
      </c>
      <c r="E15" s="4">
        <v>0.04</v>
      </c>
      <c r="F15" s="6"/>
      <c r="G15" s="6">
        <f t="shared" ref="G15" si="1">E15*F15</f>
        <v>0</v>
      </c>
    </row>
    <row r="16" spans="1:7" ht="210" x14ac:dyDescent="0.25">
      <c r="A16" s="8" t="s">
        <v>57</v>
      </c>
      <c r="B16" s="5" t="s">
        <v>12</v>
      </c>
      <c r="C16" s="5" t="s">
        <v>105</v>
      </c>
      <c r="D16" s="4" t="s">
        <v>20</v>
      </c>
      <c r="E16" s="4">
        <v>38</v>
      </c>
      <c r="F16" s="6"/>
      <c r="G16" s="6">
        <f t="shared" si="0"/>
        <v>0</v>
      </c>
    </row>
    <row r="17" spans="1:7" ht="105" x14ac:dyDescent="0.25">
      <c r="A17" s="8" t="s">
        <v>58</v>
      </c>
      <c r="B17" s="5" t="s">
        <v>13</v>
      </c>
      <c r="C17" s="5" t="s">
        <v>84</v>
      </c>
      <c r="D17" s="4" t="s">
        <v>20</v>
      </c>
      <c r="E17" s="4">
        <v>30</v>
      </c>
      <c r="F17" s="6"/>
      <c r="G17" s="6">
        <f>E17*F17</f>
        <v>0</v>
      </c>
    </row>
    <row r="18" spans="1:7" ht="90" x14ac:dyDescent="0.25">
      <c r="A18" s="8" t="s">
        <v>59</v>
      </c>
      <c r="B18" s="5" t="s">
        <v>22</v>
      </c>
      <c r="C18" s="5" t="s">
        <v>85</v>
      </c>
      <c r="D18" s="4" t="s">
        <v>20</v>
      </c>
      <c r="E18" s="4">
        <v>6</v>
      </c>
      <c r="F18" s="6"/>
      <c r="G18" s="6">
        <f t="shared" si="0"/>
        <v>0</v>
      </c>
    </row>
    <row r="19" spans="1:7" ht="105" x14ac:dyDescent="0.25">
      <c r="A19" s="8" t="s">
        <v>60</v>
      </c>
      <c r="B19" s="5" t="s">
        <v>86</v>
      </c>
      <c r="C19" s="5" t="s">
        <v>87</v>
      </c>
      <c r="D19" s="4" t="s">
        <v>19</v>
      </c>
      <c r="E19" s="4">
        <v>0.6</v>
      </c>
      <c r="F19" s="6"/>
      <c r="G19" s="6">
        <f t="shared" ref="G19" si="2">E19*F19</f>
        <v>0</v>
      </c>
    </row>
    <row r="20" spans="1:7" ht="105" x14ac:dyDescent="0.25">
      <c r="A20" s="8" t="s">
        <v>61</v>
      </c>
      <c r="B20" s="5" t="s">
        <v>23</v>
      </c>
      <c r="C20" s="5" t="s">
        <v>88</v>
      </c>
      <c r="D20" s="4" t="s">
        <v>11</v>
      </c>
      <c r="E20" s="4">
        <v>94</v>
      </c>
      <c r="F20" s="6"/>
      <c r="G20" s="6">
        <f t="shared" si="0"/>
        <v>0</v>
      </c>
    </row>
    <row r="21" spans="1:7" ht="60" x14ac:dyDescent="0.25">
      <c r="A21" s="8" t="s">
        <v>62</v>
      </c>
      <c r="B21" s="5" t="s">
        <v>89</v>
      </c>
      <c r="C21" s="5" t="s">
        <v>90</v>
      </c>
      <c r="D21" s="4" t="s">
        <v>19</v>
      </c>
      <c r="E21" s="4">
        <v>0.7</v>
      </c>
      <c r="F21" s="6"/>
      <c r="G21" s="6">
        <f t="shared" si="0"/>
        <v>0</v>
      </c>
    </row>
    <row r="22" spans="1:7" ht="90" x14ac:dyDescent="0.25">
      <c r="A22" s="8" t="s">
        <v>63</v>
      </c>
      <c r="B22" s="5" t="s">
        <v>92</v>
      </c>
      <c r="C22" s="5" t="s">
        <v>91</v>
      </c>
      <c r="D22" s="4" t="s">
        <v>19</v>
      </c>
      <c r="E22" s="4">
        <v>0.3</v>
      </c>
      <c r="F22" s="6"/>
      <c r="G22" s="6">
        <f t="shared" si="0"/>
        <v>0</v>
      </c>
    </row>
    <row r="23" spans="1:7" ht="22.5" customHeight="1" x14ac:dyDescent="0.25">
      <c r="A23" s="4"/>
      <c r="B23" s="18" t="s">
        <v>31</v>
      </c>
      <c r="C23" s="19"/>
      <c r="D23" s="19"/>
      <c r="E23" s="19"/>
      <c r="F23" s="20"/>
      <c r="G23" s="6">
        <f>SUM(G13:G22)</f>
        <v>0</v>
      </c>
    </row>
    <row r="24" spans="1:7" ht="14.25" customHeight="1" x14ac:dyDescent="0.25">
      <c r="A24" s="10" t="s">
        <v>28</v>
      </c>
      <c r="B24" s="15" t="s">
        <v>25</v>
      </c>
      <c r="C24" s="16"/>
      <c r="D24" s="16"/>
      <c r="E24" s="16"/>
      <c r="F24" s="16"/>
      <c r="G24" s="17"/>
    </row>
    <row r="25" spans="1:7" ht="105" x14ac:dyDescent="0.25">
      <c r="A25" s="4" t="s">
        <v>64</v>
      </c>
      <c r="B25" s="5" t="s">
        <v>39</v>
      </c>
      <c r="C25" s="5" t="s">
        <v>94</v>
      </c>
      <c r="D25" s="4" t="s">
        <v>7</v>
      </c>
      <c r="E25" s="4">
        <v>1</v>
      </c>
      <c r="F25" s="6"/>
      <c r="G25" s="6">
        <f t="shared" ref="G25:G33" si="3">E25*F25</f>
        <v>0</v>
      </c>
    </row>
    <row r="26" spans="1:7" ht="60" x14ac:dyDescent="0.25">
      <c r="A26" s="4" t="s">
        <v>65</v>
      </c>
      <c r="B26" s="5" t="s">
        <v>36</v>
      </c>
      <c r="C26" s="5" t="s">
        <v>76</v>
      </c>
      <c r="D26" s="4" t="s">
        <v>37</v>
      </c>
      <c r="E26" s="4">
        <v>1</v>
      </c>
      <c r="F26" s="6"/>
      <c r="G26" s="6">
        <f>E26*F26</f>
        <v>0</v>
      </c>
    </row>
    <row r="27" spans="1:7" ht="105" x14ac:dyDescent="0.25">
      <c r="A27" s="4" t="s">
        <v>66</v>
      </c>
      <c r="B27" s="5" t="s">
        <v>38</v>
      </c>
      <c r="C27" s="5" t="s">
        <v>99</v>
      </c>
      <c r="D27" s="4" t="s">
        <v>37</v>
      </c>
      <c r="E27" s="4">
        <v>1</v>
      </c>
      <c r="F27" s="6"/>
      <c r="G27" s="6">
        <f>E27*F27</f>
        <v>0</v>
      </c>
    </row>
    <row r="28" spans="1:7" ht="75" x14ac:dyDescent="0.25">
      <c r="A28" s="4" t="s">
        <v>67</v>
      </c>
      <c r="B28" s="5" t="s">
        <v>93</v>
      </c>
      <c r="C28" s="5" t="s">
        <v>95</v>
      </c>
      <c r="D28" s="4" t="s">
        <v>20</v>
      </c>
      <c r="E28" s="4">
        <v>23</v>
      </c>
      <c r="F28" s="6"/>
      <c r="G28" s="6">
        <f>E28*F28</f>
        <v>0</v>
      </c>
    </row>
    <row r="29" spans="1:7" ht="75" x14ac:dyDescent="0.25">
      <c r="A29" s="4" t="s">
        <v>67</v>
      </c>
      <c r="B29" s="5" t="s">
        <v>97</v>
      </c>
      <c r="C29" s="5" t="s">
        <v>96</v>
      </c>
      <c r="D29" s="4" t="s">
        <v>20</v>
      </c>
      <c r="E29" s="4">
        <v>28</v>
      </c>
      <c r="F29" s="6"/>
      <c r="G29" s="6">
        <f>E29*F29</f>
        <v>0</v>
      </c>
    </row>
    <row r="30" spans="1:7" ht="45" x14ac:dyDescent="0.25">
      <c r="A30" s="4" t="s">
        <v>72</v>
      </c>
      <c r="B30" s="5" t="s">
        <v>44</v>
      </c>
      <c r="C30" s="5" t="s">
        <v>98</v>
      </c>
      <c r="D30" s="4" t="s">
        <v>20</v>
      </c>
      <c r="E30" s="4">
        <v>2.5</v>
      </c>
      <c r="F30" s="6"/>
      <c r="G30" s="6">
        <f t="shared" ref="G30" si="4">E30*F30</f>
        <v>0</v>
      </c>
    </row>
    <row r="31" spans="1:7" ht="45" x14ac:dyDescent="0.25">
      <c r="A31" s="4" t="s">
        <v>68</v>
      </c>
      <c r="B31" s="5" t="s">
        <v>48</v>
      </c>
      <c r="C31" s="5" t="s">
        <v>40</v>
      </c>
      <c r="D31" s="4" t="s">
        <v>35</v>
      </c>
      <c r="E31" s="4">
        <v>12</v>
      </c>
      <c r="F31" s="6"/>
      <c r="G31" s="6">
        <f t="shared" ref="G31:G32" si="5">E31*F31</f>
        <v>0</v>
      </c>
    </row>
    <row r="32" spans="1:7" ht="45" x14ac:dyDescent="0.25">
      <c r="A32" s="4" t="s">
        <v>69</v>
      </c>
      <c r="B32" s="5" t="s">
        <v>49</v>
      </c>
      <c r="C32" s="5" t="s">
        <v>41</v>
      </c>
      <c r="D32" s="4" t="s">
        <v>35</v>
      </c>
      <c r="E32" s="4">
        <v>28</v>
      </c>
      <c r="F32" s="6"/>
      <c r="G32" s="6">
        <f t="shared" si="5"/>
        <v>0</v>
      </c>
    </row>
    <row r="33" spans="1:7" ht="45" x14ac:dyDescent="0.25">
      <c r="A33" s="4" t="s">
        <v>69</v>
      </c>
      <c r="B33" s="5" t="s">
        <v>102</v>
      </c>
      <c r="C33" s="5" t="s">
        <v>41</v>
      </c>
      <c r="D33" s="4" t="s">
        <v>35</v>
      </c>
      <c r="E33" s="4">
        <v>22</v>
      </c>
      <c r="F33" s="6"/>
      <c r="G33" s="6">
        <f t="shared" si="3"/>
        <v>0</v>
      </c>
    </row>
    <row r="34" spans="1:7" ht="29.25" customHeight="1" x14ac:dyDescent="0.25">
      <c r="A34" s="4" t="s">
        <v>73</v>
      </c>
      <c r="B34" s="5" t="s">
        <v>45</v>
      </c>
      <c r="C34" s="5" t="s">
        <v>50</v>
      </c>
      <c r="D34" s="4" t="s">
        <v>35</v>
      </c>
      <c r="E34" s="4">
        <v>2.5</v>
      </c>
      <c r="F34" s="6"/>
      <c r="G34" s="6">
        <f>E34*F34</f>
        <v>0</v>
      </c>
    </row>
    <row r="35" spans="1:7" ht="75" x14ac:dyDescent="0.25">
      <c r="A35" s="4" t="s">
        <v>70</v>
      </c>
      <c r="B35" s="5" t="s">
        <v>42</v>
      </c>
      <c r="C35" s="5" t="s">
        <v>101</v>
      </c>
      <c r="D35" s="4" t="s">
        <v>20</v>
      </c>
      <c r="E35" s="4">
        <v>8</v>
      </c>
      <c r="F35" s="6"/>
      <c r="G35" s="6">
        <f t="shared" ref="G35" si="6">E35*F35</f>
        <v>0</v>
      </c>
    </row>
    <row r="36" spans="1:7" ht="120" x14ac:dyDescent="0.25">
      <c r="A36" s="4" t="s">
        <v>71</v>
      </c>
      <c r="B36" s="5" t="s">
        <v>43</v>
      </c>
      <c r="C36" s="5" t="s">
        <v>100</v>
      </c>
      <c r="D36" s="4" t="s">
        <v>37</v>
      </c>
      <c r="E36" s="4">
        <v>1</v>
      </c>
      <c r="F36" s="6"/>
      <c r="G36" s="6">
        <f t="shared" ref="G36" si="7">E36*F36</f>
        <v>0</v>
      </c>
    </row>
    <row r="37" spans="1:7" ht="93" customHeight="1" x14ac:dyDescent="0.25">
      <c r="A37" s="4" t="s">
        <v>74</v>
      </c>
      <c r="B37" s="5" t="s">
        <v>46</v>
      </c>
      <c r="C37" s="5" t="s">
        <v>103</v>
      </c>
      <c r="D37" s="4" t="s">
        <v>37</v>
      </c>
      <c r="E37" s="4">
        <v>2</v>
      </c>
      <c r="F37" s="6"/>
      <c r="G37" s="6">
        <f>E37*F37</f>
        <v>0</v>
      </c>
    </row>
    <row r="38" spans="1:7" ht="23.25" customHeight="1" x14ac:dyDescent="0.25">
      <c r="A38" s="4"/>
      <c r="B38" s="18" t="s">
        <v>47</v>
      </c>
      <c r="C38" s="19"/>
      <c r="D38" s="19"/>
      <c r="E38" s="19"/>
      <c r="F38" s="20"/>
      <c r="G38" s="6">
        <f>SUM(G25:G36)</f>
        <v>0</v>
      </c>
    </row>
    <row r="39" spans="1:7" ht="14.25" customHeight="1" x14ac:dyDescent="0.25">
      <c r="A39" s="10" t="s">
        <v>32</v>
      </c>
      <c r="B39" s="15" t="s">
        <v>33</v>
      </c>
      <c r="C39" s="16"/>
      <c r="D39" s="16"/>
      <c r="E39" s="16"/>
      <c r="F39" s="16"/>
      <c r="G39" s="17"/>
    </row>
    <row r="40" spans="1:7" ht="11.25" customHeight="1" x14ac:dyDescent="0.25">
      <c r="A40" s="7"/>
      <c r="B40" s="11"/>
      <c r="C40" s="11"/>
      <c r="D40" s="11"/>
      <c r="E40" s="11"/>
      <c r="F40" s="11"/>
      <c r="G40" s="12"/>
    </row>
    <row r="41" spans="1:7" x14ac:dyDescent="0.25">
      <c r="A41" s="7"/>
      <c r="B41" s="7"/>
      <c r="C41" s="7"/>
      <c r="D41" s="22" t="s">
        <v>8</v>
      </c>
      <c r="E41" s="22"/>
      <c r="F41" s="22"/>
      <c r="G41" s="13">
        <f>G7+G11+G23+G38</f>
        <v>0</v>
      </c>
    </row>
    <row r="42" spans="1:7" x14ac:dyDescent="0.25">
      <c r="A42" s="7"/>
      <c r="B42" s="7"/>
      <c r="C42" s="7"/>
      <c r="D42" s="22" t="s">
        <v>106</v>
      </c>
      <c r="E42" s="22"/>
      <c r="F42" s="22"/>
      <c r="G42" s="13">
        <f>G41*110</f>
        <v>0</v>
      </c>
    </row>
    <row r="43" spans="1:7" x14ac:dyDescent="0.25">
      <c r="A43" s="7"/>
      <c r="B43" s="7"/>
      <c r="C43" s="7"/>
      <c r="D43" s="22" t="s">
        <v>9</v>
      </c>
      <c r="E43" s="22"/>
      <c r="F43" s="22"/>
      <c r="G43" s="13">
        <f>G42/444.6</f>
        <v>0</v>
      </c>
    </row>
    <row r="44" spans="1:7" s="26" customFormat="1" x14ac:dyDescent="0.25">
      <c r="A44" s="23"/>
      <c r="B44" s="23"/>
      <c r="C44" s="23"/>
      <c r="D44" s="23"/>
      <c r="E44" s="24"/>
      <c r="F44" s="24"/>
      <c r="G44" s="25"/>
    </row>
    <row r="45" spans="1:7" ht="14.25" customHeight="1" x14ac:dyDescent="0.25"/>
  </sheetData>
  <mergeCells count="14">
    <mergeCell ref="D43:F43"/>
    <mergeCell ref="A2:G2"/>
    <mergeCell ref="B5:G5"/>
    <mergeCell ref="B7:F7"/>
    <mergeCell ref="B8:G8"/>
    <mergeCell ref="B11:F11"/>
    <mergeCell ref="B12:G12"/>
    <mergeCell ref="B23:F23"/>
    <mergeCell ref="B24:G24"/>
    <mergeCell ref="B39:G39"/>
    <mergeCell ref="B38:F38"/>
    <mergeCell ref="A3:G3"/>
    <mergeCell ref="D42:F42"/>
    <mergeCell ref="D41:F41"/>
  </mergeCells>
  <printOptions horizontalCentered="1"/>
  <pageMargins left="0.196850393700787" right="0.196850393700787" top="0" bottom="0.75" header="0.31496062992126" footer="0"/>
  <pageSetup paperSize="9" orientation="portrait" r:id="rId1"/>
  <headerFooter alignWithMargins="0">
    <oddFooter xml:space="preserve">&amp;LPrepared by:
Ibrahim Kachallah
Stephen Agada&amp;RChecked by: Teshager Tefera
</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X-Content-Length xmlns="d19f79d6-6f02-48c0-bb3a-bd4410d3caa6">48057</X-Content-Length>
    <X-timeC xmlns="d19f79d6-6f02-48c0-bb3a-bd4410d3caa6" xsi:nil="true"/>
    <X-compTimeC xmlns="d19f79d6-6f02-48c0-bb3a-bd4410d3caa6">08:43:52</X-compTimeC>
    <boundary xmlns="d19f79d6-6f02-48c0-bb3a-bd4410d3caa6" xsi:nil="true"/>
    <X-compDateC xmlns="d19f79d6-6f02-48c0-bb3a-bd4410d3caa6">2022-12-23</X-compDateC>
    <X-pVersion xmlns="d19f79d6-6f02-48c0-bb3a-bd4410d3caa6">0045</X-pVersion>
    <X-compDateM xmlns="d19f79d6-6f02-48c0-bb3a-bd4410d3caa6">2022-12-23</X-compDateM>
    <X-contRep xmlns="d19f79d6-6f02-48c0-bb3a-bd4410d3caa6">P6</X-contRep>
    <X-docId xmlns="d19f79d6-6f02-48c0-bb3a-bd4410d3caa6">000D3A2884BE1EDDA0D3BD606CB0811E</X-docId>
    <X-compTimeM xmlns="d19f79d6-6f02-48c0-bb3a-bd4410d3caa6">08:43:52</X-compTimeM>
    <charset xmlns="d19f79d6-6f02-48c0-bb3a-bd4410d3caa6" xsi:nil="true"/>
    <DocStatus xmlns="d19f79d6-6f02-48c0-bb3a-bd4410d3caa6" xsi:nil="true"/>
    <X-compId xmlns="d19f79d6-6f02-48c0-bb3a-bd4410d3caa6">data</X-compId>
    <X-dateM xmlns="d19f79d6-6f02-48c0-bb3a-bd4410d3caa6" xsi:nil="true"/>
    <Content-Type xmlns="d19f79d6-6f02-48c0-bb3a-bd4410d3caa6">application/vnd.openxmlformats-officedocument.spreadsheetml.sheet</Content-Type>
    <X-timeM xmlns="d19f79d6-6f02-48c0-bb3a-bd4410d3caa6" xsi:nil="true"/>
    <X-dateC xmlns="d19f79d6-6f02-48c0-bb3a-bd4410d3caa6" xsi:nil="true"/>
    <Content-Length xmlns="d19f79d6-6f02-48c0-bb3a-bd4410d3caa6">48057</Content-Length>
    <docProt xmlns="d19f79d6-6f02-48c0-bb3a-bd4410d3caa6">rcud</docProt>
    <X-numComps xmlns="d19f79d6-6f02-48c0-bb3a-bd4410d3caa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ERP-Link DM Component" ma:contentTypeID="0x010100425E4FEA7D099642AAA0DD04D8D52E24001031C0AD6F45114AA486E11B593AB501" ma:contentTypeVersion="26" ma:contentTypeDescription="Gimmal Link DM SAP Component content type" ma:contentTypeScope="" ma:versionID="62f856f2e81282f26417bff885ff930c">
  <xsd:schema xmlns:xsd="http://www.w3.org/2001/XMLSchema" xmlns:xs="http://www.w3.org/2001/XMLSchema" xmlns:p="http://schemas.microsoft.com/office/2006/metadata/properties" xmlns:ns2="d19f79d6-6f02-48c0-bb3a-bd4410d3caa6" xmlns:ns3="1fe6770b-bf65-4124-8120-b35021e96cc2" targetNamespace="http://schemas.microsoft.com/office/2006/metadata/properties" ma:root="true" ma:fieldsID="20302e3d983993d5d0706b11091494a7" ns2:_="" ns3:_="">
    <xsd:import namespace="d19f79d6-6f02-48c0-bb3a-bd4410d3caa6"/>
    <xsd:import namespace="1fe6770b-bf65-4124-8120-b35021e96cc2"/>
    <xsd:element name="properties">
      <xsd:complexType>
        <xsd:sequence>
          <xsd:element name="documentManagement">
            <xsd:complexType>
              <xsd:all>
                <xsd:element ref="ns2:boundary" minOccurs="0"/>
                <xsd:element ref="ns2:charset" minOccurs="0"/>
                <xsd:element ref="ns2:Content-Length" minOccurs="0"/>
                <xsd:element ref="ns2:Content-Type" minOccurs="0"/>
                <xsd:element ref="ns2:docProt" minOccurs="0"/>
                <xsd:element ref="ns2:DocStatus" minOccurs="0"/>
                <xsd:element ref="ns2:X-compDateC" minOccurs="0"/>
                <xsd:element ref="ns2:X-compDateM" minOccurs="0"/>
                <xsd:element ref="ns2:X-compId" minOccurs="0"/>
                <xsd:element ref="ns2:X-compTimeC" minOccurs="0"/>
                <xsd:element ref="ns2:X-compTimeM" minOccurs="0"/>
                <xsd:element ref="ns2:X-Content-Length" minOccurs="0"/>
                <xsd:element ref="ns2:X-contRep" minOccurs="0"/>
                <xsd:element ref="ns2:X-dateC" minOccurs="0"/>
                <xsd:element ref="ns2:X-dateM" minOccurs="0"/>
                <xsd:element ref="ns2:X-docId" minOccurs="0"/>
                <xsd:element ref="ns2:X-numComps" minOccurs="0"/>
                <xsd:element ref="ns2:X-pVersion" minOccurs="0"/>
                <xsd:element ref="ns2:X-timeC" minOccurs="0"/>
                <xsd:element ref="ns2:X-timeM" minOccurs="0"/>
                <xsd:element ref="ns3:MediaServiceMetadata" minOccurs="0"/>
                <xsd:element ref="ns3:MediaServiceFastMetadata"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19f79d6-6f02-48c0-bb3a-bd4410d3caa6" elementFormDefault="qualified">
    <xsd:import namespace="http://schemas.microsoft.com/office/2006/documentManagement/types"/>
    <xsd:import namespace="http://schemas.microsoft.com/office/infopath/2007/PartnerControls"/>
    <xsd:element name="boundary" ma:index="8" nillable="true" ma:displayName="boundary" ma:internalName="boundary">
      <xsd:simpleType>
        <xsd:restriction base="dms:Text"/>
      </xsd:simpleType>
    </xsd:element>
    <xsd:element name="charset" ma:index="9" nillable="true" ma:displayName="charset" ma:internalName="charset">
      <xsd:simpleType>
        <xsd:restriction base="dms:Text"/>
      </xsd:simpleType>
    </xsd:element>
    <xsd:element name="Content-Length" ma:index="10" nillable="true" ma:displayName="Content-Length" ma:internalName="Content_x002d_Length">
      <xsd:simpleType>
        <xsd:restriction base="dms:Text"/>
      </xsd:simpleType>
    </xsd:element>
    <xsd:element name="Content-Type" ma:index="11" nillable="true" ma:displayName="Content-Type" ma:internalName="Content_x002d_Type">
      <xsd:simpleType>
        <xsd:restriction base="dms:Text"/>
      </xsd:simpleType>
    </xsd:element>
    <xsd:element name="docProt" ma:index="12" nillable="true" ma:displayName="docProt" ma:internalName="docProt">
      <xsd:simpleType>
        <xsd:restriction base="dms:Text"/>
      </xsd:simpleType>
    </xsd:element>
    <xsd:element name="DocStatus" ma:index="13" nillable="true" ma:displayName="DocStatus" ma:internalName="DocStatus">
      <xsd:simpleType>
        <xsd:restriction base="dms:Text"/>
      </xsd:simpleType>
    </xsd:element>
    <xsd:element name="X-compDateC" ma:index="14" nillable="true" ma:displayName="X-compDateC" ma:internalName="X_x002d_compDateC">
      <xsd:simpleType>
        <xsd:restriction base="dms:Text"/>
      </xsd:simpleType>
    </xsd:element>
    <xsd:element name="X-compDateM" ma:index="15" nillable="true" ma:displayName="X-compDateM" ma:internalName="X_x002d_compDateM">
      <xsd:simpleType>
        <xsd:restriction base="dms:Text"/>
      </xsd:simpleType>
    </xsd:element>
    <xsd:element name="X-compId" ma:index="16" nillable="true" ma:displayName="X-compId" ma:internalName="X_x002d_compId">
      <xsd:simpleType>
        <xsd:restriction base="dms:Text"/>
      </xsd:simpleType>
    </xsd:element>
    <xsd:element name="X-compTimeC" ma:index="17" nillable="true" ma:displayName="X-compTimeC" ma:internalName="X_x002d_compTimeC">
      <xsd:simpleType>
        <xsd:restriction base="dms:Text"/>
      </xsd:simpleType>
    </xsd:element>
    <xsd:element name="X-compTimeM" ma:index="18" nillable="true" ma:displayName="X-compTimeM" ma:internalName="X_x002d_compTimeM">
      <xsd:simpleType>
        <xsd:restriction base="dms:Text"/>
      </xsd:simpleType>
    </xsd:element>
    <xsd:element name="X-Content-Length" ma:index="19" nillable="true" ma:displayName="X-Content-Length" ma:internalName="X_x002d_Content_x002d_Length">
      <xsd:simpleType>
        <xsd:restriction base="dms:Text"/>
      </xsd:simpleType>
    </xsd:element>
    <xsd:element name="X-contRep" ma:index="20" nillable="true" ma:displayName="X-contRep" ma:internalName="X_x002d_contRep">
      <xsd:simpleType>
        <xsd:restriction base="dms:Text"/>
      </xsd:simpleType>
    </xsd:element>
    <xsd:element name="X-dateC" ma:index="21" nillable="true" ma:displayName="X-dateC" ma:internalName="X_x002d_dateC">
      <xsd:simpleType>
        <xsd:restriction base="dms:Text"/>
      </xsd:simpleType>
    </xsd:element>
    <xsd:element name="X-dateM" ma:index="22" nillable="true" ma:displayName="X-dateM" ma:internalName="X_x002d_dateM">
      <xsd:simpleType>
        <xsd:restriction base="dms:Text"/>
      </xsd:simpleType>
    </xsd:element>
    <xsd:element name="X-docId" ma:index="23" nillable="true" ma:displayName="X-docId" ma:internalName="X_x002d_docId">
      <xsd:simpleType>
        <xsd:restriction base="dms:Text"/>
      </xsd:simpleType>
    </xsd:element>
    <xsd:element name="X-numComps" ma:index="24" nillable="true" ma:displayName="X-numComps" ma:internalName="X_x002d_numComps">
      <xsd:simpleType>
        <xsd:restriction base="dms:Text"/>
      </xsd:simpleType>
    </xsd:element>
    <xsd:element name="X-pVersion" ma:index="25" nillable="true" ma:displayName="X-pVersion" ma:internalName="X_x002d_pVersion">
      <xsd:simpleType>
        <xsd:restriction base="dms:Text"/>
      </xsd:simpleType>
    </xsd:element>
    <xsd:element name="X-timeC" ma:index="26" nillable="true" ma:displayName="X-timeC" ma:internalName="X_x002d_timeC">
      <xsd:simpleType>
        <xsd:restriction base="dms:Text"/>
      </xsd:simpleType>
    </xsd:element>
    <xsd:element name="X-timeM" ma:index="27" nillable="true" ma:displayName="X-timeM" ma:internalName="X_x002d_timeM">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fe6770b-bf65-4124-8120-b35021e96cc2"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AutoKeyPoints" ma:index="30" nillable="true" ma:displayName="MediaServiceAutoKeyPoints" ma:hidden="true" ma:internalName="MediaServiceAutoKeyPoints" ma:readOnly="true">
      <xsd:simpleType>
        <xsd:restriction base="dms:Note"/>
      </xsd:simpleType>
    </xsd:element>
    <xsd:element name="MediaServiceKeyPoints" ma:index="3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2EC545D-8EB3-4BE1-B52A-4330B7B8B1FF}">
  <ds:schemaRefs>
    <ds:schemaRef ds:uri="http://schemas.microsoft.com/office/2006/metadata/properties"/>
    <ds:schemaRef ds:uri="http://schemas.microsoft.com/office/infopath/2007/PartnerControls"/>
    <ds:schemaRef ds:uri="d19f79d6-6f02-48c0-bb3a-bd4410d3caa6"/>
  </ds:schemaRefs>
</ds:datastoreItem>
</file>

<file path=customXml/itemProps2.xml><?xml version="1.0" encoding="utf-8"?>
<ds:datastoreItem xmlns:ds="http://schemas.openxmlformats.org/officeDocument/2006/customXml" ds:itemID="{4074C96D-90AF-483A-B667-8175C349DC5F}">
  <ds:schemaRefs>
    <ds:schemaRef ds:uri="http://schemas.microsoft.com/sharepoint/v3/contenttype/forms"/>
  </ds:schemaRefs>
</ds:datastoreItem>
</file>

<file path=customXml/itemProps3.xml><?xml version="1.0" encoding="utf-8"?>
<ds:datastoreItem xmlns:ds="http://schemas.openxmlformats.org/officeDocument/2006/customXml" ds:itemID="{D0F6C6D9-689C-4173-99EF-8311B69067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19f79d6-6f02-48c0-bb3a-bd4410d3caa6"/>
    <ds:schemaRef ds:uri="1fe6770b-bf65-4124-8120-b35021e96cc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BoQ_A Block of Sanitation Facil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ibrahim kachallah</dc:creator>
  <cp:lastModifiedBy>HENA Yusuf Nkirda</cp:lastModifiedBy>
  <cp:lastPrinted>2022-05-11T15:09:38Z</cp:lastPrinted>
  <dcterms:created xsi:type="dcterms:W3CDTF">2020-02-22T12:22:29Z</dcterms:created>
  <dcterms:modified xsi:type="dcterms:W3CDTF">2023-01-11T11:35:51Z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059aa38-f392-4105-be92-628035578272_Enabled">
    <vt:lpwstr>true</vt:lpwstr>
  </property>
  <property fmtid="{D5CDD505-2E9C-101B-9397-08002B2CF9AE}" pid="3" name="MSIP_Label_2059aa38-f392-4105-be92-628035578272_SetDate">
    <vt:lpwstr>2020-06-23T17:45:18Z</vt:lpwstr>
  </property>
  <property fmtid="{D5CDD505-2E9C-101B-9397-08002B2CF9AE}" pid="4" name="MSIP_Label_2059aa38-f392-4105-be92-628035578272_Method">
    <vt:lpwstr>Standard</vt:lpwstr>
  </property>
  <property fmtid="{D5CDD505-2E9C-101B-9397-08002B2CF9AE}" pid="5" name="MSIP_Label_2059aa38-f392-4105-be92-628035578272_Name">
    <vt:lpwstr>IOMLb0020IN123173</vt:lpwstr>
  </property>
  <property fmtid="{D5CDD505-2E9C-101B-9397-08002B2CF9AE}" pid="6" name="MSIP_Label_2059aa38-f392-4105-be92-628035578272_SiteId">
    <vt:lpwstr>1588262d-23fb-43b4-bd6e-bce49c8e6186</vt:lpwstr>
  </property>
  <property fmtid="{D5CDD505-2E9C-101B-9397-08002B2CF9AE}" pid="7" name="MSIP_Label_2059aa38-f392-4105-be92-628035578272_ActionId">
    <vt:lpwstr>68ce9507-e810-4fdb-8dad-3f341afcb313</vt:lpwstr>
  </property>
  <property fmtid="{D5CDD505-2E9C-101B-9397-08002B2CF9AE}" pid="8" name="MSIP_Label_2059aa38-f392-4105-be92-628035578272_ContentBits">
    <vt:lpwstr>0</vt:lpwstr>
  </property>
  <property fmtid="{D5CDD505-2E9C-101B-9397-08002B2CF9AE}" pid="9" name="ContentTypeId">
    <vt:lpwstr>0x010100425E4FEA7D099642AAA0DD04D8D52E24001031C0AD6F45114AA486E11B593AB501</vt:lpwstr>
  </property>
</Properties>
</file>