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defaultThemeVersion="124226"/>
  <mc:AlternateContent xmlns:mc="http://schemas.openxmlformats.org/markup-compatibility/2006">
    <mc:Choice Requires="x15">
      <x15ac:absPath xmlns:x15ac="http://schemas.microsoft.com/office/spreadsheetml/2010/11/ac" url="C:\Users\mulawan\Documents\IOM 2022\01. Procurements\AUG 22\RFQ NG30-22-0743 FACILITY CONSTRUCTION TRAINING SPACE\Haruna\"/>
    </mc:Choice>
  </mc:AlternateContent>
  <xr:revisionPtr revIDLastSave="0" documentId="8_{68E50ECE-24AC-415E-9655-2BB1429E0E8D}" xr6:coauthVersionLast="45" xr6:coauthVersionMax="45" xr10:uidLastSave="{00000000-0000-0000-0000-000000000000}"/>
  <bookViews>
    <workbookView xWindow="-110" yWindow="-110" windowWidth="19420" windowHeight="10420" tabRatio="614" xr2:uid="{00000000-000D-0000-FFFF-FFFF00000000}"/>
  </bookViews>
  <sheets>
    <sheet name="BOQ" sheetId="7" r:id="rId1"/>
    <sheet name="Sumarry " sheetId="8" r:id="rId2"/>
  </sheets>
  <definedNames>
    <definedName name="_xlnm.Print_Area" localSheetId="0">BOQ!$A$1:$G$280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77" i="7" l="1"/>
  <c r="G277" i="7" s="1"/>
  <c r="F275" i="7"/>
  <c r="G275" i="7" s="1"/>
  <c r="F267" i="7"/>
  <c r="G267" i="7" s="1"/>
  <c r="F273" i="7" l="1"/>
  <c r="G273" i="7" s="1"/>
  <c r="G272" i="7"/>
  <c r="F271" i="7"/>
  <c r="G271" i="7" s="1"/>
  <c r="F270" i="7"/>
  <c r="G270" i="7" s="1"/>
  <c r="F269" i="7"/>
  <c r="G269" i="7" s="1"/>
  <c r="G268" i="7"/>
  <c r="F266" i="7"/>
  <c r="G266" i="7" s="1"/>
  <c r="G265" i="7"/>
  <c r="G264" i="7"/>
  <c r="F263" i="7"/>
  <c r="G263" i="7" s="1"/>
  <c r="F262" i="7"/>
  <c r="G262" i="7" s="1"/>
  <c r="G261" i="7"/>
  <c r="F260" i="7"/>
  <c r="G260" i="7" s="1"/>
  <c r="G259" i="7"/>
  <c r="G258" i="7"/>
  <c r="G257" i="7"/>
  <c r="F256" i="7"/>
  <c r="G256" i="7" s="1"/>
  <c r="F255" i="7"/>
  <c r="G255" i="7" s="1"/>
  <c r="G254" i="7"/>
  <c r="F253" i="7"/>
  <c r="G253" i="7" s="1"/>
  <c r="F252" i="7"/>
  <c r="G252" i="7" s="1"/>
  <c r="G251" i="7"/>
  <c r="F250" i="7"/>
  <c r="G250" i="7" s="1"/>
  <c r="F249" i="7"/>
  <c r="G249" i="7" s="1"/>
  <c r="G248" i="7"/>
  <c r="G247" i="7"/>
  <c r="F246" i="7"/>
  <c r="G246" i="7" s="1"/>
  <c r="F245" i="7"/>
  <c r="G245" i="7" s="1"/>
  <c r="G244" i="7"/>
  <c r="G243" i="7"/>
  <c r="F242" i="7"/>
  <c r="G241" i="7"/>
  <c r="G240" i="7"/>
  <c r="G242" i="7" l="1"/>
  <c r="G278" i="7" s="1"/>
  <c r="F278" i="7"/>
  <c r="D6" i="8" s="1"/>
  <c r="E6" i="8" s="1"/>
  <c r="F236" i="7"/>
  <c r="G236" i="7" s="1"/>
  <c r="F235" i="7"/>
  <c r="G235" i="7" s="1"/>
  <c r="F234" i="7"/>
  <c r="G234" i="7" s="1"/>
  <c r="F233" i="7"/>
  <c r="G233" i="7" s="1"/>
  <c r="F230" i="7"/>
  <c r="G230" i="7" s="1"/>
  <c r="F229" i="7"/>
  <c r="G229" i="7" s="1"/>
  <c r="F228" i="7"/>
  <c r="G228" i="7" s="1"/>
  <c r="F227" i="7"/>
  <c r="G227" i="7" s="1"/>
  <c r="F226" i="7"/>
  <c r="G226" i="7" s="1"/>
  <c r="F224" i="7"/>
  <c r="G224" i="7" s="1"/>
  <c r="F223" i="7"/>
  <c r="G223" i="7" s="1"/>
  <c r="F222" i="7"/>
  <c r="G222" i="7" s="1"/>
  <c r="F221" i="7"/>
  <c r="G221" i="7" s="1"/>
  <c r="F220" i="7"/>
  <c r="G220" i="7" s="1"/>
  <c r="F217" i="7"/>
  <c r="G217" i="7" s="1"/>
  <c r="F216" i="7"/>
  <c r="G216" i="7" s="1"/>
  <c r="F213" i="7"/>
  <c r="G213" i="7" s="1"/>
  <c r="F211" i="7"/>
  <c r="G211" i="7" s="1"/>
  <c r="F209" i="7"/>
  <c r="G209" i="7" s="1"/>
  <c r="F208" i="7"/>
  <c r="G208" i="7" s="1"/>
  <c r="F207" i="7"/>
  <c r="G207" i="7" s="1"/>
  <c r="F205" i="7"/>
  <c r="G205" i="7" s="1"/>
  <c r="F204" i="7"/>
  <c r="G204" i="7" s="1"/>
  <c r="F201" i="7"/>
  <c r="G201" i="7" s="1"/>
  <c r="F199" i="7"/>
  <c r="G199" i="7" s="1"/>
  <c r="F195" i="7"/>
  <c r="G195" i="7" s="1"/>
  <c r="F194" i="7"/>
  <c r="G194" i="7" s="1"/>
  <c r="F193" i="7"/>
  <c r="G193" i="7" s="1"/>
  <c r="F190" i="7"/>
  <c r="G190" i="7" s="1"/>
  <c r="F189" i="7"/>
  <c r="G189" i="7" s="1"/>
  <c r="F188" i="7"/>
  <c r="G188" i="7" s="1"/>
  <c r="F184" i="7"/>
  <c r="G184" i="7" s="1"/>
  <c r="F183" i="7"/>
  <c r="G183" i="7" s="1"/>
  <c r="F181" i="7"/>
  <c r="G181" i="7" s="1"/>
  <c r="F180" i="7"/>
  <c r="G180" i="7" s="1"/>
  <c r="F179" i="7"/>
  <c r="G179" i="7" s="1"/>
  <c r="F177" i="7"/>
  <c r="G177" i="7" s="1"/>
  <c r="F176" i="7"/>
  <c r="G176" i="7" s="1"/>
  <c r="F175" i="7"/>
  <c r="G175" i="7" s="1"/>
  <c r="F172" i="7"/>
  <c r="G172" i="7" s="1"/>
  <c r="F171" i="7"/>
  <c r="G171" i="7" s="1"/>
  <c r="F170" i="7"/>
  <c r="G170" i="7" s="1"/>
  <c r="F167" i="7"/>
  <c r="G167" i="7" s="1"/>
  <c r="F164" i="7"/>
  <c r="G164" i="7" s="1"/>
  <c r="F163" i="7"/>
  <c r="G163" i="7" s="1"/>
  <c r="F162" i="7"/>
  <c r="G162" i="7" s="1"/>
  <c r="F161" i="7"/>
  <c r="G161" i="7" s="1"/>
  <c r="F159" i="7"/>
  <c r="G159" i="7" s="1"/>
  <c r="F158" i="7"/>
  <c r="G158" i="7" s="1"/>
  <c r="F157" i="7"/>
  <c r="G157" i="7" s="1"/>
  <c r="F156" i="7"/>
  <c r="G156" i="7" s="1"/>
  <c r="F155" i="7"/>
  <c r="G155" i="7" s="1"/>
  <c r="F152" i="7"/>
  <c r="G152" i="7" s="1"/>
  <c r="F151" i="7"/>
  <c r="G151" i="7" s="1"/>
  <c r="F150" i="7"/>
  <c r="G150" i="7" s="1"/>
  <c r="F149" i="7"/>
  <c r="G149" i="7" s="1"/>
  <c r="F148" i="7"/>
  <c r="G148" i="7" s="1"/>
  <c r="F146" i="7"/>
  <c r="G146" i="7" s="1"/>
  <c r="F144" i="7"/>
  <c r="G144" i="7" s="1"/>
  <c r="F142" i="7"/>
  <c r="G142" i="7" s="1"/>
  <c r="F141" i="7"/>
  <c r="G141" i="7" s="1"/>
  <c r="F139" i="7"/>
  <c r="G139" i="7" s="1"/>
  <c r="F138" i="7"/>
  <c r="G138" i="7" s="1"/>
  <c r="F136" i="7"/>
  <c r="G136" i="7" s="1"/>
  <c r="F135" i="7"/>
  <c r="G135" i="7" s="1"/>
  <c r="F133" i="7"/>
  <c r="G133" i="7" s="1"/>
  <c r="F132" i="7"/>
  <c r="F214" i="7" l="1"/>
  <c r="F237" i="7"/>
  <c r="G132" i="7"/>
  <c r="G214" i="7" s="1"/>
  <c r="G237" i="7" l="1"/>
  <c r="F238" i="7"/>
  <c r="D5" i="8" s="1"/>
  <c r="E5" i="8" s="1"/>
  <c r="G238" i="7" l="1"/>
  <c r="G12" i="7" l="1"/>
  <c r="G15" i="7"/>
  <c r="G18" i="7"/>
  <c r="G20" i="7"/>
  <c r="G22" i="7"/>
  <c r="G28" i="7"/>
  <c r="G29" i="7"/>
  <c r="G35" i="7"/>
  <c r="G40" i="7"/>
  <c r="G41" i="7"/>
  <c r="G43" i="7"/>
  <c r="G44" i="7"/>
  <c r="G49" i="7"/>
  <c r="G50" i="7"/>
  <c r="G54" i="7"/>
  <c r="G58" i="7"/>
  <c r="G61" i="7"/>
  <c r="G62" i="7"/>
  <c r="G63" i="7"/>
  <c r="G67" i="7"/>
  <c r="G68" i="7"/>
  <c r="G73" i="7"/>
  <c r="G74" i="7"/>
  <c r="G75" i="7"/>
  <c r="G77" i="7"/>
  <c r="G80" i="7"/>
  <c r="G81" i="7"/>
  <c r="G82" i="7"/>
  <c r="G84" i="7"/>
  <c r="G88" i="7"/>
  <c r="G92" i="7"/>
  <c r="G117" i="7"/>
  <c r="G118" i="7"/>
  <c r="G121" i="7"/>
  <c r="G122" i="7"/>
  <c r="G124" i="7"/>
  <c r="G106" i="7"/>
  <c r="F78" i="7"/>
  <c r="G78" i="7" s="1"/>
  <c r="F89" i="7"/>
  <c r="G89" i="7" s="1"/>
  <c r="F110" i="7" l="1"/>
  <c r="G110" i="7" s="1"/>
  <c r="F109" i="7"/>
  <c r="G109" i="7" s="1"/>
  <c r="F108" i="7"/>
  <c r="G108" i="7" s="1"/>
  <c r="F107" i="7"/>
  <c r="G107" i="7" s="1"/>
  <c r="F105" i="7"/>
  <c r="G105" i="7" s="1"/>
  <c r="F125" i="7"/>
  <c r="G125" i="7" s="1"/>
  <c r="F123" i="7"/>
  <c r="G123" i="7" s="1"/>
  <c r="F120" i="7"/>
  <c r="G120" i="7" s="1"/>
  <c r="F119" i="7"/>
  <c r="G119" i="7" s="1"/>
  <c r="F116" i="7"/>
  <c r="G116" i="7" s="1"/>
  <c r="F115" i="7"/>
  <c r="G115" i="7" s="1"/>
  <c r="F114" i="7"/>
  <c r="G114" i="7" s="1"/>
  <c r="F113" i="7"/>
  <c r="G113" i="7" s="1"/>
  <c r="F102" i="7"/>
  <c r="G102" i="7" s="1"/>
  <c r="F101" i="7"/>
  <c r="G101" i="7" s="1"/>
  <c r="F100" i="7"/>
  <c r="G100" i="7" s="1"/>
  <c r="F98" i="7"/>
  <c r="G98" i="7" s="1"/>
  <c r="F96" i="7"/>
  <c r="G96" i="7" s="1"/>
  <c r="F95" i="7"/>
  <c r="G95" i="7" s="1"/>
  <c r="F94" i="7"/>
  <c r="G94" i="7" s="1"/>
  <c r="F93" i="7"/>
  <c r="F47" i="7"/>
  <c r="G47" i="7" s="1"/>
  <c r="F70" i="7"/>
  <c r="G70" i="7" s="1"/>
  <c r="F57" i="7"/>
  <c r="G57" i="7" s="1"/>
  <c r="F87" i="7"/>
  <c r="G87" i="7" s="1"/>
  <c r="F86" i="7"/>
  <c r="G86" i="7" s="1"/>
  <c r="F85" i="7"/>
  <c r="F83" i="7"/>
  <c r="G83" i="7" s="1"/>
  <c r="F79" i="7"/>
  <c r="G79" i="7" s="1"/>
  <c r="F76" i="7"/>
  <c r="G76" i="7" s="1"/>
  <c r="F72" i="7"/>
  <c r="G72" i="7" s="1"/>
  <c r="F71" i="7"/>
  <c r="G71" i="7" s="1"/>
  <c r="F69" i="7"/>
  <c r="G69" i="7" s="1"/>
  <c r="F66" i="7"/>
  <c r="G66" i="7" s="1"/>
  <c r="F65" i="7"/>
  <c r="G65" i="7" s="1"/>
  <c r="F64" i="7"/>
  <c r="G64" i="7" s="1"/>
  <c r="F60" i="7"/>
  <c r="G60" i="7" s="1"/>
  <c r="F59" i="7"/>
  <c r="G59" i="7" s="1"/>
  <c r="F56" i="7"/>
  <c r="G56" i="7" s="1"/>
  <c r="F55" i="7"/>
  <c r="G55" i="7" s="1"/>
  <c r="F53" i="7"/>
  <c r="G53" i="7" s="1"/>
  <c r="F52" i="7"/>
  <c r="G52" i="7" s="1"/>
  <c r="F51" i="7"/>
  <c r="G51" i="7" s="1"/>
  <c r="F48" i="7"/>
  <c r="G48" i="7" s="1"/>
  <c r="F46" i="7"/>
  <c r="G46" i="7" s="1"/>
  <c r="F45" i="7"/>
  <c r="G45" i="7" s="1"/>
  <c r="F42" i="7"/>
  <c r="G42" i="7" s="1"/>
  <c r="F39" i="7"/>
  <c r="G39" i="7" s="1"/>
  <c r="F38" i="7"/>
  <c r="G38" i="7" s="1"/>
  <c r="F37" i="7"/>
  <c r="G37" i="7" s="1"/>
  <c r="F36" i="7"/>
  <c r="G36" i="7" s="1"/>
  <c r="F34" i="7"/>
  <c r="G34" i="7" s="1"/>
  <c r="F33" i="7"/>
  <c r="G33" i="7" s="1"/>
  <c r="F32" i="7"/>
  <c r="G32" i="7" s="1"/>
  <c r="F31" i="7"/>
  <c r="G31" i="7" s="1"/>
  <c r="F30" i="7"/>
  <c r="G30" i="7" s="1"/>
  <c r="F27" i="7"/>
  <c r="G27" i="7" s="1"/>
  <c r="F26" i="7"/>
  <c r="G26" i="7" s="1"/>
  <c r="F25" i="7"/>
  <c r="G25" i="7" s="1"/>
  <c r="F24" i="7"/>
  <c r="G24" i="7" s="1"/>
  <c r="F23" i="7"/>
  <c r="G23" i="7" s="1"/>
  <c r="F21" i="7"/>
  <c r="G21" i="7" s="1"/>
  <c r="F19" i="7"/>
  <c r="G19" i="7" s="1"/>
  <c r="F17" i="7"/>
  <c r="G17" i="7" s="1"/>
  <c r="F16" i="7"/>
  <c r="G16" i="7" s="1"/>
  <c r="F10" i="7"/>
  <c r="G10" i="7" s="1"/>
  <c r="F11" i="7"/>
  <c r="G11" i="7" s="1"/>
  <c r="F9" i="7"/>
  <c r="G9" i="7" s="1"/>
  <c r="G93" i="7" l="1"/>
  <c r="F126" i="7"/>
  <c r="D4" i="8" s="1"/>
  <c r="G85" i="7"/>
  <c r="E4" i="8" l="1"/>
  <c r="G126" i="7"/>
  <c r="F14" i="7" l="1"/>
  <c r="G14" i="7" l="1"/>
  <c r="F13" i="7"/>
  <c r="F90" i="7" s="1"/>
  <c r="D3" i="8" s="1"/>
  <c r="D7" i="8" s="1"/>
  <c r="G13" i="7" l="1"/>
  <c r="E3" i="8"/>
  <c r="E7" i="8" s="1"/>
  <c r="G90" i="7"/>
  <c r="E8" i="8" l="1"/>
  <c r="E9" i="8" s="1"/>
  <c r="D8" i="8"/>
  <c r="D9" i="8" s="1"/>
</calcChain>
</file>

<file path=xl/sharedStrings.xml><?xml version="1.0" encoding="utf-8"?>
<sst xmlns="http://schemas.openxmlformats.org/spreadsheetml/2006/main" count="647" uniqueCount="175">
  <si>
    <t>S. No.</t>
  </si>
  <si>
    <t>Contractor is responsible for cargo movement to location, hence, logistics, handling and offloading of all goods are solely the responsibility of the contractor. A humanitarian cargo movement form will be given to the contractor to facilitate haulage of the items stated in the waybill to site location.</t>
  </si>
  <si>
    <t>Vibrated reinforced insitu concrete(1:2:4) :20mm aggregate filled into formwork and well packed around reinforcement. Formwork and reinforcement measure separately in columns, beams and lintels.</t>
  </si>
  <si>
    <t>A</t>
  </si>
  <si>
    <t>i</t>
  </si>
  <si>
    <t>ii</t>
  </si>
  <si>
    <t>iii</t>
  </si>
  <si>
    <t>iv</t>
  </si>
  <si>
    <t>REINFORCEMENT FOR IN SITU CONCRETE</t>
  </si>
  <si>
    <t>All calculations should be limited to two (2) decimal places.</t>
  </si>
  <si>
    <t>Nr</t>
  </si>
  <si>
    <t>Note: This bill shall include every minute item of work that is deemed to be included in the measurement and description.</t>
  </si>
  <si>
    <t>B</t>
  </si>
  <si>
    <t>C</t>
  </si>
  <si>
    <t xml:space="preserve">plain sawn formwork to the vertical sides of: </t>
  </si>
  <si>
    <t>ROOFING</t>
  </si>
  <si>
    <t>Roof covering</t>
  </si>
  <si>
    <t>50mm x 75mm purlins</t>
  </si>
  <si>
    <t>50mm x 100mm rafters, king post and other  struts member</t>
  </si>
  <si>
    <t>50mm x 150mm tie beam</t>
  </si>
  <si>
    <t>v</t>
  </si>
  <si>
    <t>vi</t>
  </si>
  <si>
    <t>ix</t>
  </si>
  <si>
    <t>x</t>
  </si>
  <si>
    <t>DESCRIPTION</t>
  </si>
  <si>
    <t>UNIT</t>
  </si>
  <si>
    <t>QUANTITY</t>
  </si>
  <si>
    <t>UNIT COST</t>
  </si>
  <si>
    <t>TOTAL COST(NGN)</t>
  </si>
  <si>
    <t>TOTAL COST IN(USDD)</t>
  </si>
  <si>
    <t>xi</t>
  </si>
  <si>
    <t>xii</t>
  </si>
  <si>
    <t>Column</t>
  </si>
  <si>
    <t>Well compacted laterite filling.</t>
  </si>
  <si>
    <t>Hard core filling.</t>
  </si>
  <si>
    <t>Column Base</t>
  </si>
  <si>
    <t>Y8 Stirup</t>
  </si>
  <si>
    <t>EXCAVATION AND EARTH WORK</t>
  </si>
  <si>
    <t>a</t>
  </si>
  <si>
    <t>b</t>
  </si>
  <si>
    <r>
      <rPr>
        <b/>
        <sz val="12"/>
        <color theme="1"/>
        <rFont val="Calibri"/>
        <family val="2"/>
        <scheme val="minor"/>
      </rPr>
      <t>PRELIMINARIES</t>
    </r>
    <r>
      <rPr>
        <sz val="12"/>
        <color theme="1"/>
        <rFont val="Calibri"/>
        <family val="2"/>
        <scheme val="minor"/>
      </rPr>
      <t xml:space="preserve">: Testing of Materials (iron and cube test), Transportation of Major  materials from source/manufacturers/dealers, Setting out, Contractor to keep records, Progress photograph in 3 sets on monthly basis with site progress report on the basis,  Protection of work in all sections, and Offices - site offices for use by the contractor for the project durationtion. Sanitary, Temporary fences and screens, Temporary Power including standby generator for general use by main contractor and subcontractors for the duration of the contract. Temporary Water for the works including for general use by main contractor and sub - contractors for the duration of the contract, Storage of materials including lock-up spaces for specialist sub-contractors. Rubbish disposal and general cleaning, Exterminate and prevent pests/Fumigations, Scaffolding and requisite plants/equipment, First Aid Box and Safety tools. </t>
    </r>
  </si>
  <si>
    <t xml:space="preserve">          See the page summary </t>
  </si>
  <si>
    <t>TRENCH EXCAVATION; Excavate trench for foundation exceeding 0.69 in width, max. depth not exceeding 1 meters starting at 150mm below ground level.</t>
  </si>
  <si>
    <t xml:space="preserve">Foundation </t>
  </si>
  <si>
    <t xml:space="preserve">Column bases </t>
  </si>
  <si>
    <t>LEVELING AND COMPACTION; Level and compact bottom of excavation to make it ready to receive concrete.</t>
  </si>
  <si>
    <t xml:space="preserve">Around column bases </t>
  </si>
  <si>
    <t>Around foundation</t>
  </si>
  <si>
    <t>FILLING TO EXCAVATION; Back-filled selected excavated materials around foundation average thickness not exceeding 0.25 meter arising from excavation level  &amp; properly compacted.</t>
  </si>
  <si>
    <t>FILLING TO MAKE UP LEVEL; Back-filled imported materials, average thickness not exceeding 0.25 meter arising from ground level  &amp; properly compacted.</t>
  </si>
  <si>
    <t xml:space="preserve">230mm hollow sandcreed block bedded and joint with sand cement mortar: Filled solid with mass concrete. </t>
  </si>
  <si>
    <t>BLOCK WORK IN FOUNDATION</t>
  </si>
  <si>
    <t>CONCRETE WORKS IN FOUNDATION</t>
  </si>
  <si>
    <t>plain insitu concrete (1:3:6), thickness not exceeding 75mm in blinding beds</t>
  </si>
  <si>
    <t>Foundation footing</t>
  </si>
  <si>
    <t>Columns</t>
  </si>
  <si>
    <t>Beams (ground and under ground )</t>
  </si>
  <si>
    <t xml:space="preserve">BRC Wire mesh </t>
  </si>
  <si>
    <t xml:space="preserve">Column Bases </t>
  </si>
  <si>
    <t>Slab (Oversite concrete)</t>
  </si>
  <si>
    <t>SUBSTRUCTURE</t>
  </si>
  <si>
    <t>SUPERSTRUCTURE</t>
  </si>
  <si>
    <t>230mm hollow Sandcrete blockwork in stretcher bond bedded in cement and sand mortar mix (1:6) flush pointed.</t>
  </si>
  <si>
    <t>FRAME WORKS AND PARTITIONS</t>
  </si>
  <si>
    <t xml:space="preserve">Beams, lintels, and overhead course </t>
  </si>
  <si>
    <t>Roof capping</t>
  </si>
  <si>
    <t>plain high yield tensile reinforcement bars 12mm dia to BS 4449 in; ground beams, columns, and Y8 stirup @200mm c/c</t>
  </si>
  <si>
    <t xml:space="preserve">IN SITU CONCRETE </t>
  </si>
  <si>
    <t xml:space="preserve">FINISHES </t>
  </si>
  <si>
    <t xml:space="preserve">DOORS AND WINDOWS </t>
  </si>
  <si>
    <t xml:space="preserve">WALL FINISHES </t>
  </si>
  <si>
    <t>Apply 15mm thick cement and sand (1:3) plaster and the RATE shall include floating smooth synthetic rendering to general surfaces complying to Architect's details.</t>
  </si>
  <si>
    <t xml:space="preserve">Plastering </t>
  </si>
  <si>
    <t xml:space="preserve">Painting </t>
  </si>
  <si>
    <t>Apply one prime coat and two coats of high quality emulsion paint as manufactured by DULUX or BERGER or its equivalent in quality from an approved manufacturer to floated surfaces height. The  rate shall including screeding to Architect's details.</t>
  </si>
  <si>
    <t xml:space="preserve">FLOOR FINISHES </t>
  </si>
  <si>
    <t>Tillings</t>
  </si>
  <si>
    <t xml:space="preserve">Terrazo </t>
  </si>
  <si>
    <t xml:space="preserve">CEILING FINISHES </t>
  </si>
  <si>
    <t xml:space="preserve">50mm x 50mm sawn hardwood(obeche) treated with high quality anti-temite from an approved Manufacturer: spaced @ 600mm c/c </t>
  </si>
  <si>
    <t xml:space="preserve">Brazil celotex ceiling properly fix to the noggins with battens @ 600mm c/c. The rate shall include cost of the battens </t>
  </si>
  <si>
    <t>Apply one prime coat and two coats of high quality emulsion paint as manufactured by DULUX or BERGER or its equivalent in quality from an approved manufacturer to floated surfaces.</t>
  </si>
  <si>
    <t xml:space="preserve">Roof Members </t>
  </si>
  <si>
    <t xml:space="preserve">Sawn hardwood(Obeche) roof members treated with anti-temite </t>
  </si>
  <si>
    <t xml:space="preserve">Roof Covering/Claddings </t>
  </si>
  <si>
    <t>Edging(eav angle) at 150mm gith</t>
  </si>
  <si>
    <t xml:space="preserve">claddings </t>
  </si>
  <si>
    <t xml:space="preserve">0.55mm long span corrugated aluminium roofing sheet complete with accessories fixed to purlins(measured separately). </t>
  </si>
  <si>
    <t xml:space="preserve">Insitu terrazo floor finish: divided by an ebonite rubber strip @ 1200mm c/c: properly washed and polished with a high quality polisher from an approved manufacturer. </t>
  </si>
  <si>
    <t>Slab at Sill level</t>
  </si>
  <si>
    <t>Beams (ground and under ground  )</t>
  </si>
  <si>
    <t>Supply and install high quality 900mm x 2100mm, purpose made steel door paneled with 2mm checkered plate framed with pure black square pipes laches and handles included.</t>
  </si>
  <si>
    <t>Cum</t>
  </si>
  <si>
    <t>Sqm</t>
  </si>
  <si>
    <t>kg</t>
  </si>
  <si>
    <t>m</t>
  </si>
  <si>
    <t>400mm Ridge Cap</t>
  </si>
  <si>
    <t>SUPER STRUCTURE</t>
  </si>
  <si>
    <t>M</t>
  </si>
  <si>
    <t>50mmx50mm Noggins</t>
  </si>
  <si>
    <t>FINISHES</t>
  </si>
  <si>
    <t>CEILING FINISHES</t>
  </si>
  <si>
    <t>WALL FINISHES</t>
  </si>
  <si>
    <t>D</t>
  </si>
  <si>
    <t>d</t>
  </si>
  <si>
    <t>e</t>
  </si>
  <si>
    <t>f</t>
  </si>
  <si>
    <t>g</t>
  </si>
  <si>
    <t>h</t>
  </si>
  <si>
    <t>j</t>
  </si>
  <si>
    <t>k</t>
  </si>
  <si>
    <t>l</t>
  </si>
  <si>
    <t xml:space="preserve">ELECTRICAL WORKS </t>
  </si>
  <si>
    <t>Screeding the wall surface with a mixture of white paint, strong adhessive screeding pouder to both inteerior and exteerior of the wall surfaces</t>
  </si>
  <si>
    <t xml:space="preserve">Edging(eav angle) </t>
  </si>
  <si>
    <t>BILL NO 2: CONSTRUCTION OF WALKWAYS</t>
  </si>
  <si>
    <t xml:space="preserve"> 3" Galvanized pipes vertical support(pillars) for roofs</t>
  </si>
  <si>
    <t>Vibrated insitu concrete(1:2:4) :20mm aggregate filled into formwork and well packed around reinforcement. Formwork and reinforcement measure separately in columns, beams and lintels.</t>
  </si>
  <si>
    <t xml:space="preserve">Items </t>
  </si>
  <si>
    <t>Amount NGN</t>
  </si>
  <si>
    <t>Amount USD</t>
  </si>
  <si>
    <t xml:space="preserve">Quantity </t>
  </si>
  <si>
    <t>S/No</t>
  </si>
  <si>
    <t xml:space="preserve">Extention of Vocational Training Unit </t>
  </si>
  <si>
    <t xml:space="preserve">Walk Ways </t>
  </si>
  <si>
    <t xml:space="preserve">Preliminaries </t>
  </si>
  <si>
    <t xml:space="preserve">Total </t>
  </si>
  <si>
    <t xml:space="preserve">Grand Total </t>
  </si>
  <si>
    <t>Supply and install high quality 1200mm x 600mm, purpose made steel casement windows paneled with 2mm checkered plate with 1 inch pure black square pipes bracers at 400mm c/c, Burglaries, laches and handles included.</t>
  </si>
  <si>
    <t>Allow a provissional sum for the electrical works: This cost shall include the cost of Piping works(knockout boxes, looping boxes,circular boxes, pvc pipes and conduits), supply and installation of electrical cables(1.5mm,2.5mm and flexes. 200m services wire also included) and fittings. the cost shall include; 30no. 13Amp 2gang sockets, 4no. 16Amps socket, 40no lighting points and their switches, D8 ABB three phase DB, all connnections should be fully grounded with a pure copper rod and all cables shall be Nigercahin or its equivalent from an approved manufacturer.</t>
  </si>
  <si>
    <t>Ls</t>
  </si>
  <si>
    <t>Cu M</t>
  </si>
  <si>
    <t>Sqr M</t>
  </si>
  <si>
    <t>Kg</t>
  </si>
  <si>
    <t>E</t>
  </si>
  <si>
    <t>Supply and install high quality 1430mm x 600mm, purpose made steel casement windows paneled with 2mm checkered plate with 1 inch pure black square pipes bracers at 400mm c/c, Burglaries, laches and handles included.</t>
  </si>
  <si>
    <t xml:space="preserve">Supply and install 750mm x 2100mm puspose made steel door: single leaf single swing type. Note:red oxide should be applied before painting </t>
  </si>
  <si>
    <t xml:space="preserve">50mm thick cement and sand (1:4) floated bed to general surfaces to receive further finishes </t>
  </si>
  <si>
    <t xml:space="preserve">400 x 400 x 10mm thick Virtrified Ceramic tilling laid on cement and sand bed measured seperetly and fix with adhesives: Samples to be reccommended and approved by the Architect prior to supply of the materials to the site. </t>
  </si>
  <si>
    <t>ElECTRICAL WORK</t>
  </si>
  <si>
    <t xml:space="preserve">Allow a provisional sum for all electrical fittings and Installations. This cost shall include the cost of knockout boxes, looping boxes,circular boxes, pvc pipes and conduits, lighting switches, wiring cables; (1.5mm,2.5mm and flexes),and all other necessary materials  and accessories for a complete installation. All cable shall be Nigerchain or its equivalent from an approved manufacturer. </t>
  </si>
  <si>
    <t>MECHANICAL WORK</t>
  </si>
  <si>
    <t>Allow provisional sum for mechanical works: Supply and fix sanitary appliances and accessories  including all joints, to cold and hot water supply and discharge pipes, connect all to mains and existing septic tank and soak away pit. These should include: Toilet Paper Holder, Toilet squad, Basin &amp; Pedestal, Skylanders Bathroom Fittings &amp; Accessories - 6 Pcs,, shower tray, Skylanders Skyland Standing Shower with Mixer, Floor Drain.</t>
  </si>
  <si>
    <t>Pit excavation</t>
  </si>
  <si>
    <t>CONCRETE WORKS IN TRENCH</t>
  </si>
  <si>
    <t>concrete slab base</t>
  </si>
  <si>
    <t>Beam (Ground and Underground beam and inspection)</t>
  </si>
  <si>
    <t>columns</t>
  </si>
  <si>
    <t>Reinforced concrete slab</t>
  </si>
  <si>
    <t>Selected material Hard core backfilling.</t>
  </si>
  <si>
    <t>BLOCK WORK IN TRENCH</t>
  </si>
  <si>
    <t xml:space="preserve">PLAIN SWAN FORMWORK TO THE VERTICAL SIDES OF: </t>
  </si>
  <si>
    <t>REINFORCEMENT</t>
  </si>
  <si>
    <t>Beam (Ground and Underground beam and inspection) Y12</t>
  </si>
  <si>
    <t>columns Y12</t>
  </si>
  <si>
    <t>Reinforced concrete slab Y12</t>
  </si>
  <si>
    <t>Stirrup Y10</t>
  </si>
  <si>
    <t>BILL NO 3: CONSTRUCTION OF TOILET BLOCK AND SOAKAWAY PIT, SEPTIC TANK AND INSPECTION CHAMBER.</t>
  </si>
  <si>
    <t xml:space="preserve">Total carried to summary </t>
  </si>
  <si>
    <t>Toilet Block, Septic Tank and Soak Pit</t>
  </si>
  <si>
    <t xml:space="preserve">Summary for Extension Vocational Training Center at OPSC Camp </t>
  </si>
  <si>
    <t xml:space="preserve">Sub total </t>
  </si>
  <si>
    <t xml:space="preserve">Sub Total </t>
  </si>
  <si>
    <t>BOQ FOR  EXTENSION OF VOCATIONAL TRAINING CENTRE AT OPSC CAMP GOMBE</t>
  </si>
  <si>
    <t>Conversion of Workshops to phone repairs and Laundry</t>
  </si>
  <si>
    <t xml:space="preserve">Sub Total carried to the summary </t>
  </si>
  <si>
    <t>Supply and install high quality 1200mm x 2100mm, purpose made steel door paneled with 2mm checkered plate framed with pure black square pipes laches and handles included.</t>
  </si>
  <si>
    <t>SOAKAWAY PIT, SEPTIC TANK AND INSPECTION CHAMBER.</t>
  </si>
  <si>
    <t>lintels</t>
  </si>
  <si>
    <t>Lintels</t>
  </si>
  <si>
    <t xml:space="preserve">BIL NO 4: CONVERSION OF OLD WORKSHOPS TO LAUNDRY AND PHONE REPAIRS </t>
  </si>
  <si>
    <t>Allow a provissional sum for the electrical works: This cost shall include the cost of Piping works(knockout boxes, looping boxes,circular boxes, pvc pipes and conduits), supply and installation of electrical cables(1.5mm,2.5mm and flexes.) and fittings. the cost shall include; 10no. 13Amp 2gang sockets, 4no. 16Amps socket, 10no lighting points and their switches, all connnections should be fully grounded with a pure copper rod and all cables shall be Nigercahin or its equivalent from an approved manufacturer.</t>
  </si>
  <si>
    <t xml:space="preserve">SUPPLIES </t>
  </si>
  <si>
    <t>Allow provisional sum for mechanical works: Supply and fix sanitary appliances and accessories  including all joints, to water supply and discharge pipes, connect all waste pipes to mains. These should include: 2no 4inches floor drains , Basin &amp; Pedestal, 2no ordinary tapsand other Accessories.</t>
  </si>
  <si>
    <t xml:space="preserve">High quality Six (6) seater office workstation and chairs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</si>
</sst>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3"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sz val="12"/>
      <color theme="1"/>
      <name val="Calibri"/>
      <family val="2"/>
      <scheme val="minor"/>
    </font>
    <font>
      <b/>
      <sz val="12"/>
      <name val="Calibri"/>
      <family val="2"/>
      <scheme val="minor"/>
    </font>
    <font>
      <b/>
      <sz val="12"/>
      <color theme="1"/>
      <name val="Calibri"/>
      <family val="2"/>
      <scheme val="minor"/>
    </font>
    <font>
      <sz val="12"/>
      <name val="Calibri"/>
      <family val="2"/>
      <scheme val="minor"/>
    </font>
    <font>
      <b/>
      <sz val="16"/>
      <color theme="1"/>
      <name val="Calibri"/>
      <family val="2"/>
      <scheme val="minor"/>
    </font>
    <font>
      <b/>
      <sz val="16"/>
      <name val="Calibri"/>
      <family val="2"/>
      <scheme val="minor"/>
    </font>
    <font>
      <b/>
      <sz val="14"/>
      <color theme="1"/>
      <name val="Calibri"/>
      <family val="2"/>
      <scheme val="minor"/>
    </font>
    <font>
      <b/>
      <sz val="14"/>
      <name val="Calibri"/>
      <family val="2"/>
      <scheme val="minor"/>
    </font>
    <font>
      <sz val="14"/>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tint="-9.9978637043366805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double">
        <color indexed="64"/>
      </top>
      <bottom/>
      <diagonal/>
    </border>
  </borders>
  <cellStyleXfs count="6">
    <xf numFmtId="0" fontId="0" fillId="0" borderId="0"/>
    <xf numFmtId="43" fontId="2" fillId="0" borderId="0" applyFont="0" applyFill="0" applyBorder="0" applyAlignment="0" applyProtection="0"/>
    <xf numFmtId="0" fontId="1" fillId="0" borderId="0" applyFont="0" applyFill="0" applyBorder="0" applyAlignment="0" applyProtection="0"/>
    <xf numFmtId="0" fontId="1" fillId="0" borderId="0"/>
    <xf numFmtId="0" fontId="2" fillId="0" borderId="0"/>
    <xf numFmtId="9" fontId="2" fillId="0" borderId="0" applyFont="0" applyFill="0" applyBorder="0" applyAlignment="0" applyProtection="0"/>
  </cellStyleXfs>
  <cellXfs count="134">
    <xf numFmtId="0" fontId="0" fillId="0" borderId="0" xfId="0"/>
    <xf numFmtId="43" fontId="6" fillId="2" borderId="1" xfId="1" applyFont="1" applyFill="1" applyBorder="1" applyAlignment="1" applyProtection="1">
      <alignment vertical="center" wrapText="1"/>
    </xf>
    <xf numFmtId="43" fontId="5" fillId="2" borderId="1" xfId="1" applyFont="1" applyFill="1" applyBorder="1" applyAlignment="1" applyProtection="1">
      <alignment horizontal="center" vertical="center" wrapText="1"/>
    </xf>
    <xf numFmtId="43" fontId="7" fillId="2" borderId="1" xfId="1"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vertical="center" wrapText="1"/>
    </xf>
    <xf numFmtId="43" fontId="6" fillId="0" borderId="1" xfId="1" applyFont="1" applyFill="1" applyBorder="1" applyAlignment="1" applyProtection="1">
      <alignment vertical="center" wrapText="1"/>
    </xf>
    <xf numFmtId="43" fontId="6" fillId="0" borderId="1" xfId="1" applyFont="1" applyFill="1" applyBorder="1" applyAlignment="1" applyProtection="1">
      <alignment horizontal="center" vertical="center"/>
      <protection locked="0"/>
    </xf>
    <xf numFmtId="43" fontId="5" fillId="0" borderId="1" xfId="1" applyFont="1" applyFill="1" applyBorder="1" applyAlignment="1" applyProtection="1">
      <alignment horizontal="center" vertical="center" wrapText="1"/>
    </xf>
    <xf numFmtId="0" fontId="6" fillId="0" borderId="1" xfId="0" applyFont="1" applyFill="1" applyBorder="1" applyAlignment="1" applyProtection="1">
      <alignment horizontal="center" vertical="center"/>
    </xf>
    <xf numFmtId="2" fontId="6" fillId="0" borderId="1" xfId="0" applyNumberFormat="1"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2" fontId="7" fillId="0" borderId="1" xfId="0" applyNumberFormat="1" applyFont="1" applyFill="1" applyBorder="1" applyAlignment="1" applyProtection="1">
      <alignment horizontal="center" vertical="center"/>
    </xf>
    <xf numFmtId="2" fontId="7" fillId="0" borderId="1" xfId="0" applyNumberFormat="1" applyFont="1" applyFill="1" applyBorder="1" applyAlignment="1" applyProtection="1">
      <alignment horizontal="center" vertical="center" wrapText="1"/>
    </xf>
    <xf numFmtId="43" fontId="4" fillId="0" borderId="1" xfId="1" applyFont="1" applyFill="1" applyBorder="1" applyAlignment="1" applyProtection="1">
      <alignment horizontal="center" vertical="center"/>
      <protection locked="0"/>
    </xf>
    <xf numFmtId="43" fontId="7" fillId="0" borderId="1" xfId="1" applyFont="1" applyFill="1" applyBorder="1" applyAlignment="1" applyProtection="1">
      <alignment horizontal="center" vertical="center" wrapText="1"/>
    </xf>
    <xf numFmtId="9" fontId="7" fillId="0" borderId="1" xfId="5" applyFont="1" applyFill="1" applyBorder="1" applyAlignment="1" applyProtection="1">
      <alignment horizontal="center" vertical="center" wrapText="1"/>
    </xf>
    <xf numFmtId="0" fontId="4" fillId="0" borderId="1" xfId="0" applyFont="1" applyFill="1" applyBorder="1" applyAlignment="1" applyProtection="1">
      <alignment horizontal="left" vertical="center" wrapText="1"/>
    </xf>
    <xf numFmtId="0" fontId="4" fillId="0" borderId="0" xfId="0" applyFont="1" applyFill="1" applyAlignment="1" applyProtection="1">
      <alignment horizontal="center" vertical="center"/>
      <protection locked="0"/>
    </xf>
    <xf numFmtId="0" fontId="4" fillId="0" borderId="0" xfId="0" applyFont="1" applyFill="1" applyAlignment="1" applyProtection="1">
      <alignment vertical="center"/>
      <protection locked="0"/>
    </xf>
    <xf numFmtId="43" fontId="4" fillId="0" borderId="0" xfId="1" applyFont="1" applyFill="1" applyAlignment="1" applyProtection="1">
      <alignment vertical="center"/>
      <protection locked="0"/>
    </xf>
    <xf numFmtId="43" fontId="4" fillId="0" borderId="0" xfId="1" applyFont="1" applyFill="1" applyAlignment="1" applyProtection="1">
      <alignment horizontal="center" vertical="center"/>
      <protection locked="0"/>
    </xf>
    <xf numFmtId="43" fontId="4" fillId="2" borderId="1" xfId="1" applyFont="1" applyFill="1" applyBorder="1" applyAlignment="1" applyProtection="1">
      <alignment horizontal="center" vertical="center" wrapText="1"/>
    </xf>
    <xf numFmtId="43" fontId="7" fillId="3" borderId="1" xfId="1" applyFont="1" applyFill="1" applyBorder="1" applyAlignment="1" applyProtection="1">
      <alignment horizontal="center" vertical="center" wrapText="1"/>
    </xf>
    <xf numFmtId="43" fontId="4" fillId="3" borderId="1" xfId="1" applyFont="1" applyFill="1" applyBorder="1" applyAlignment="1" applyProtection="1">
      <alignment horizontal="center" vertical="center"/>
      <protection locked="0"/>
    </xf>
    <xf numFmtId="2" fontId="4" fillId="0" borderId="1" xfId="0" applyNumberFormat="1"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0" xfId="0" applyFont="1" applyFill="1" applyAlignment="1" applyProtection="1">
      <alignment horizontal="left" vertical="center"/>
      <protection locked="0"/>
    </xf>
    <xf numFmtId="0" fontId="6" fillId="0" borderId="10" xfId="0" applyFont="1" applyFill="1" applyBorder="1" applyAlignment="1" applyProtection="1">
      <alignment horizontal="center" vertical="center"/>
    </xf>
    <xf numFmtId="2" fontId="6" fillId="0" borderId="1" xfId="0" applyNumberFormat="1" applyFont="1" applyFill="1" applyBorder="1" applyAlignment="1" applyProtection="1">
      <alignment horizontal="left" vertical="center"/>
    </xf>
    <xf numFmtId="0" fontId="6" fillId="3" borderId="1" xfId="0" applyFont="1" applyFill="1" applyBorder="1" applyAlignment="1" applyProtection="1">
      <alignment horizontal="center" vertical="center"/>
    </xf>
    <xf numFmtId="0" fontId="6" fillId="3" borderId="1" xfId="0" applyFont="1" applyFill="1" applyBorder="1" applyAlignment="1" applyProtection="1">
      <alignment horizontal="left" vertical="center" wrapText="1"/>
    </xf>
    <xf numFmtId="2" fontId="4" fillId="3" borderId="1" xfId="0" applyNumberFormat="1" applyFont="1" applyFill="1" applyBorder="1" applyAlignment="1" applyProtection="1">
      <alignment horizontal="center" vertical="center"/>
    </xf>
    <xf numFmtId="0" fontId="4" fillId="3" borderId="8" xfId="0" applyFont="1" applyFill="1" applyBorder="1" applyAlignment="1" applyProtection="1">
      <alignment horizontal="center" vertical="center"/>
    </xf>
    <xf numFmtId="0" fontId="4" fillId="2" borderId="1" xfId="0" applyFont="1" applyFill="1" applyBorder="1" applyAlignment="1" applyProtection="1">
      <alignment horizontal="left" vertical="top" wrapText="1"/>
    </xf>
    <xf numFmtId="0" fontId="4" fillId="2"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10" fillId="4" borderId="1" xfId="0" applyFont="1" applyFill="1" applyBorder="1" applyAlignment="1" applyProtection="1">
      <alignment horizontal="left" vertical="top" wrapText="1"/>
    </xf>
    <xf numFmtId="2" fontId="10" fillId="4" borderId="1" xfId="0" applyNumberFormat="1" applyFont="1" applyFill="1" applyBorder="1" applyAlignment="1" applyProtection="1">
      <alignment horizontal="center" vertical="center"/>
    </xf>
    <xf numFmtId="0" fontId="10" fillId="4" borderId="8" xfId="0" applyFont="1" applyFill="1" applyBorder="1" applyAlignment="1" applyProtection="1">
      <alignment horizontal="center" vertical="center"/>
    </xf>
    <xf numFmtId="43" fontId="10" fillId="4" borderId="1" xfId="1" applyFont="1" applyFill="1" applyBorder="1" applyAlignment="1" applyProtection="1">
      <alignment horizontal="center" vertical="center"/>
      <protection locked="0"/>
    </xf>
    <xf numFmtId="43" fontId="11" fillId="4" borderId="1" xfId="1" applyFont="1" applyFill="1" applyBorder="1" applyAlignment="1" applyProtection="1">
      <alignment horizontal="center" vertical="center" wrapText="1"/>
    </xf>
    <xf numFmtId="0" fontId="6" fillId="5" borderId="1" xfId="0" applyFont="1" applyFill="1" applyBorder="1" applyAlignment="1" applyProtection="1">
      <alignment horizontal="left" vertical="center" wrapText="1"/>
    </xf>
    <xf numFmtId="2" fontId="4" fillId="5" borderId="1" xfId="0" applyNumberFormat="1" applyFont="1" applyFill="1" applyBorder="1" applyAlignment="1" applyProtection="1">
      <alignment horizontal="center" vertical="center"/>
    </xf>
    <xf numFmtId="0" fontId="4" fillId="5" borderId="8" xfId="0" applyFont="1" applyFill="1" applyBorder="1" applyAlignment="1" applyProtection="1">
      <alignment horizontal="center" vertical="center"/>
    </xf>
    <xf numFmtId="43" fontId="4" fillId="5" borderId="1" xfId="1" applyFont="1" applyFill="1" applyBorder="1" applyAlignment="1" applyProtection="1">
      <alignment horizontal="center" vertical="center"/>
      <protection locked="0"/>
    </xf>
    <xf numFmtId="43" fontId="7" fillId="5" borderId="1" xfId="1" applyFont="1" applyFill="1" applyBorder="1" applyAlignment="1" applyProtection="1">
      <alignment horizontal="center" vertical="center" wrapText="1"/>
    </xf>
    <xf numFmtId="0" fontId="6" fillId="4" borderId="1" xfId="0" applyFont="1" applyFill="1" applyBorder="1" applyAlignment="1" applyProtection="1">
      <alignment horizontal="center" vertical="center"/>
    </xf>
    <xf numFmtId="9" fontId="11" fillId="0" borderId="1" xfId="5" applyFont="1" applyFill="1" applyBorder="1" applyAlignment="1" applyProtection="1">
      <alignment horizontal="center" vertical="center" wrapText="1"/>
    </xf>
    <xf numFmtId="0" fontId="6" fillId="5" borderId="0" xfId="0" applyFont="1" applyFill="1" applyBorder="1" applyAlignment="1" applyProtection="1">
      <alignment horizontal="center" vertical="center"/>
    </xf>
    <xf numFmtId="0" fontId="6" fillId="5" borderId="8" xfId="0" applyFont="1" applyFill="1" applyBorder="1" applyAlignment="1" applyProtection="1">
      <alignment horizontal="left" vertical="center" wrapText="1"/>
    </xf>
    <xf numFmtId="0" fontId="6" fillId="5" borderId="2" xfId="0" applyFont="1" applyFill="1" applyBorder="1" applyAlignment="1" applyProtection="1">
      <alignment horizontal="left" vertical="center" wrapText="1"/>
    </xf>
    <xf numFmtId="2" fontId="4" fillId="5" borderId="8" xfId="0" applyNumberFormat="1" applyFont="1" applyFill="1" applyBorder="1" applyAlignment="1" applyProtection="1">
      <alignment horizontal="center" vertical="center"/>
    </xf>
    <xf numFmtId="43" fontId="4" fillId="5" borderId="8" xfId="1" applyFont="1" applyFill="1" applyBorder="1" applyAlignment="1" applyProtection="1">
      <alignment horizontal="center" vertical="center"/>
      <protection locked="0"/>
    </xf>
    <xf numFmtId="43" fontId="5" fillId="5" borderId="8" xfId="1" applyFont="1" applyFill="1" applyBorder="1" applyAlignment="1" applyProtection="1">
      <alignment horizontal="center" vertical="center" wrapText="1"/>
    </xf>
    <xf numFmtId="2" fontId="4" fillId="5" borderId="2" xfId="0" applyNumberFormat="1" applyFont="1" applyFill="1" applyBorder="1" applyAlignment="1" applyProtection="1">
      <alignment horizontal="center" vertical="center"/>
    </xf>
    <xf numFmtId="0" fontId="4" fillId="5" borderId="2" xfId="0" applyFont="1" applyFill="1" applyBorder="1" applyAlignment="1" applyProtection="1">
      <alignment horizontal="center" vertical="center"/>
    </xf>
    <xf numFmtId="43" fontId="4" fillId="5" borderId="2" xfId="1" applyFont="1" applyFill="1" applyBorder="1" applyAlignment="1" applyProtection="1">
      <alignment horizontal="center" vertical="center"/>
      <protection locked="0"/>
    </xf>
    <xf numFmtId="43" fontId="5" fillId="5" borderId="2" xfId="1" applyFont="1" applyFill="1" applyBorder="1" applyAlignment="1" applyProtection="1">
      <alignment horizontal="center" vertical="center" wrapText="1"/>
    </xf>
    <xf numFmtId="0" fontId="6" fillId="5" borderId="1" xfId="0" applyFont="1" applyFill="1" applyBorder="1" applyAlignment="1" applyProtection="1">
      <alignment horizontal="center" vertical="center"/>
    </xf>
    <xf numFmtId="0" fontId="4" fillId="5" borderId="1" xfId="0" applyFont="1" applyFill="1" applyBorder="1" applyAlignment="1" applyProtection="1">
      <alignment horizontal="left" vertical="top" wrapText="1"/>
    </xf>
    <xf numFmtId="2" fontId="4" fillId="2" borderId="1" xfId="1" applyNumberFormat="1"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xf>
    <xf numFmtId="0" fontId="10" fillId="4" borderId="1" xfId="0" applyFont="1" applyFill="1" applyBorder="1" applyAlignment="1" applyProtection="1">
      <alignment horizontal="left" vertical="center" wrapText="1"/>
    </xf>
    <xf numFmtId="2" fontId="12" fillId="4" borderId="1" xfId="0" applyNumberFormat="1"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43" fontId="12" fillId="4" borderId="1" xfId="1" applyFont="1" applyFill="1" applyBorder="1" applyAlignment="1" applyProtection="1">
      <alignment horizontal="center" vertical="center"/>
      <protection locked="0"/>
    </xf>
    <xf numFmtId="0" fontId="12" fillId="0" borderId="0" xfId="0" applyFont="1" applyFill="1" applyAlignment="1" applyProtection="1">
      <alignment horizontal="center" vertical="center"/>
      <protection locked="0"/>
    </xf>
    <xf numFmtId="2" fontId="4" fillId="0" borderId="1" xfId="1" applyNumberFormat="1" applyFont="1" applyFill="1" applyBorder="1" applyAlignment="1" applyProtection="1">
      <alignment horizontal="center" vertical="center"/>
    </xf>
    <xf numFmtId="43" fontId="6" fillId="5" borderId="1" xfId="1" applyFont="1" applyFill="1" applyBorder="1" applyAlignment="1" applyProtection="1">
      <alignment horizontal="center" vertical="center"/>
      <protection locked="0"/>
    </xf>
    <xf numFmtId="43" fontId="5" fillId="5" borderId="1" xfId="1" applyFont="1" applyFill="1" applyBorder="1" applyAlignment="1" applyProtection="1">
      <alignment horizontal="center" vertical="center" wrapText="1"/>
    </xf>
    <xf numFmtId="0" fontId="0" fillId="0" borderId="0" xfId="0" applyProtection="1">
      <protection locked="0"/>
    </xf>
    <xf numFmtId="0" fontId="4" fillId="0" borderId="0" xfId="0" applyFont="1" applyProtection="1">
      <protection locked="0"/>
    </xf>
    <xf numFmtId="0" fontId="0" fillId="0" borderId="0" xfId="0" applyAlignment="1" applyProtection="1">
      <alignment horizontal="center"/>
      <protection locked="0"/>
    </xf>
    <xf numFmtId="43" fontId="0" fillId="0" borderId="0" xfId="1" applyFont="1" applyProtection="1">
      <protection locked="0"/>
    </xf>
    <xf numFmtId="0" fontId="6" fillId="6" borderId="1" xfId="0" applyFont="1" applyFill="1" applyBorder="1" applyProtection="1"/>
    <xf numFmtId="0" fontId="6" fillId="6" borderId="1" xfId="0" applyFont="1" applyFill="1" applyBorder="1" applyAlignment="1" applyProtection="1">
      <alignment horizontal="center"/>
    </xf>
    <xf numFmtId="0" fontId="4" fillId="0" borderId="10" xfId="0" applyFont="1" applyBorder="1" applyAlignment="1" applyProtection="1">
      <alignment horizontal="center" vertical="center"/>
    </xf>
    <xf numFmtId="0" fontId="4" fillId="0" borderId="10" xfId="0" applyFont="1" applyBorder="1" applyAlignment="1" applyProtection="1">
      <alignment vertical="center"/>
    </xf>
    <xf numFmtId="43" fontId="4" fillId="0" borderId="10" xfId="0" applyNumberFormat="1" applyFont="1" applyBorder="1" applyAlignment="1" applyProtection="1">
      <alignment vertical="center"/>
    </xf>
    <xf numFmtId="0" fontId="4" fillId="0" borderId="10" xfId="0" applyFont="1" applyBorder="1" applyAlignment="1" applyProtection="1">
      <alignment vertical="center" wrapText="1"/>
    </xf>
    <xf numFmtId="0" fontId="6" fillId="0" borderId="10" xfId="0" applyFont="1" applyBorder="1" applyAlignment="1" applyProtection="1">
      <alignment vertical="center"/>
    </xf>
    <xf numFmtId="43" fontId="6" fillId="0" borderId="13" xfId="0" applyNumberFormat="1" applyFont="1" applyBorder="1" applyAlignment="1" applyProtection="1">
      <alignment vertical="center"/>
    </xf>
    <xf numFmtId="164" fontId="4" fillId="0" borderId="10" xfId="5" applyNumberFormat="1" applyFont="1" applyBorder="1" applyAlignment="1" applyProtection="1">
      <alignment horizontal="center" vertical="center"/>
    </xf>
    <xf numFmtId="0" fontId="4" fillId="4" borderId="2" xfId="0" applyFont="1" applyFill="1" applyBorder="1" applyAlignment="1" applyProtection="1">
      <alignment horizontal="left" vertical="center"/>
    </xf>
    <xf numFmtId="0" fontId="6" fillId="4" borderId="2" xfId="0" applyFont="1" applyFill="1" applyBorder="1" applyAlignment="1" applyProtection="1">
      <alignment horizontal="left" vertical="center"/>
    </xf>
    <xf numFmtId="43" fontId="6" fillId="4" borderId="2" xfId="0" applyNumberFormat="1" applyFont="1" applyFill="1" applyBorder="1" applyAlignment="1" applyProtection="1">
      <alignment horizontal="left" vertical="center"/>
    </xf>
    <xf numFmtId="43" fontId="5" fillId="2" borderId="1" xfId="1" applyFont="1" applyFill="1" applyBorder="1" applyAlignment="1" applyProtection="1">
      <alignment horizontal="center" vertical="center" wrapText="1"/>
      <protection locked="0"/>
    </xf>
    <xf numFmtId="43" fontId="7" fillId="0" borderId="1" xfId="1" applyFont="1" applyFill="1" applyBorder="1" applyAlignment="1" applyProtection="1">
      <alignment horizontal="center" vertical="center" wrapText="1"/>
      <protection locked="0"/>
    </xf>
    <xf numFmtId="43" fontId="7" fillId="2" borderId="1" xfId="1" applyFont="1" applyFill="1" applyBorder="1" applyAlignment="1" applyProtection="1">
      <alignment horizontal="center" vertical="center" wrapText="1"/>
      <protection locked="0"/>
    </xf>
    <xf numFmtId="43" fontId="7" fillId="5" borderId="1" xfId="1" applyFont="1" applyFill="1" applyBorder="1" applyAlignment="1" applyProtection="1">
      <alignment horizontal="center" vertical="center" wrapText="1"/>
      <protection locked="0"/>
    </xf>
    <xf numFmtId="43" fontId="10" fillId="4" borderId="1" xfId="1" applyFont="1" applyFill="1" applyBorder="1" applyAlignment="1" applyProtection="1">
      <alignment horizontal="center" vertical="center"/>
    </xf>
    <xf numFmtId="43" fontId="6" fillId="0" borderId="8" xfId="1" applyFont="1" applyFill="1" applyBorder="1" applyAlignment="1" applyProtection="1">
      <alignment horizontal="center" vertical="center"/>
    </xf>
    <xf numFmtId="0" fontId="3" fillId="0" borderId="9" xfId="0" applyFont="1" applyFill="1" applyBorder="1" applyAlignment="1" applyProtection="1">
      <alignment horizontal="center" vertical="center" wrapText="1"/>
    </xf>
    <xf numFmtId="43" fontId="4" fillId="3" borderId="1" xfId="1" applyFont="1" applyFill="1" applyBorder="1" applyAlignment="1" applyProtection="1">
      <alignment horizontal="center" vertical="center"/>
    </xf>
    <xf numFmtId="43" fontId="6" fillId="0" borderId="0" xfId="1" applyFont="1" applyFill="1" applyAlignment="1" applyProtection="1">
      <alignment horizontal="center" vertical="center"/>
    </xf>
    <xf numFmtId="0" fontId="6" fillId="2" borderId="1" xfId="0" applyFont="1" applyFill="1" applyBorder="1" applyAlignment="1" applyProtection="1">
      <alignment horizontal="center" vertical="center" wrapText="1"/>
    </xf>
    <xf numFmtId="0" fontId="6" fillId="2" borderId="1" xfId="0" applyFont="1" applyFill="1" applyBorder="1" applyAlignment="1" applyProtection="1">
      <alignment vertical="center" wrapText="1"/>
    </xf>
    <xf numFmtId="0" fontId="4" fillId="2" borderId="1" xfId="0" applyFont="1" applyFill="1" applyBorder="1" applyAlignment="1" applyProtection="1">
      <alignment vertical="center" wrapText="1"/>
    </xf>
    <xf numFmtId="0" fontId="4" fillId="2" borderId="1" xfId="0" applyFont="1" applyFill="1" applyBorder="1" applyAlignment="1" applyProtection="1">
      <alignment horizontal="center" vertical="center" wrapText="1"/>
    </xf>
    <xf numFmtId="43" fontId="6" fillId="0" borderId="1" xfId="1" applyFont="1" applyFill="1" applyBorder="1" applyAlignment="1" applyProtection="1">
      <alignment horizontal="center" vertical="center"/>
    </xf>
    <xf numFmtId="43" fontId="6" fillId="0" borderId="2" xfId="1" applyFont="1" applyFill="1" applyBorder="1" applyAlignment="1" applyProtection="1">
      <alignment horizontal="center" vertical="center"/>
    </xf>
    <xf numFmtId="43" fontId="6" fillId="0" borderId="5" xfId="1" applyFont="1" applyFill="1" applyBorder="1" applyAlignment="1" applyProtection="1">
      <alignment horizontal="center" vertical="center"/>
    </xf>
    <xf numFmtId="2" fontId="4" fillId="0" borderId="1" xfId="0" applyNumberFormat="1" applyFont="1" applyBorder="1" applyAlignment="1" applyProtection="1">
      <alignment horizontal="center" vertical="center"/>
    </xf>
    <xf numFmtId="0" fontId="4" fillId="0" borderId="8" xfId="0" applyFont="1" applyBorder="1" applyAlignment="1" applyProtection="1">
      <alignment horizontal="center" vertical="center"/>
    </xf>
    <xf numFmtId="0" fontId="6" fillId="0" borderId="1" xfId="0" applyFont="1" applyBorder="1" applyAlignment="1" applyProtection="1">
      <alignment horizontal="center" vertical="center"/>
    </xf>
    <xf numFmtId="0" fontId="4" fillId="0" borderId="1" xfId="0" applyFont="1" applyBorder="1" applyAlignment="1" applyProtection="1">
      <alignment horizontal="left" vertical="center"/>
    </xf>
    <xf numFmtId="2" fontId="7" fillId="0" borderId="1" xfId="0" applyNumberFormat="1" applyFont="1" applyBorder="1" applyAlignment="1" applyProtection="1">
      <alignment horizontal="center" vertical="center"/>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left" vertical="center" wrapText="1"/>
    </xf>
    <xf numFmtId="2" fontId="7" fillId="0" borderId="1" xfId="0" applyNumberFormat="1"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4" fillId="0" borderId="1" xfId="0" applyFont="1" applyBorder="1" applyAlignment="1" applyProtection="1">
      <alignment horizontal="center" vertical="center" wrapText="1"/>
    </xf>
    <xf numFmtId="2" fontId="6" fillId="5" borderId="1" xfId="0" applyNumberFormat="1" applyFont="1" applyFill="1" applyBorder="1" applyAlignment="1" applyProtection="1">
      <alignment horizontal="center" vertical="center"/>
    </xf>
    <xf numFmtId="0" fontId="6" fillId="5" borderId="8" xfId="0" applyFont="1" applyFill="1" applyBorder="1" applyAlignment="1" applyProtection="1">
      <alignment horizontal="center" vertical="center"/>
    </xf>
    <xf numFmtId="0" fontId="3" fillId="0" borderId="1" xfId="0" applyFont="1" applyBorder="1" applyAlignment="1" applyProtection="1">
      <alignment horizontal="left" vertical="center" wrapText="1"/>
    </xf>
    <xf numFmtId="0" fontId="4" fillId="0" borderId="1" xfId="0" applyFont="1" applyBorder="1" applyAlignment="1" applyProtection="1">
      <alignment horizontal="center" vertical="center"/>
    </xf>
    <xf numFmtId="0" fontId="10" fillId="5" borderId="1" xfId="0" applyFont="1" applyFill="1" applyBorder="1" applyAlignment="1" applyProtection="1">
      <alignment horizontal="left" vertical="center" wrapText="1"/>
    </xf>
    <xf numFmtId="2" fontId="6" fillId="0" borderId="1" xfId="0" applyNumberFormat="1" applyFont="1" applyBorder="1" applyAlignment="1" applyProtection="1">
      <alignment horizontal="center" vertical="center"/>
    </xf>
    <xf numFmtId="0" fontId="8" fillId="3" borderId="3"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9" fillId="3" borderId="4" xfId="0" applyFont="1" applyFill="1" applyBorder="1" applyAlignment="1" applyProtection="1">
      <alignment horizontal="center" vertical="center" wrapText="1"/>
    </xf>
    <xf numFmtId="0" fontId="9" fillId="3" borderId="5" xfId="0" applyFont="1" applyFill="1" applyBorder="1" applyAlignment="1" applyProtection="1">
      <alignment horizontal="center" vertical="center" wrapText="1"/>
    </xf>
    <xf numFmtId="0" fontId="7" fillId="0" borderId="11" xfId="0" applyFont="1" applyFill="1" applyBorder="1" applyAlignment="1" applyProtection="1">
      <alignment horizontal="left" vertical="center" wrapText="1"/>
    </xf>
    <xf numFmtId="0" fontId="7" fillId="0" borderId="12" xfId="0" applyFont="1" applyFill="1" applyBorder="1" applyAlignment="1" applyProtection="1">
      <alignment horizontal="left" vertical="center" wrapText="1"/>
    </xf>
    <xf numFmtId="0" fontId="7" fillId="0" borderId="9"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8" fillId="6" borderId="3" xfId="0" applyFont="1" applyFill="1" applyBorder="1" applyAlignment="1" applyProtection="1">
      <alignment horizontal="center"/>
    </xf>
    <xf numFmtId="0" fontId="8" fillId="6" borderId="4" xfId="0" applyFont="1" applyFill="1" applyBorder="1" applyAlignment="1" applyProtection="1">
      <alignment horizontal="center"/>
    </xf>
    <xf numFmtId="0" fontId="8" fillId="6" borderId="5" xfId="0" applyFont="1" applyFill="1" applyBorder="1" applyAlignment="1" applyProtection="1">
      <alignment horizontal="center"/>
    </xf>
  </cellXfs>
  <cellStyles count="6">
    <cellStyle name="Comma" xfId="1" builtinId="3"/>
    <cellStyle name="Comma 2 4" xfId="2" xr:uid="{00000000-0005-0000-0000-000001000000}"/>
    <cellStyle name="Normal" xfId="0" builtinId="0"/>
    <cellStyle name="Normal 2 2" xfId="3" xr:uid="{00000000-0005-0000-0000-000003000000}"/>
    <cellStyle name="Normal 3" xfId="4" xr:uid="{00000000-0005-0000-0000-000004000000}"/>
    <cellStyle name="Percent"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80"/>
  <sheetViews>
    <sheetView tabSelected="1" view="pageBreakPreview" zoomScaleNormal="85" zoomScaleSheetLayoutView="100" workbookViewId="0">
      <selection sqref="A1:G1"/>
    </sheetView>
  </sheetViews>
  <sheetFormatPr defaultColWidth="9.08984375" defaultRowHeight="15.5" x14ac:dyDescent="0.35"/>
  <cols>
    <col min="1" max="1" width="7.6328125" style="19" customWidth="1"/>
    <col min="2" max="2" width="83.453125" style="20" customWidth="1"/>
    <col min="3" max="3" width="13.36328125" style="21" customWidth="1"/>
    <col min="4" max="4" width="9.453125" style="19" customWidth="1"/>
    <col min="5" max="5" width="17.6328125" style="22" customWidth="1"/>
    <col min="6" max="6" width="22" style="22" customWidth="1"/>
    <col min="7" max="7" width="22.90625" style="22" customWidth="1"/>
    <col min="8" max="8" width="11.90625" style="19" bestFit="1" customWidth="1"/>
    <col min="9" max="16384" width="9.08984375" style="19"/>
  </cols>
  <sheetData>
    <row r="1" spans="1:9" ht="20.25" customHeight="1" x14ac:dyDescent="0.35">
      <c r="A1" s="120" t="s">
        <v>163</v>
      </c>
      <c r="B1" s="121"/>
      <c r="C1" s="121"/>
      <c r="D1" s="121"/>
      <c r="E1" s="121"/>
      <c r="F1" s="121"/>
      <c r="G1" s="122"/>
      <c r="I1" s="28"/>
    </row>
    <row r="2" spans="1:9" ht="21" x14ac:dyDescent="0.35">
      <c r="A2" s="123" t="s">
        <v>11</v>
      </c>
      <c r="B2" s="124"/>
      <c r="C2" s="124"/>
      <c r="D2" s="124"/>
      <c r="E2" s="124"/>
      <c r="F2" s="124"/>
      <c r="G2" s="125"/>
      <c r="I2" s="28"/>
    </row>
    <row r="3" spans="1:9" x14ac:dyDescent="0.35">
      <c r="A3" s="4"/>
      <c r="B3" s="5"/>
      <c r="C3" s="6"/>
      <c r="D3" s="4"/>
      <c r="E3" s="101"/>
      <c r="F3" s="102"/>
      <c r="G3" s="8"/>
      <c r="I3" s="28"/>
    </row>
    <row r="4" spans="1:9" ht="36" customHeight="1" x14ac:dyDescent="0.35">
      <c r="A4" s="9" t="s">
        <v>0</v>
      </c>
      <c r="B4" s="4" t="s">
        <v>24</v>
      </c>
      <c r="C4" s="10" t="s">
        <v>26</v>
      </c>
      <c r="D4" s="9" t="s">
        <v>25</v>
      </c>
      <c r="E4" s="103" t="s">
        <v>27</v>
      </c>
      <c r="F4" s="93" t="s">
        <v>28</v>
      </c>
      <c r="G4" s="94" t="s">
        <v>29</v>
      </c>
      <c r="I4" s="28"/>
    </row>
    <row r="5" spans="1:9" ht="170.5" x14ac:dyDescent="0.35">
      <c r="A5" s="9"/>
      <c r="B5" s="18" t="s">
        <v>40</v>
      </c>
      <c r="C5" s="30" t="s">
        <v>41</v>
      </c>
      <c r="D5" s="29"/>
      <c r="E5" s="96"/>
      <c r="F5" s="93"/>
      <c r="G5" s="94"/>
      <c r="I5" s="28"/>
    </row>
    <row r="6" spans="1:9" x14ac:dyDescent="0.35">
      <c r="A6" s="31"/>
      <c r="B6" s="32" t="s">
        <v>60</v>
      </c>
      <c r="C6" s="33"/>
      <c r="D6" s="34"/>
      <c r="E6" s="95"/>
      <c r="F6" s="24"/>
      <c r="G6" s="24"/>
      <c r="I6" s="28"/>
    </row>
    <row r="7" spans="1:9" x14ac:dyDescent="0.35">
      <c r="A7" s="97" t="s">
        <v>3</v>
      </c>
      <c r="B7" s="98" t="s">
        <v>37</v>
      </c>
      <c r="C7" s="1"/>
      <c r="D7" s="97"/>
      <c r="E7" s="2"/>
      <c r="F7" s="16"/>
      <c r="G7" s="16"/>
      <c r="I7" s="28"/>
    </row>
    <row r="8" spans="1:9" ht="31" x14ac:dyDescent="0.35">
      <c r="A8" s="97">
        <v>1</v>
      </c>
      <c r="B8" s="99" t="s">
        <v>42</v>
      </c>
      <c r="C8" s="23"/>
      <c r="D8" s="100"/>
      <c r="E8" s="3"/>
      <c r="F8" s="16"/>
      <c r="G8" s="17"/>
      <c r="I8" s="28"/>
    </row>
    <row r="9" spans="1:9" x14ac:dyDescent="0.35">
      <c r="A9" s="97" t="s">
        <v>4</v>
      </c>
      <c r="B9" s="99" t="s">
        <v>43</v>
      </c>
      <c r="C9" s="26">
        <v>85.468800000000002</v>
      </c>
      <c r="D9" s="100" t="s">
        <v>92</v>
      </c>
      <c r="E9" s="90"/>
      <c r="F9" s="16">
        <f>E9*C9</f>
        <v>0</v>
      </c>
      <c r="G9" s="16">
        <f>F9/423.62</f>
        <v>0</v>
      </c>
      <c r="I9" s="28"/>
    </row>
    <row r="10" spans="1:9" x14ac:dyDescent="0.35">
      <c r="A10" s="97" t="s">
        <v>5</v>
      </c>
      <c r="B10" s="99" t="s">
        <v>44</v>
      </c>
      <c r="C10" s="26">
        <v>6.9165000000000001</v>
      </c>
      <c r="D10" s="100" t="s">
        <v>92</v>
      </c>
      <c r="E10" s="90"/>
      <c r="F10" s="16">
        <f t="shared" ref="F10:F27" si="0">E10*C10</f>
        <v>0</v>
      </c>
      <c r="G10" s="16">
        <f t="shared" ref="G10:G73" si="1">F10/423.62</f>
        <v>0</v>
      </c>
      <c r="I10" s="28"/>
    </row>
    <row r="11" spans="1:9" ht="31" x14ac:dyDescent="0.35">
      <c r="A11" s="97">
        <v>2</v>
      </c>
      <c r="B11" s="99" t="s">
        <v>45</v>
      </c>
      <c r="C11" s="26">
        <v>115.53600000000002</v>
      </c>
      <c r="D11" s="100" t="s">
        <v>93</v>
      </c>
      <c r="E11" s="90"/>
      <c r="F11" s="16">
        <f t="shared" si="0"/>
        <v>0</v>
      </c>
      <c r="G11" s="16">
        <f t="shared" si="1"/>
        <v>0</v>
      </c>
      <c r="I11" s="28"/>
    </row>
    <row r="12" spans="1:9" ht="46.5" x14ac:dyDescent="0.35">
      <c r="A12" s="97">
        <v>3</v>
      </c>
      <c r="B12" s="99" t="s">
        <v>48</v>
      </c>
      <c r="C12" s="23"/>
      <c r="D12" s="100"/>
      <c r="E12" s="90"/>
      <c r="F12" s="16"/>
      <c r="G12" s="16">
        <f t="shared" si="1"/>
        <v>0</v>
      </c>
      <c r="I12" s="28"/>
    </row>
    <row r="13" spans="1:9" x14ac:dyDescent="0.35">
      <c r="A13" s="97"/>
      <c r="B13" s="99" t="s">
        <v>47</v>
      </c>
      <c r="C13" s="26">
        <v>54.131399999999999</v>
      </c>
      <c r="D13" s="100" t="s">
        <v>92</v>
      </c>
      <c r="E13" s="90"/>
      <c r="F13" s="16">
        <f t="shared" si="0"/>
        <v>0</v>
      </c>
      <c r="G13" s="16">
        <f t="shared" si="1"/>
        <v>0</v>
      </c>
      <c r="I13" s="28"/>
    </row>
    <row r="14" spans="1:9" x14ac:dyDescent="0.35">
      <c r="A14" s="97"/>
      <c r="B14" s="99" t="s">
        <v>46</v>
      </c>
      <c r="C14" s="26">
        <v>18.6615</v>
      </c>
      <c r="D14" s="100" t="s">
        <v>92</v>
      </c>
      <c r="E14" s="90"/>
      <c r="F14" s="16">
        <f t="shared" si="0"/>
        <v>0</v>
      </c>
      <c r="G14" s="16">
        <f t="shared" si="1"/>
        <v>0</v>
      </c>
      <c r="I14" s="28"/>
    </row>
    <row r="15" spans="1:9" ht="31" x14ac:dyDescent="0.35">
      <c r="A15" s="97">
        <v>3</v>
      </c>
      <c r="B15" s="99" t="s">
        <v>49</v>
      </c>
      <c r="C15" s="26"/>
      <c r="D15" s="27"/>
      <c r="E15" s="15"/>
      <c r="F15" s="16"/>
      <c r="G15" s="16">
        <f t="shared" si="1"/>
        <v>0</v>
      </c>
      <c r="I15" s="28"/>
    </row>
    <row r="16" spans="1:9" x14ac:dyDescent="0.35">
      <c r="A16" s="9" t="s">
        <v>4</v>
      </c>
      <c r="B16" s="12" t="s">
        <v>33</v>
      </c>
      <c r="C16" s="13">
        <v>318.5</v>
      </c>
      <c r="D16" s="100" t="s">
        <v>92</v>
      </c>
      <c r="E16" s="15"/>
      <c r="F16" s="16">
        <f t="shared" si="0"/>
        <v>0</v>
      </c>
      <c r="G16" s="16">
        <f t="shared" si="1"/>
        <v>0</v>
      </c>
      <c r="I16" s="28"/>
    </row>
    <row r="17" spans="1:9" x14ac:dyDescent="0.35">
      <c r="A17" s="9" t="s">
        <v>5</v>
      </c>
      <c r="B17" s="12" t="s">
        <v>34</v>
      </c>
      <c r="C17" s="13">
        <v>95.55</v>
      </c>
      <c r="D17" s="100" t="s">
        <v>92</v>
      </c>
      <c r="E17" s="15"/>
      <c r="F17" s="16">
        <f t="shared" si="0"/>
        <v>0</v>
      </c>
      <c r="G17" s="16">
        <f t="shared" si="1"/>
        <v>0</v>
      </c>
      <c r="I17" s="28"/>
    </row>
    <row r="18" spans="1:9" x14ac:dyDescent="0.35">
      <c r="A18" s="4" t="s">
        <v>12</v>
      </c>
      <c r="B18" s="11" t="s">
        <v>51</v>
      </c>
      <c r="C18" s="14"/>
      <c r="D18" s="14"/>
      <c r="E18" s="89"/>
      <c r="F18" s="17"/>
      <c r="G18" s="16">
        <f t="shared" si="1"/>
        <v>0</v>
      </c>
      <c r="I18" s="28"/>
    </row>
    <row r="19" spans="1:9" ht="31" x14ac:dyDescent="0.35">
      <c r="A19" s="4" t="s">
        <v>4</v>
      </c>
      <c r="B19" s="18" t="s">
        <v>50</v>
      </c>
      <c r="C19" s="26">
        <v>92.915999999999997</v>
      </c>
      <c r="D19" s="100" t="s">
        <v>93</v>
      </c>
      <c r="E19" s="89"/>
      <c r="F19" s="16">
        <f t="shared" si="0"/>
        <v>0</v>
      </c>
      <c r="G19" s="16">
        <f t="shared" si="1"/>
        <v>0</v>
      </c>
      <c r="I19" s="28"/>
    </row>
    <row r="20" spans="1:9" x14ac:dyDescent="0.35">
      <c r="A20" s="4" t="s">
        <v>13</v>
      </c>
      <c r="B20" s="11" t="s">
        <v>52</v>
      </c>
      <c r="C20" s="14"/>
      <c r="D20" s="14"/>
      <c r="E20" s="89"/>
      <c r="F20" s="17"/>
      <c r="G20" s="16">
        <f t="shared" si="1"/>
        <v>0</v>
      </c>
    </row>
    <row r="21" spans="1:9" x14ac:dyDescent="0.35">
      <c r="A21" s="4">
        <v>1</v>
      </c>
      <c r="B21" s="18" t="s">
        <v>53</v>
      </c>
      <c r="C21" s="26">
        <v>6.4380000000000006</v>
      </c>
      <c r="D21" s="100" t="s">
        <v>92</v>
      </c>
      <c r="E21" s="89"/>
      <c r="F21" s="16">
        <f t="shared" si="0"/>
        <v>0</v>
      </c>
      <c r="G21" s="16">
        <f t="shared" si="1"/>
        <v>0</v>
      </c>
    </row>
    <row r="22" spans="1:9" ht="46.5" x14ac:dyDescent="0.35">
      <c r="A22" s="4">
        <v>2</v>
      </c>
      <c r="B22" s="18" t="s">
        <v>2</v>
      </c>
      <c r="C22" s="14"/>
      <c r="D22" s="14"/>
      <c r="E22" s="89"/>
      <c r="F22" s="16"/>
      <c r="G22" s="16">
        <f t="shared" si="1"/>
        <v>0</v>
      </c>
    </row>
    <row r="23" spans="1:9" x14ac:dyDescent="0.35">
      <c r="A23" s="4" t="s">
        <v>5</v>
      </c>
      <c r="B23" s="18" t="s">
        <v>35</v>
      </c>
      <c r="C23" s="14">
        <v>8</v>
      </c>
      <c r="D23" s="100" t="s">
        <v>92</v>
      </c>
      <c r="E23" s="89"/>
      <c r="F23" s="16">
        <f t="shared" si="0"/>
        <v>0</v>
      </c>
      <c r="G23" s="16">
        <f t="shared" si="1"/>
        <v>0</v>
      </c>
    </row>
    <row r="24" spans="1:9" x14ac:dyDescent="0.35">
      <c r="A24" s="4" t="s">
        <v>6</v>
      </c>
      <c r="B24" s="18" t="s">
        <v>54</v>
      </c>
      <c r="C24" s="26">
        <v>13.05</v>
      </c>
      <c r="D24" s="100" t="s">
        <v>92</v>
      </c>
      <c r="E24" s="89"/>
      <c r="F24" s="16">
        <f t="shared" si="0"/>
        <v>0</v>
      </c>
      <c r="G24" s="16">
        <f t="shared" si="1"/>
        <v>0</v>
      </c>
    </row>
    <row r="25" spans="1:9" x14ac:dyDescent="0.35">
      <c r="A25" s="4" t="s">
        <v>7</v>
      </c>
      <c r="B25" s="18" t="s">
        <v>90</v>
      </c>
      <c r="C25" s="26">
        <v>13.137</v>
      </c>
      <c r="D25" s="100" t="s">
        <v>92</v>
      </c>
      <c r="E25" s="89"/>
      <c r="F25" s="16">
        <f t="shared" si="0"/>
        <v>0</v>
      </c>
      <c r="G25" s="16">
        <f t="shared" si="1"/>
        <v>0</v>
      </c>
    </row>
    <row r="26" spans="1:9" x14ac:dyDescent="0.35">
      <c r="A26" s="4" t="s">
        <v>20</v>
      </c>
      <c r="B26" s="18" t="s">
        <v>55</v>
      </c>
      <c r="C26" s="14">
        <v>2.06</v>
      </c>
      <c r="D26" s="100" t="s">
        <v>92</v>
      </c>
      <c r="E26" s="89"/>
      <c r="F26" s="16">
        <f t="shared" si="0"/>
        <v>0</v>
      </c>
      <c r="G26" s="16">
        <f t="shared" si="1"/>
        <v>0</v>
      </c>
    </row>
    <row r="27" spans="1:9" x14ac:dyDescent="0.35">
      <c r="A27" s="4" t="s">
        <v>21</v>
      </c>
      <c r="B27" s="18" t="s">
        <v>59</v>
      </c>
      <c r="C27" s="14">
        <v>39.4</v>
      </c>
      <c r="D27" s="100" t="s">
        <v>92</v>
      </c>
      <c r="E27" s="89"/>
      <c r="F27" s="16">
        <f t="shared" si="0"/>
        <v>0</v>
      </c>
      <c r="G27" s="16">
        <f t="shared" si="1"/>
        <v>0</v>
      </c>
    </row>
    <row r="28" spans="1:9" x14ac:dyDescent="0.35">
      <c r="A28" s="4">
        <v>2</v>
      </c>
      <c r="B28" s="11" t="s">
        <v>8</v>
      </c>
      <c r="C28" s="14"/>
      <c r="D28" s="14"/>
      <c r="E28" s="89"/>
      <c r="F28" s="16"/>
      <c r="G28" s="16">
        <f t="shared" si="1"/>
        <v>0</v>
      </c>
    </row>
    <row r="29" spans="1:9" ht="31" x14ac:dyDescent="0.35">
      <c r="A29" s="4" t="s">
        <v>4</v>
      </c>
      <c r="B29" s="18" t="s">
        <v>66</v>
      </c>
      <c r="C29" s="14"/>
      <c r="D29" s="14"/>
      <c r="E29" s="89"/>
      <c r="F29" s="16"/>
      <c r="G29" s="16">
        <f t="shared" si="1"/>
        <v>0</v>
      </c>
    </row>
    <row r="30" spans="1:9" x14ac:dyDescent="0.35">
      <c r="A30" s="4" t="s">
        <v>5</v>
      </c>
      <c r="B30" s="18" t="s">
        <v>35</v>
      </c>
      <c r="C30" s="14">
        <v>358.85</v>
      </c>
      <c r="D30" s="14" t="s">
        <v>94</v>
      </c>
      <c r="E30" s="89"/>
      <c r="F30" s="16">
        <f t="shared" ref="F30:F34" si="2">E30*C30</f>
        <v>0</v>
      </c>
      <c r="G30" s="16">
        <f t="shared" si="1"/>
        <v>0</v>
      </c>
    </row>
    <row r="31" spans="1:9" x14ac:dyDescent="0.35">
      <c r="A31" s="4" t="s">
        <v>6</v>
      </c>
      <c r="B31" s="18" t="s">
        <v>56</v>
      </c>
      <c r="C31" s="26">
        <v>881.96249999999998</v>
      </c>
      <c r="D31" s="14" t="s">
        <v>94</v>
      </c>
      <c r="E31" s="89"/>
      <c r="F31" s="16">
        <f t="shared" si="2"/>
        <v>0</v>
      </c>
      <c r="G31" s="16">
        <f t="shared" si="1"/>
        <v>0</v>
      </c>
    </row>
    <row r="32" spans="1:9" x14ac:dyDescent="0.35">
      <c r="A32" s="4" t="s">
        <v>7</v>
      </c>
      <c r="B32" s="18" t="s">
        <v>32</v>
      </c>
      <c r="C32" s="14">
        <v>139.30000000000001</v>
      </c>
      <c r="D32" s="14" t="s">
        <v>94</v>
      </c>
      <c r="E32" s="89"/>
      <c r="F32" s="16">
        <f t="shared" si="2"/>
        <v>0</v>
      </c>
      <c r="G32" s="16">
        <f t="shared" si="1"/>
        <v>0</v>
      </c>
    </row>
    <row r="33" spans="1:7" x14ac:dyDescent="0.35">
      <c r="A33" s="4" t="s">
        <v>20</v>
      </c>
      <c r="B33" s="18" t="s">
        <v>36</v>
      </c>
      <c r="C33" s="26">
        <v>418.45260000000002</v>
      </c>
      <c r="D33" s="14" t="s">
        <v>94</v>
      </c>
      <c r="E33" s="89"/>
      <c r="F33" s="16">
        <f t="shared" si="2"/>
        <v>0</v>
      </c>
      <c r="G33" s="16">
        <f t="shared" si="1"/>
        <v>0</v>
      </c>
    </row>
    <row r="34" spans="1:7" x14ac:dyDescent="0.35">
      <c r="A34" s="4" t="s">
        <v>21</v>
      </c>
      <c r="B34" s="18" t="s">
        <v>57</v>
      </c>
      <c r="C34" s="14">
        <v>252.78</v>
      </c>
      <c r="D34" s="14" t="s">
        <v>93</v>
      </c>
      <c r="E34" s="89"/>
      <c r="F34" s="16">
        <f t="shared" si="2"/>
        <v>0</v>
      </c>
      <c r="G34" s="16">
        <f t="shared" si="1"/>
        <v>0</v>
      </c>
    </row>
    <row r="35" spans="1:7" x14ac:dyDescent="0.35">
      <c r="A35" s="4">
        <v>3</v>
      </c>
      <c r="B35" s="11" t="s">
        <v>14</v>
      </c>
      <c r="C35" s="14"/>
      <c r="D35" s="14"/>
      <c r="E35" s="89"/>
      <c r="F35" s="16"/>
      <c r="G35" s="16">
        <f t="shared" si="1"/>
        <v>0</v>
      </c>
    </row>
    <row r="36" spans="1:7" x14ac:dyDescent="0.35">
      <c r="A36" s="4" t="s">
        <v>22</v>
      </c>
      <c r="B36" s="18" t="s">
        <v>58</v>
      </c>
      <c r="C36" s="14">
        <v>26.5</v>
      </c>
      <c r="D36" s="100" t="s">
        <v>93</v>
      </c>
      <c r="E36" s="89"/>
      <c r="F36" s="16">
        <f t="shared" ref="F36:F39" si="3">E36*C36</f>
        <v>0</v>
      </c>
      <c r="G36" s="16">
        <f t="shared" si="1"/>
        <v>0</v>
      </c>
    </row>
    <row r="37" spans="1:7" x14ac:dyDescent="0.35">
      <c r="A37" s="4" t="s">
        <v>23</v>
      </c>
      <c r="B37" s="18" t="s">
        <v>55</v>
      </c>
      <c r="C37" s="14">
        <v>18</v>
      </c>
      <c r="D37" s="100" t="s">
        <v>93</v>
      </c>
      <c r="E37" s="89"/>
      <c r="F37" s="16">
        <f t="shared" si="3"/>
        <v>0</v>
      </c>
      <c r="G37" s="16">
        <f t="shared" si="1"/>
        <v>0</v>
      </c>
    </row>
    <row r="38" spans="1:7" x14ac:dyDescent="0.35">
      <c r="A38" s="4" t="s">
        <v>30</v>
      </c>
      <c r="B38" s="18" t="s">
        <v>56</v>
      </c>
      <c r="C38" s="26">
        <v>113.95259999999999</v>
      </c>
      <c r="D38" s="100" t="s">
        <v>93</v>
      </c>
      <c r="E38" s="89"/>
      <c r="F38" s="16">
        <f t="shared" si="3"/>
        <v>0</v>
      </c>
      <c r="G38" s="16">
        <f t="shared" si="1"/>
        <v>0</v>
      </c>
    </row>
    <row r="39" spans="1:7" x14ac:dyDescent="0.35">
      <c r="A39" s="4" t="s">
        <v>31</v>
      </c>
      <c r="B39" s="18" t="s">
        <v>59</v>
      </c>
      <c r="C39" s="14">
        <v>28.48</v>
      </c>
      <c r="D39" s="100" t="s">
        <v>93</v>
      </c>
      <c r="E39" s="89"/>
      <c r="F39" s="16">
        <f t="shared" si="3"/>
        <v>0</v>
      </c>
      <c r="G39" s="16">
        <f t="shared" si="1"/>
        <v>0</v>
      </c>
    </row>
    <row r="40" spans="1:7" x14ac:dyDescent="0.35">
      <c r="A40" s="31"/>
      <c r="B40" s="32" t="s">
        <v>61</v>
      </c>
      <c r="C40" s="33"/>
      <c r="D40" s="34"/>
      <c r="E40" s="25"/>
      <c r="F40" s="24"/>
      <c r="G40" s="16">
        <f t="shared" si="1"/>
        <v>0</v>
      </c>
    </row>
    <row r="41" spans="1:7" x14ac:dyDescent="0.35">
      <c r="A41" s="4" t="s">
        <v>3</v>
      </c>
      <c r="B41" s="11" t="s">
        <v>63</v>
      </c>
      <c r="C41" s="14"/>
      <c r="D41" s="14"/>
      <c r="E41" s="89"/>
      <c r="F41" s="17"/>
      <c r="G41" s="16">
        <f t="shared" si="1"/>
        <v>0</v>
      </c>
    </row>
    <row r="42" spans="1:7" ht="31" x14ac:dyDescent="0.35">
      <c r="A42" s="4">
        <v>1</v>
      </c>
      <c r="B42" s="18" t="s">
        <v>62</v>
      </c>
      <c r="C42" s="26">
        <v>356.8827</v>
      </c>
      <c r="D42" s="100" t="s">
        <v>93</v>
      </c>
      <c r="E42" s="89"/>
      <c r="F42" s="16">
        <f t="shared" ref="F42" si="4">E42*C42</f>
        <v>0</v>
      </c>
      <c r="G42" s="16">
        <f t="shared" si="1"/>
        <v>0</v>
      </c>
    </row>
    <row r="43" spans="1:7" x14ac:dyDescent="0.35">
      <c r="A43" s="4">
        <v>2</v>
      </c>
      <c r="B43" s="11" t="s">
        <v>67</v>
      </c>
      <c r="C43" s="14"/>
      <c r="D43" s="14"/>
      <c r="E43" s="89"/>
      <c r="F43" s="17"/>
      <c r="G43" s="16">
        <f t="shared" si="1"/>
        <v>0</v>
      </c>
    </row>
    <row r="44" spans="1:7" ht="46.5" x14ac:dyDescent="0.35">
      <c r="A44" s="4" t="s">
        <v>38</v>
      </c>
      <c r="B44" s="18" t="s">
        <v>2</v>
      </c>
      <c r="C44" s="14"/>
      <c r="D44" s="14"/>
      <c r="E44" s="89"/>
      <c r="F44" s="16"/>
      <c r="G44" s="16">
        <f t="shared" si="1"/>
        <v>0</v>
      </c>
    </row>
    <row r="45" spans="1:7" x14ac:dyDescent="0.35">
      <c r="A45" s="4" t="s">
        <v>4</v>
      </c>
      <c r="B45" s="18" t="s">
        <v>64</v>
      </c>
      <c r="C45" s="26">
        <v>11.31</v>
      </c>
      <c r="D45" s="100" t="s">
        <v>92</v>
      </c>
      <c r="E45" s="89"/>
      <c r="F45" s="16">
        <f t="shared" ref="F45:F48" si="5">E45*C45</f>
        <v>0</v>
      </c>
      <c r="G45" s="16">
        <f t="shared" si="1"/>
        <v>0</v>
      </c>
    </row>
    <row r="46" spans="1:7" x14ac:dyDescent="0.35">
      <c r="A46" s="4" t="s">
        <v>5</v>
      </c>
      <c r="B46" s="18" t="s">
        <v>55</v>
      </c>
      <c r="C46" s="14">
        <v>5.2</v>
      </c>
      <c r="D46" s="100" t="s">
        <v>92</v>
      </c>
      <c r="E46" s="89"/>
      <c r="F46" s="16">
        <f t="shared" si="5"/>
        <v>0</v>
      </c>
      <c r="G46" s="16">
        <f t="shared" si="1"/>
        <v>0</v>
      </c>
    </row>
    <row r="47" spans="1:7" x14ac:dyDescent="0.35">
      <c r="A47" s="4" t="s">
        <v>6</v>
      </c>
      <c r="B47" s="18" t="s">
        <v>89</v>
      </c>
      <c r="C47" s="14">
        <v>3.38</v>
      </c>
      <c r="D47" s="100" t="s">
        <v>92</v>
      </c>
      <c r="E47" s="89"/>
      <c r="F47" s="16">
        <f t="shared" si="5"/>
        <v>0</v>
      </c>
      <c r="G47" s="16">
        <f t="shared" si="1"/>
        <v>0</v>
      </c>
    </row>
    <row r="48" spans="1:7" x14ac:dyDescent="0.35">
      <c r="A48" s="4" t="s">
        <v>7</v>
      </c>
      <c r="B48" s="18" t="s">
        <v>65</v>
      </c>
      <c r="C48" s="14">
        <v>5.0999999999999996</v>
      </c>
      <c r="D48" s="100" t="s">
        <v>92</v>
      </c>
      <c r="E48" s="89"/>
      <c r="F48" s="16">
        <f t="shared" si="5"/>
        <v>0</v>
      </c>
      <c r="G48" s="16">
        <f t="shared" si="1"/>
        <v>0</v>
      </c>
    </row>
    <row r="49" spans="1:7" x14ac:dyDescent="0.35">
      <c r="A49" s="4">
        <v>3</v>
      </c>
      <c r="B49" s="11" t="s">
        <v>8</v>
      </c>
      <c r="C49" s="14"/>
      <c r="D49" s="14"/>
      <c r="E49" s="89"/>
      <c r="F49" s="16"/>
      <c r="G49" s="16">
        <f t="shared" si="1"/>
        <v>0</v>
      </c>
    </row>
    <row r="50" spans="1:7" ht="31" x14ac:dyDescent="0.35">
      <c r="A50" s="4" t="s">
        <v>38</v>
      </c>
      <c r="B50" s="18" t="s">
        <v>66</v>
      </c>
      <c r="C50" s="14"/>
      <c r="D50" s="14"/>
      <c r="E50" s="89"/>
      <c r="F50" s="16"/>
      <c r="G50" s="16">
        <f t="shared" si="1"/>
        <v>0</v>
      </c>
    </row>
    <row r="51" spans="1:7" x14ac:dyDescent="0.35">
      <c r="A51" s="4" t="s">
        <v>4</v>
      </c>
      <c r="B51" s="18" t="s">
        <v>64</v>
      </c>
      <c r="C51" s="26">
        <v>750.69690000000003</v>
      </c>
      <c r="D51" s="14" t="s">
        <v>94</v>
      </c>
      <c r="E51" s="89"/>
      <c r="F51" s="16">
        <f t="shared" ref="F51:F53" si="6">E51*C51</f>
        <v>0</v>
      </c>
      <c r="G51" s="16">
        <f t="shared" si="1"/>
        <v>0</v>
      </c>
    </row>
    <row r="52" spans="1:7" x14ac:dyDescent="0.35">
      <c r="A52" s="4" t="s">
        <v>5</v>
      </c>
      <c r="B52" s="18" t="s">
        <v>32</v>
      </c>
      <c r="C52" s="14">
        <v>350.3</v>
      </c>
      <c r="D52" s="14" t="s">
        <v>94</v>
      </c>
      <c r="E52" s="89"/>
      <c r="F52" s="16">
        <f t="shared" si="6"/>
        <v>0</v>
      </c>
      <c r="G52" s="16">
        <f t="shared" si="1"/>
        <v>0</v>
      </c>
    </row>
    <row r="53" spans="1:7" x14ac:dyDescent="0.35">
      <c r="A53" s="4" t="s">
        <v>6</v>
      </c>
      <c r="B53" s="18" t="s">
        <v>36</v>
      </c>
      <c r="C53" s="26">
        <v>447.51060000000001</v>
      </c>
      <c r="D53" s="14" t="s">
        <v>94</v>
      </c>
      <c r="E53" s="89"/>
      <c r="F53" s="16">
        <f t="shared" si="6"/>
        <v>0</v>
      </c>
      <c r="G53" s="16">
        <f t="shared" si="1"/>
        <v>0</v>
      </c>
    </row>
    <row r="54" spans="1:7" x14ac:dyDescent="0.35">
      <c r="A54" s="4">
        <v>4</v>
      </c>
      <c r="B54" s="11" t="s">
        <v>14</v>
      </c>
      <c r="C54" s="14"/>
      <c r="D54" s="14"/>
      <c r="E54" s="89"/>
      <c r="F54" s="16"/>
      <c r="G54" s="16">
        <f t="shared" si="1"/>
        <v>0</v>
      </c>
    </row>
    <row r="55" spans="1:7" x14ac:dyDescent="0.35">
      <c r="A55" s="4" t="s">
        <v>4</v>
      </c>
      <c r="B55" s="18" t="s">
        <v>55</v>
      </c>
      <c r="C55" s="14">
        <v>45.26</v>
      </c>
      <c r="D55" s="100" t="s">
        <v>93</v>
      </c>
      <c r="E55" s="89"/>
      <c r="F55" s="16">
        <f t="shared" ref="F55:F57" si="7">E55*C55</f>
        <v>0</v>
      </c>
      <c r="G55" s="16">
        <f t="shared" si="1"/>
        <v>0</v>
      </c>
    </row>
    <row r="56" spans="1:7" x14ac:dyDescent="0.35">
      <c r="A56" s="4" t="s">
        <v>5</v>
      </c>
      <c r="B56" s="18" t="s">
        <v>64</v>
      </c>
      <c r="C56" s="26">
        <v>132.50970000000001</v>
      </c>
      <c r="D56" s="100" t="s">
        <v>93</v>
      </c>
      <c r="E56" s="89"/>
      <c r="F56" s="16">
        <f t="shared" si="7"/>
        <v>0</v>
      </c>
      <c r="G56" s="16">
        <f t="shared" si="1"/>
        <v>0</v>
      </c>
    </row>
    <row r="57" spans="1:7" x14ac:dyDescent="0.35">
      <c r="A57" s="9" t="s">
        <v>6</v>
      </c>
      <c r="B57" s="18" t="s">
        <v>65</v>
      </c>
      <c r="C57" s="26">
        <v>23.47</v>
      </c>
      <c r="D57" s="100" t="s">
        <v>93</v>
      </c>
      <c r="E57" s="89"/>
      <c r="F57" s="16">
        <f t="shared" si="7"/>
        <v>0</v>
      </c>
      <c r="G57" s="16">
        <f t="shared" si="1"/>
        <v>0</v>
      </c>
    </row>
    <row r="58" spans="1:7" x14ac:dyDescent="0.35">
      <c r="A58" s="9" t="s">
        <v>12</v>
      </c>
      <c r="B58" s="11" t="s">
        <v>69</v>
      </c>
      <c r="C58" s="26"/>
      <c r="D58" s="27"/>
      <c r="E58" s="15"/>
      <c r="F58" s="16"/>
      <c r="G58" s="16">
        <f t="shared" si="1"/>
        <v>0</v>
      </c>
    </row>
    <row r="59" spans="1:7" ht="31" x14ac:dyDescent="0.35">
      <c r="A59" s="9">
        <v>1</v>
      </c>
      <c r="B59" s="18" t="s">
        <v>91</v>
      </c>
      <c r="C59" s="26">
        <v>2</v>
      </c>
      <c r="D59" s="27" t="s">
        <v>10</v>
      </c>
      <c r="E59" s="15"/>
      <c r="F59" s="16">
        <f t="shared" ref="F59:F60" si="8">E59*C59</f>
        <v>0</v>
      </c>
      <c r="G59" s="16">
        <f t="shared" si="1"/>
        <v>0</v>
      </c>
    </row>
    <row r="60" spans="1:7" ht="46.5" x14ac:dyDescent="0.35">
      <c r="A60" s="9">
        <v>3</v>
      </c>
      <c r="B60" s="37" t="s">
        <v>128</v>
      </c>
      <c r="C60" s="26">
        <v>2</v>
      </c>
      <c r="D60" s="27" t="s">
        <v>10</v>
      </c>
      <c r="E60" s="15"/>
      <c r="F60" s="16">
        <f t="shared" si="8"/>
        <v>0</v>
      </c>
      <c r="G60" s="16">
        <f t="shared" si="1"/>
        <v>0</v>
      </c>
    </row>
    <row r="61" spans="1:7" x14ac:dyDescent="0.35">
      <c r="A61" s="9" t="s">
        <v>13</v>
      </c>
      <c r="B61" s="11" t="s">
        <v>15</v>
      </c>
      <c r="C61" s="26"/>
      <c r="D61" s="27"/>
      <c r="E61" s="15"/>
      <c r="F61" s="16"/>
      <c r="G61" s="16">
        <f t="shared" si="1"/>
        <v>0</v>
      </c>
    </row>
    <row r="62" spans="1:7" x14ac:dyDescent="0.35">
      <c r="A62" s="9" t="s">
        <v>38</v>
      </c>
      <c r="B62" s="11" t="s">
        <v>82</v>
      </c>
      <c r="C62" s="26"/>
      <c r="D62" s="27"/>
      <c r="E62" s="15"/>
      <c r="F62" s="16"/>
      <c r="G62" s="16">
        <f t="shared" si="1"/>
        <v>0</v>
      </c>
    </row>
    <row r="63" spans="1:7" x14ac:dyDescent="0.35">
      <c r="A63" s="9">
        <v>1</v>
      </c>
      <c r="B63" s="11" t="s">
        <v>83</v>
      </c>
      <c r="C63" s="26"/>
      <c r="D63" s="27"/>
      <c r="E63" s="15"/>
      <c r="F63" s="16"/>
      <c r="G63" s="16">
        <f t="shared" si="1"/>
        <v>0</v>
      </c>
    </row>
    <row r="64" spans="1:7" x14ac:dyDescent="0.35">
      <c r="A64" s="9" t="s">
        <v>4</v>
      </c>
      <c r="B64" s="18" t="s">
        <v>17</v>
      </c>
      <c r="C64" s="26">
        <v>136</v>
      </c>
      <c r="D64" s="27" t="s">
        <v>10</v>
      </c>
      <c r="E64" s="15"/>
      <c r="F64" s="16">
        <f t="shared" ref="F64:F66" si="9">E64*C64</f>
        <v>0</v>
      </c>
      <c r="G64" s="16">
        <f t="shared" si="1"/>
        <v>0</v>
      </c>
    </row>
    <row r="65" spans="1:7" x14ac:dyDescent="0.35">
      <c r="A65" s="9" t="s">
        <v>5</v>
      </c>
      <c r="B65" s="18" t="s">
        <v>18</v>
      </c>
      <c r="C65" s="26">
        <v>150.30000000000001</v>
      </c>
      <c r="D65" s="27" t="s">
        <v>10</v>
      </c>
      <c r="E65" s="15"/>
      <c r="F65" s="16">
        <f t="shared" si="9"/>
        <v>0</v>
      </c>
      <c r="G65" s="16">
        <f t="shared" si="1"/>
        <v>0</v>
      </c>
    </row>
    <row r="66" spans="1:7" x14ac:dyDescent="0.35">
      <c r="A66" s="9" t="s">
        <v>6</v>
      </c>
      <c r="B66" s="18" t="s">
        <v>19</v>
      </c>
      <c r="C66" s="26">
        <v>88.3</v>
      </c>
      <c r="D66" s="27" t="s">
        <v>10</v>
      </c>
      <c r="E66" s="15"/>
      <c r="F66" s="16">
        <f t="shared" si="9"/>
        <v>0</v>
      </c>
      <c r="G66" s="16">
        <f t="shared" si="1"/>
        <v>0</v>
      </c>
    </row>
    <row r="67" spans="1:7" x14ac:dyDescent="0.35">
      <c r="A67" s="9" t="s">
        <v>39</v>
      </c>
      <c r="B67" s="11" t="s">
        <v>84</v>
      </c>
      <c r="C67" s="26"/>
      <c r="D67" s="27"/>
      <c r="E67" s="15"/>
      <c r="F67" s="16"/>
      <c r="G67" s="16">
        <f t="shared" si="1"/>
        <v>0</v>
      </c>
    </row>
    <row r="68" spans="1:7" ht="31" x14ac:dyDescent="0.35">
      <c r="A68" s="9">
        <v>1</v>
      </c>
      <c r="B68" s="18" t="s">
        <v>87</v>
      </c>
      <c r="C68" s="26"/>
      <c r="D68" s="27"/>
      <c r="E68" s="15"/>
      <c r="F68" s="16"/>
      <c r="G68" s="16">
        <f t="shared" si="1"/>
        <v>0</v>
      </c>
    </row>
    <row r="69" spans="1:7" x14ac:dyDescent="0.35">
      <c r="A69" s="9" t="s">
        <v>4</v>
      </c>
      <c r="B69" s="18" t="s">
        <v>16</v>
      </c>
      <c r="C69" s="26">
        <v>313.12</v>
      </c>
      <c r="D69" s="27" t="s">
        <v>93</v>
      </c>
      <c r="E69" s="15"/>
      <c r="F69" s="16">
        <f t="shared" ref="F69:F72" si="10">E69*C69</f>
        <v>0</v>
      </c>
      <c r="G69" s="16">
        <f t="shared" si="1"/>
        <v>0</v>
      </c>
    </row>
    <row r="70" spans="1:7" x14ac:dyDescent="0.35">
      <c r="A70" s="9" t="s">
        <v>5</v>
      </c>
      <c r="B70" s="18" t="s">
        <v>96</v>
      </c>
      <c r="C70" s="26">
        <v>8.1199999999999992</v>
      </c>
      <c r="D70" s="27" t="s">
        <v>95</v>
      </c>
      <c r="E70" s="15"/>
      <c r="F70" s="16">
        <f t="shared" si="10"/>
        <v>0</v>
      </c>
      <c r="G70" s="16">
        <f t="shared" si="1"/>
        <v>0</v>
      </c>
    </row>
    <row r="71" spans="1:7" x14ac:dyDescent="0.35">
      <c r="A71" s="9" t="s">
        <v>6</v>
      </c>
      <c r="B71" s="18" t="s">
        <v>114</v>
      </c>
      <c r="C71" s="26">
        <v>72</v>
      </c>
      <c r="D71" s="27" t="s">
        <v>95</v>
      </c>
      <c r="E71" s="15"/>
      <c r="F71" s="16">
        <f t="shared" si="10"/>
        <v>0</v>
      </c>
      <c r="G71" s="16">
        <f t="shared" si="1"/>
        <v>0</v>
      </c>
    </row>
    <row r="72" spans="1:7" x14ac:dyDescent="0.35">
      <c r="A72" s="9" t="s">
        <v>7</v>
      </c>
      <c r="B72" s="18" t="s">
        <v>86</v>
      </c>
      <c r="C72" s="26">
        <v>38.880000000000003</v>
      </c>
      <c r="D72" s="27" t="s">
        <v>93</v>
      </c>
      <c r="E72" s="15"/>
      <c r="F72" s="16">
        <f t="shared" si="10"/>
        <v>0</v>
      </c>
      <c r="G72" s="16">
        <f t="shared" si="1"/>
        <v>0</v>
      </c>
    </row>
    <row r="73" spans="1:7" x14ac:dyDescent="0.35">
      <c r="A73" s="9" t="s">
        <v>13</v>
      </c>
      <c r="B73" s="11" t="s">
        <v>68</v>
      </c>
      <c r="C73" s="26"/>
      <c r="D73" s="27"/>
      <c r="E73" s="15"/>
      <c r="F73" s="16"/>
      <c r="G73" s="16">
        <f t="shared" si="1"/>
        <v>0</v>
      </c>
    </row>
    <row r="74" spans="1:7" x14ac:dyDescent="0.35">
      <c r="A74" s="9">
        <v>1</v>
      </c>
      <c r="B74" s="11" t="s">
        <v>70</v>
      </c>
      <c r="C74" s="26"/>
      <c r="D74" s="27"/>
      <c r="E74" s="15"/>
      <c r="F74" s="16"/>
      <c r="G74" s="16">
        <f t="shared" ref="G74:G126" si="11">F74/423.62</f>
        <v>0</v>
      </c>
    </row>
    <row r="75" spans="1:7" x14ac:dyDescent="0.35">
      <c r="A75" s="9" t="s">
        <v>38</v>
      </c>
      <c r="B75" s="11" t="s">
        <v>72</v>
      </c>
      <c r="C75" s="26"/>
      <c r="D75" s="27"/>
      <c r="E75" s="15"/>
      <c r="F75" s="16"/>
      <c r="G75" s="16">
        <f t="shared" si="11"/>
        <v>0</v>
      </c>
    </row>
    <row r="76" spans="1:7" ht="31" x14ac:dyDescent="0.35">
      <c r="A76" s="9" t="s">
        <v>4</v>
      </c>
      <c r="B76" s="18" t="s">
        <v>71</v>
      </c>
      <c r="C76" s="26">
        <v>783</v>
      </c>
      <c r="D76" s="27" t="s">
        <v>93</v>
      </c>
      <c r="E76" s="15"/>
      <c r="F76" s="16">
        <f t="shared" ref="F76:F78" si="12">E76*C76</f>
        <v>0</v>
      </c>
      <c r="G76" s="16">
        <f t="shared" si="11"/>
        <v>0</v>
      </c>
    </row>
    <row r="77" spans="1:7" x14ac:dyDescent="0.35">
      <c r="A77" s="9"/>
      <c r="B77" s="11" t="s">
        <v>73</v>
      </c>
      <c r="C77" s="26"/>
      <c r="D77" s="27"/>
      <c r="E77" s="15"/>
      <c r="F77" s="16"/>
      <c r="G77" s="16">
        <f>F77/423.62</f>
        <v>0</v>
      </c>
    </row>
    <row r="78" spans="1:7" ht="31" x14ac:dyDescent="0.35">
      <c r="A78" s="9" t="s">
        <v>5</v>
      </c>
      <c r="B78" s="36" t="s">
        <v>113</v>
      </c>
      <c r="C78" s="26">
        <v>783</v>
      </c>
      <c r="D78" s="27" t="s">
        <v>93</v>
      </c>
      <c r="E78" s="15"/>
      <c r="F78" s="16">
        <f t="shared" si="12"/>
        <v>0</v>
      </c>
      <c r="G78" s="16">
        <f t="shared" si="11"/>
        <v>0</v>
      </c>
    </row>
    <row r="79" spans="1:7" ht="46.5" x14ac:dyDescent="0.35">
      <c r="A79" s="9" t="s">
        <v>4</v>
      </c>
      <c r="B79" s="18" t="s">
        <v>74</v>
      </c>
      <c r="C79" s="26">
        <v>386.07</v>
      </c>
      <c r="D79" s="27" t="s">
        <v>93</v>
      </c>
      <c r="E79" s="15"/>
      <c r="F79" s="16">
        <f t="shared" ref="F79" si="13">E79*C79</f>
        <v>0</v>
      </c>
      <c r="G79" s="16">
        <f t="shared" si="11"/>
        <v>0</v>
      </c>
    </row>
    <row r="80" spans="1:7" x14ac:dyDescent="0.35">
      <c r="A80" s="9">
        <v>2</v>
      </c>
      <c r="B80" s="11" t="s">
        <v>75</v>
      </c>
      <c r="C80" s="26"/>
      <c r="D80" s="27"/>
      <c r="E80" s="15"/>
      <c r="F80" s="16"/>
      <c r="G80" s="16">
        <f t="shared" si="11"/>
        <v>0</v>
      </c>
    </row>
    <row r="81" spans="1:7" x14ac:dyDescent="0.35">
      <c r="A81" s="9" t="s">
        <v>38</v>
      </c>
      <c r="B81" s="11" t="s">
        <v>76</v>
      </c>
      <c r="C81" s="26"/>
      <c r="D81" s="27"/>
      <c r="E81" s="15"/>
      <c r="F81" s="16"/>
      <c r="G81" s="16">
        <f t="shared" si="11"/>
        <v>0</v>
      </c>
    </row>
    <row r="82" spans="1:7" x14ac:dyDescent="0.35">
      <c r="A82" s="9" t="s">
        <v>39</v>
      </c>
      <c r="B82" s="11" t="s">
        <v>77</v>
      </c>
      <c r="C82" s="26"/>
      <c r="D82" s="27"/>
      <c r="E82" s="15"/>
      <c r="F82" s="16"/>
      <c r="G82" s="16">
        <f t="shared" si="11"/>
        <v>0</v>
      </c>
    </row>
    <row r="83" spans="1:7" ht="31" x14ac:dyDescent="0.35">
      <c r="A83" s="9" t="s">
        <v>4</v>
      </c>
      <c r="B83" s="18" t="s">
        <v>88</v>
      </c>
      <c r="C83" s="26">
        <v>187.67</v>
      </c>
      <c r="D83" s="27" t="s">
        <v>93</v>
      </c>
      <c r="E83" s="15"/>
      <c r="F83" s="16">
        <f t="shared" ref="F83" si="14">E83*C83</f>
        <v>0</v>
      </c>
      <c r="G83" s="16">
        <f t="shared" si="11"/>
        <v>0</v>
      </c>
    </row>
    <row r="84" spans="1:7" x14ac:dyDescent="0.35">
      <c r="A84" s="9">
        <v>3</v>
      </c>
      <c r="B84" s="11" t="s">
        <v>78</v>
      </c>
      <c r="C84" s="26"/>
      <c r="D84" s="27"/>
      <c r="E84" s="15"/>
      <c r="F84" s="16"/>
      <c r="G84" s="16">
        <f t="shared" si="11"/>
        <v>0</v>
      </c>
    </row>
    <row r="85" spans="1:7" ht="31" x14ac:dyDescent="0.35">
      <c r="A85" s="9" t="s">
        <v>4</v>
      </c>
      <c r="B85" s="18" t="s">
        <v>79</v>
      </c>
      <c r="C85" s="26">
        <v>254</v>
      </c>
      <c r="D85" s="27" t="s">
        <v>10</v>
      </c>
      <c r="E85" s="15"/>
      <c r="F85" s="16">
        <f t="shared" ref="F85:F89" si="15">E85*C85</f>
        <v>0</v>
      </c>
      <c r="G85" s="16">
        <f t="shared" si="11"/>
        <v>0</v>
      </c>
    </row>
    <row r="86" spans="1:7" ht="31" x14ac:dyDescent="0.35">
      <c r="A86" s="9" t="s">
        <v>5</v>
      </c>
      <c r="B86" s="18" t="s">
        <v>80</v>
      </c>
      <c r="C86" s="26">
        <v>187.67</v>
      </c>
      <c r="D86" s="27" t="s">
        <v>93</v>
      </c>
      <c r="E86" s="15"/>
      <c r="F86" s="16">
        <f t="shared" si="15"/>
        <v>0</v>
      </c>
      <c r="G86" s="16">
        <f t="shared" si="11"/>
        <v>0</v>
      </c>
    </row>
    <row r="87" spans="1:7" ht="46.5" x14ac:dyDescent="0.35">
      <c r="A87" s="9" t="s">
        <v>6</v>
      </c>
      <c r="B87" s="18" t="s">
        <v>81</v>
      </c>
      <c r="C87" s="26">
        <v>187.67</v>
      </c>
      <c r="D87" s="27" t="s">
        <v>93</v>
      </c>
      <c r="E87" s="15"/>
      <c r="F87" s="16">
        <f t="shared" si="15"/>
        <v>0</v>
      </c>
      <c r="G87" s="16">
        <f t="shared" si="11"/>
        <v>0</v>
      </c>
    </row>
    <row r="88" spans="1:7" x14ac:dyDescent="0.35">
      <c r="A88" s="9" t="s">
        <v>13</v>
      </c>
      <c r="B88" s="11" t="s">
        <v>112</v>
      </c>
      <c r="C88" s="16"/>
      <c r="D88" s="16"/>
      <c r="E88" s="89"/>
      <c r="F88" s="16"/>
      <c r="G88" s="16">
        <f t="shared" si="11"/>
        <v>0</v>
      </c>
    </row>
    <row r="89" spans="1:7" ht="108.5" x14ac:dyDescent="0.35">
      <c r="A89" s="9" t="s">
        <v>4</v>
      </c>
      <c r="B89" s="35" t="s">
        <v>129</v>
      </c>
      <c r="C89" s="26">
        <v>1</v>
      </c>
      <c r="D89" s="27" t="s">
        <v>130</v>
      </c>
      <c r="E89" s="15"/>
      <c r="F89" s="16">
        <f t="shared" si="15"/>
        <v>0</v>
      </c>
      <c r="G89" s="16">
        <f t="shared" si="11"/>
        <v>0</v>
      </c>
    </row>
    <row r="90" spans="1:7" ht="18.5" x14ac:dyDescent="0.35">
      <c r="A90" s="48"/>
      <c r="B90" s="38" t="s">
        <v>165</v>
      </c>
      <c r="C90" s="39"/>
      <c r="D90" s="40"/>
      <c r="E90" s="41"/>
      <c r="F90" s="42">
        <f>SUM(F9:F89)</f>
        <v>0</v>
      </c>
      <c r="G90" s="42">
        <f t="shared" si="11"/>
        <v>0</v>
      </c>
    </row>
    <row r="91" spans="1:7" x14ac:dyDescent="0.35">
      <c r="A91" s="60"/>
      <c r="B91" s="61"/>
      <c r="C91" s="44"/>
      <c r="D91" s="45"/>
      <c r="E91" s="46"/>
      <c r="F91" s="47"/>
      <c r="G91" s="47"/>
    </row>
    <row r="92" spans="1:7" x14ac:dyDescent="0.35">
      <c r="A92" s="60"/>
      <c r="B92" s="43" t="s">
        <v>115</v>
      </c>
      <c r="C92" s="44"/>
      <c r="D92" s="45"/>
      <c r="E92" s="46"/>
      <c r="F92" s="47"/>
      <c r="G92" s="47">
        <f t="shared" si="11"/>
        <v>0</v>
      </c>
    </row>
    <row r="93" spans="1:7" ht="31" x14ac:dyDescent="0.35">
      <c r="A93" s="9" t="s">
        <v>38</v>
      </c>
      <c r="B93" s="99" t="s">
        <v>42</v>
      </c>
      <c r="C93" s="26">
        <v>27</v>
      </c>
      <c r="D93" s="27" t="s">
        <v>92</v>
      </c>
      <c r="E93" s="15"/>
      <c r="F93" s="16">
        <f t="shared" ref="F93:F96" si="16">E93*C93</f>
        <v>0</v>
      </c>
      <c r="G93" s="16">
        <f t="shared" si="11"/>
        <v>0</v>
      </c>
    </row>
    <row r="94" spans="1:7" ht="31" x14ac:dyDescent="0.35">
      <c r="A94" s="9" t="s">
        <v>4</v>
      </c>
      <c r="B94" s="99" t="s">
        <v>45</v>
      </c>
      <c r="C94" s="26">
        <v>62.1</v>
      </c>
      <c r="D94" s="27" t="s">
        <v>93</v>
      </c>
      <c r="E94" s="15"/>
      <c r="F94" s="16">
        <f t="shared" si="16"/>
        <v>0</v>
      </c>
      <c r="G94" s="16">
        <f t="shared" si="11"/>
        <v>0</v>
      </c>
    </row>
    <row r="95" spans="1:7" ht="46.5" x14ac:dyDescent="0.35">
      <c r="A95" s="9" t="s">
        <v>5</v>
      </c>
      <c r="B95" s="99" t="s">
        <v>48</v>
      </c>
      <c r="C95" s="26">
        <v>4.76</v>
      </c>
      <c r="D95" s="27" t="s">
        <v>92</v>
      </c>
      <c r="E95" s="15"/>
      <c r="F95" s="16">
        <f t="shared" si="16"/>
        <v>0</v>
      </c>
      <c r="G95" s="16">
        <f t="shared" si="11"/>
        <v>0</v>
      </c>
    </row>
    <row r="96" spans="1:7" x14ac:dyDescent="0.35">
      <c r="A96" s="9" t="s">
        <v>5</v>
      </c>
      <c r="B96" s="12" t="s">
        <v>34</v>
      </c>
      <c r="C96" s="26">
        <v>8.77</v>
      </c>
      <c r="D96" s="27" t="s">
        <v>92</v>
      </c>
      <c r="E96" s="15"/>
      <c r="F96" s="16">
        <f t="shared" si="16"/>
        <v>0</v>
      </c>
      <c r="G96" s="16">
        <f t="shared" si="11"/>
        <v>0</v>
      </c>
    </row>
    <row r="97" spans="1:7" x14ac:dyDescent="0.35">
      <c r="A97" s="9" t="s">
        <v>39</v>
      </c>
      <c r="B97" s="11" t="s">
        <v>51</v>
      </c>
      <c r="C97" s="26"/>
      <c r="D97" s="27"/>
      <c r="E97" s="15"/>
      <c r="F97" s="16"/>
      <c r="G97" s="16"/>
    </row>
    <row r="98" spans="1:7" ht="31" x14ac:dyDescent="0.35">
      <c r="A98" s="9" t="s">
        <v>4</v>
      </c>
      <c r="B98" s="18" t="s">
        <v>50</v>
      </c>
      <c r="C98" s="26">
        <v>46</v>
      </c>
      <c r="D98" s="27" t="s">
        <v>93</v>
      </c>
      <c r="E98" s="15"/>
      <c r="F98" s="16">
        <f t="shared" ref="F98" si="17">E98*C98</f>
        <v>0</v>
      </c>
      <c r="G98" s="16">
        <f t="shared" si="11"/>
        <v>0</v>
      </c>
    </row>
    <row r="99" spans="1:7" x14ac:dyDescent="0.35">
      <c r="A99" s="9" t="s">
        <v>13</v>
      </c>
      <c r="B99" s="11" t="s">
        <v>52</v>
      </c>
      <c r="C99" s="26"/>
      <c r="D99" s="27"/>
      <c r="E99" s="15"/>
      <c r="F99" s="16"/>
      <c r="G99" s="16"/>
    </row>
    <row r="100" spans="1:7" x14ac:dyDescent="0.35">
      <c r="A100" s="9" t="s">
        <v>4</v>
      </c>
      <c r="B100" s="18" t="s">
        <v>53</v>
      </c>
      <c r="C100" s="26">
        <v>3.11</v>
      </c>
      <c r="D100" s="27" t="s">
        <v>92</v>
      </c>
      <c r="E100" s="15"/>
      <c r="F100" s="16">
        <f t="shared" ref="F100:F102" si="18">E100*C100</f>
        <v>0</v>
      </c>
      <c r="G100" s="16">
        <f t="shared" si="11"/>
        <v>0</v>
      </c>
    </row>
    <row r="101" spans="1:7" ht="46.5" x14ac:dyDescent="0.35">
      <c r="A101" s="9" t="s">
        <v>5</v>
      </c>
      <c r="B101" s="18" t="s">
        <v>117</v>
      </c>
      <c r="C101" s="26">
        <v>6.75</v>
      </c>
      <c r="D101" s="27" t="s">
        <v>92</v>
      </c>
      <c r="E101" s="15"/>
      <c r="F101" s="16">
        <f t="shared" si="18"/>
        <v>0</v>
      </c>
      <c r="G101" s="16">
        <f t="shared" si="11"/>
        <v>0</v>
      </c>
    </row>
    <row r="102" spans="1:7" x14ac:dyDescent="0.35">
      <c r="A102" s="9" t="s">
        <v>6</v>
      </c>
      <c r="B102" s="18" t="s">
        <v>57</v>
      </c>
      <c r="C102" s="26">
        <v>67.5</v>
      </c>
      <c r="D102" s="27" t="s">
        <v>93</v>
      </c>
      <c r="E102" s="15"/>
      <c r="F102" s="16">
        <f t="shared" si="18"/>
        <v>0</v>
      </c>
      <c r="G102" s="16">
        <f t="shared" si="11"/>
        <v>0</v>
      </c>
    </row>
    <row r="103" spans="1:7" x14ac:dyDescent="0.35">
      <c r="A103" s="9" t="s">
        <v>104</v>
      </c>
      <c r="B103" s="11" t="s">
        <v>97</v>
      </c>
      <c r="C103" s="26"/>
      <c r="D103" s="27"/>
      <c r="E103" s="15"/>
      <c r="F103" s="16"/>
      <c r="G103" s="16"/>
    </row>
    <row r="104" spans="1:7" x14ac:dyDescent="0.35">
      <c r="A104" s="9" t="s">
        <v>105</v>
      </c>
      <c r="B104" s="11" t="s">
        <v>15</v>
      </c>
      <c r="C104" s="26"/>
      <c r="D104" s="27"/>
      <c r="E104" s="15"/>
      <c r="F104" s="16"/>
      <c r="G104" s="16"/>
    </row>
    <row r="105" spans="1:7" x14ac:dyDescent="0.35">
      <c r="A105" s="9" t="s">
        <v>4</v>
      </c>
      <c r="B105" s="18" t="s">
        <v>116</v>
      </c>
      <c r="C105" s="26">
        <v>123</v>
      </c>
      <c r="D105" s="27" t="s">
        <v>98</v>
      </c>
      <c r="E105" s="15"/>
      <c r="F105" s="16">
        <f t="shared" ref="F105" si="19">E105*C105</f>
        <v>0</v>
      </c>
      <c r="G105" s="16">
        <f t="shared" ref="G105:G110" si="20">F105/423.62</f>
        <v>0</v>
      </c>
    </row>
    <row r="106" spans="1:7" ht="31" x14ac:dyDescent="0.35">
      <c r="A106" s="9" t="s">
        <v>5</v>
      </c>
      <c r="B106" s="18" t="s">
        <v>87</v>
      </c>
      <c r="C106" s="26"/>
      <c r="D106" s="27"/>
      <c r="E106" s="15"/>
      <c r="F106" s="16"/>
      <c r="G106" s="16">
        <f t="shared" si="20"/>
        <v>0</v>
      </c>
    </row>
    <row r="107" spans="1:7" x14ac:dyDescent="0.35">
      <c r="A107" s="9" t="s">
        <v>6</v>
      </c>
      <c r="B107" s="18" t="s">
        <v>16</v>
      </c>
      <c r="C107" s="26">
        <v>90</v>
      </c>
      <c r="D107" s="27" t="s">
        <v>93</v>
      </c>
      <c r="E107" s="15"/>
      <c r="F107" s="16">
        <f t="shared" ref="F107:F110" si="21">E107*C107</f>
        <v>0</v>
      </c>
      <c r="G107" s="16">
        <f t="shared" si="20"/>
        <v>0</v>
      </c>
    </row>
    <row r="108" spans="1:7" x14ac:dyDescent="0.35">
      <c r="A108" s="9" t="s">
        <v>7</v>
      </c>
      <c r="B108" s="18" t="s">
        <v>96</v>
      </c>
      <c r="C108" s="26">
        <v>47</v>
      </c>
      <c r="D108" s="27" t="s">
        <v>98</v>
      </c>
      <c r="E108" s="15"/>
      <c r="F108" s="16">
        <f t="shared" si="21"/>
        <v>0</v>
      </c>
      <c r="G108" s="16">
        <f t="shared" si="20"/>
        <v>0</v>
      </c>
    </row>
    <row r="109" spans="1:7" x14ac:dyDescent="0.35">
      <c r="A109" s="9" t="s">
        <v>20</v>
      </c>
      <c r="B109" s="18" t="s">
        <v>85</v>
      </c>
      <c r="C109" s="26">
        <v>90</v>
      </c>
      <c r="D109" s="27" t="s">
        <v>98</v>
      </c>
      <c r="E109" s="15"/>
      <c r="F109" s="16">
        <f t="shared" si="21"/>
        <v>0</v>
      </c>
      <c r="G109" s="16">
        <f t="shared" si="20"/>
        <v>0</v>
      </c>
    </row>
    <row r="110" spans="1:7" x14ac:dyDescent="0.35">
      <c r="A110" s="9" t="s">
        <v>21</v>
      </c>
      <c r="B110" s="18" t="s">
        <v>86</v>
      </c>
      <c r="C110" s="26">
        <v>63</v>
      </c>
      <c r="D110" s="27" t="s">
        <v>93</v>
      </c>
      <c r="E110" s="15"/>
      <c r="F110" s="16">
        <f t="shared" si="21"/>
        <v>0</v>
      </c>
      <c r="G110" s="16">
        <f t="shared" si="20"/>
        <v>0</v>
      </c>
    </row>
    <row r="111" spans="1:7" x14ac:dyDescent="0.35">
      <c r="A111" s="9" t="s">
        <v>106</v>
      </c>
      <c r="B111" s="11" t="s">
        <v>82</v>
      </c>
      <c r="C111" s="26"/>
      <c r="D111" s="27"/>
      <c r="E111" s="15"/>
      <c r="F111" s="16"/>
      <c r="G111" s="16"/>
    </row>
    <row r="112" spans="1:7" x14ac:dyDescent="0.35">
      <c r="A112" s="9" t="s">
        <v>107</v>
      </c>
      <c r="B112" s="18" t="s">
        <v>83</v>
      </c>
      <c r="C112" s="26"/>
      <c r="D112" s="27"/>
      <c r="E112" s="15"/>
      <c r="F112" s="16"/>
      <c r="G112" s="16"/>
    </row>
    <row r="113" spans="1:7" x14ac:dyDescent="0.35">
      <c r="A113" s="9" t="s">
        <v>4</v>
      </c>
      <c r="B113" s="18" t="s">
        <v>17</v>
      </c>
      <c r="C113" s="26">
        <v>30</v>
      </c>
      <c r="D113" s="27" t="s">
        <v>10</v>
      </c>
      <c r="E113" s="15"/>
      <c r="F113" s="16">
        <f t="shared" ref="F113:F116" si="22">E113*C113</f>
        <v>0</v>
      </c>
      <c r="G113" s="16">
        <f t="shared" si="11"/>
        <v>0</v>
      </c>
    </row>
    <row r="114" spans="1:7" x14ac:dyDescent="0.35">
      <c r="A114" s="9" t="s">
        <v>5</v>
      </c>
      <c r="B114" s="18" t="s">
        <v>18</v>
      </c>
      <c r="C114" s="26">
        <v>50</v>
      </c>
      <c r="D114" s="27" t="s">
        <v>10</v>
      </c>
      <c r="E114" s="15"/>
      <c r="F114" s="16">
        <f t="shared" si="22"/>
        <v>0</v>
      </c>
      <c r="G114" s="16">
        <f t="shared" si="11"/>
        <v>0</v>
      </c>
    </row>
    <row r="115" spans="1:7" x14ac:dyDescent="0.35">
      <c r="A115" s="9" t="s">
        <v>6</v>
      </c>
      <c r="B115" s="18" t="s">
        <v>19</v>
      </c>
      <c r="C115" s="26">
        <v>33</v>
      </c>
      <c r="D115" s="27" t="s">
        <v>10</v>
      </c>
      <c r="E115" s="15"/>
      <c r="F115" s="16">
        <f t="shared" si="22"/>
        <v>0</v>
      </c>
      <c r="G115" s="16">
        <f t="shared" si="11"/>
        <v>0</v>
      </c>
    </row>
    <row r="116" spans="1:7" x14ac:dyDescent="0.35">
      <c r="A116" s="9" t="s">
        <v>7</v>
      </c>
      <c r="B116" s="18" t="s">
        <v>99</v>
      </c>
      <c r="C116" s="26">
        <v>60</v>
      </c>
      <c r="D116" s="27" t="s">
        <v>10</v>
      </c>
      <c r="E116" s="15"/>
      <c r="F116" s="16">
        <f t="shared" si="22"/>
        <v>0</v>
      </c>
      <c r="G116" s="16">
        <f t="shared" si="11"/>
        <v>0</v>
      </c>
    </row>
    <row r="117" spans="1:7" x14ac:dyDescent="0.35">
      <c r="A117" s="9" t="s">
        <v>108</v>
      </c>
      <c r="B117" s="11" t="s">
        <v>100</v>
      </c>
      <c r="C117" s="26"/>
      <c r="D117" s="27"/>
      <c r="E117" s="15"/>
      <c r="F117" s="16"/>
      <c r="G117" s="16">
        <f t="shared" si="11"/>
        <v>0</v>
      </c>
    </row>
    <row r="118" spans="1:7" x14ac:dyDescent="0.35">
      <c r="A118" s="9" t="s">
        <v>4</v>
      </c>
      <c r="B118" s="11" t="s">
        <v>101</v>
      </c>
      <c r="C118" s="26"/>
      <c r="D118" s="27"/>
      <c r="E118" s="15"/>
      <c r="F118" s="16"/>
      <c r="G118" s="16">
        <f t="shared" si="11"/>
        <v>0</v>
      </c>
    </row>
    <row r="119" spans="1:7" ht="31" x14ac:dyDescent="0.35">
      <c r="A119" s="9" t="s">
        <v>4</v>
      </c>
      <c r="B119" s="18" t="s">
        <v>80</v>
      </c>
      <c r="C119" s="26">
        <v>100</v>
      </c>
      <c r="D119" s="27" t="s">
        <v>93</v>
      </c>
      <c r="E119" s="15"/>
      <c r="F119" s="16">
        <f t="shared" ref="F119:F120" si="23">E119*C119</f>
        <v>0</v>
      </c>
      <c r="G119" s="16">
        <f t="shared" si="11"/>
        <v>0</v>
      </c>
    </row>
    <row r="120" spans="1:7" ht="46.5" x14ac:dyDescent="0.35">
      <c r="A120" s="9" t="s">
        <v>5</v>
      </c>
      <c r="B120" s="18" t="s">
        <v>81</v>
      </c>
      <c r="C120" s="26">
        <v>67.5</v>
      </c>
      <c r="D120" s="27"/>
      <c r="E120" s="15"/>
      <c r="F120" s="16">
        <f t="shared" si="23"/>
        <v>0</v>
      </c>
      <c r="G120" s="16">
        <f t="shared" si="11"/>
        <v>0</v>
      </c>
    </row>
    <row r="121" spans="1:7" x14ac:dyDescent="0.35">
      <c r="A121" s="9" t="s">
        <v>109</v>
      </c>
      <c r="B121" s="11" t="s">
        <v>102</v>
      </c>
      <c r="C121" s="26"/>
      <c r="D121" s="27"/>
      <c r="E121" s="15"/>
      <c r="F121" s="16"/>
      <c r="G121" s="16">
        <f t="shared" si="11"/>
        <v>0</v>
      </c>
    </row>
    <row r="122" spans="1:7" x14ac:dyDescent="0.35">
      <c r="A122" s="9" t="s">
        <v>110</v>
      </c>
      <c r="B122" s="11" t="s">
        <v>72</v>
      </c>
      <c r="C122" s="26"/>
      <c r="D122" s="27"/>
      <c r="E122" s="15"/>
      <c r="F122" s="16"/>
      <c r="G122" s="16">
        <f t="shared" si="11"/>
        <v>0</v>
      </c>
    </row>
    <row r="123" spans="1:7" ht="31" x14ac:dyDescent="0.35">
      <c r="A123" s="9" t="s">
        <v>4</v>
      </c>
      <c r="B123" s="18" t="s">
        <v>71</v>
      </c>
      <c r="C123" s="26">
        <v>23</v>
      </c>
      <c r="D123" s="27" t="s">
        <v>93</v>
      </c>
      <c r="E123" s="15"/>
      <c r="F123" s="16">
        <f t="shared" ref="F123" si="24">E123*C123</f>
        <v>0</v>
      </c>
      <c r="G123" s="16">
        <f t="shared" si="11"/>
        <v>0</v>
      </c>
    </row>
    <row r="124" spans="1:7" x14ac:dyDescent="0.35">
      <c r="A124" s="9" t="s">
        <v>111</v>
      </c>
      <c r="B124" s="11" t="s">
        <v>73</v>
      </c>
      <c r="C124" s="26"/>
      <c r="D124" s="27"/>
      <c r="E124" s="15"/>
      <c r="F124" s="16"/>
      <c r="G124" s="16">
        <f t="shared" si="11"/>
        <v>0</v>
      </c>
    </row>
    <row r="125" spans="1:7" ht="46.5" x14ac:dyDescent="0.35">
      <c r="A125" s="9" t="s">
        <v>4</v>
      </c>
      <c r="B125" s="18" t="s">
        <v>74</v>
      </c>
      <c r="C125" s="26">
        <v>23</v>
      </c>
      <c r="D125" s="27" t="s">
        <v>93</v>
      </c>
      <c r="E125" s="15"/>
      <c r="F125" s="16">
        <f t="shared" ref="F125" si="25">E125*C125</f>
        <v>0</v>
      </c>
      <c r="G125" s="16">
        <f t="shared" si="11"/>
        <v>0</v>
      </c>
    </row>
    <row r="126" spans="1:7" s="68" customFormat="1" ht="18.5" x14ac:dyDescent="0.35">
      <c r="A126" s="63"/>
      <c r="B126" s="64" t="s">
        <v>162</v>
      </c>
      <c r="C126" s="65"/>
      <c r="D126" s="66"/>
      <c r="E126" s="67"/>
      <c r="F126" s="42">
        <f>SUM(F93:F125)</f>
        <v>0</v>
      </c>
      <c r="G126" s="42">
        <f t="shared" si="11"/>
        <v>0</v>
      </c>
    </row>
    <row r="127" spans="1:7" x14ac:dyDescent="0.35">
      <c r="A127" s="50"/>
      <c r="B127" s="51"/>
      <c r="C127" s="53"/>
      <c r="D127" s="45"/>
      <c r="E127" s="54"/>
      <c r="F127" s="55"/>
      <c r="G127" s="55"/>
    </row>
    <row r="128" spans="1:7" ht="31" x14ac:dyDescent="0.35">
      <c r="A128" s="50"/>
      <c r="B128" s="52" t="s">
        <v>157</v>
      </c>
      <c r="C128" s="56"/>
      <c r="D128" s="57"/>
      <c r="E128" s="58"/>
      <c r="F128" s="59"/>
      <c r="G128" s="59"/>
    </row>
    <row r="129" spans="1:7" x14ac:dyDescent="0.35">
      <c r="A129" s="31"/>
      <c r="B129" s="32" t="s">
        <v>60</v>
      </c>
      <c r="C129" s="33"/>
      <c r="D129" s="34"/>
      <c r="E129" s="25"/>
      <c r="F129" s="24"/>
      <c r="G129" s="24"/>
    </row>
    <row r="130" spans="1:7" x14ac:dyDescent="0.35">
      <c r="A130" s="97" t="s">
        <v>3</v>
      </c>
      <c r="B130" s="98" t="s">
        <v>37</v>
      </c>
      <c r="C130" s="1"/>
      <c r="D130" s="97"/>
      <c r="E130" s="88"/>
      <c r="F130" s="16"/>
      <c r="G130" s="16"/>
    </row>
    <row r="131" spans="1:7" ht="31" x14ac:dyDescent="0.35">
      <c r="A131" s="97">
        <v>1</v>
      </c>
      <c r="B131" s="99" t="s">
        <v>42</v>
      </c>
      <c r="C131" s="23"/>
      <c r="D131" s="100"/>
      <c r="E131" s="90"/>
      <c r="F131" s="16"/>
      <c r="G131" s="16"/>
    </row>
    <row r="132" spans="1:7" x14ac:dyDescent="0.35">
      <c r="A132" s="97" t="s">
        <v>4</v>
      </c>
      <c r="B132" s="99" t="s">
        <v>43</v>
      </c>
      <c r="C132" s="62">
        <v>22.1</v>
      </c>
      <c r="D132" s="100" t="s">
        <v>131</v>
      </c>
      <c r="E132" s="90"/>
      <c r="F132" s="16">
        <f t="shared" ref="F132:F133" si="26">C132*E132</f>
        <v>0</v>
      </c>
      <c r="G132" s="16">
        <f>F132/423.62</f>
        <v>0</v>
      </c>
    </row>
    <row r="133" spans="1:7" x14ac:dyDescent="0.35">
      <c r="A133" s="97" t="s">
        <v>5</v>
      </c>
      <c r="B133" s="99" t="s">
        <v>44</v>
      </c>
      <c r="C133" s="62">
        <v>1.35</v>
      </c>
      <c r="D133" s="100" t="s">
        <v>131</v>
      </c>
      <c r="E133" s="90"/>
      <c r="F133" s="16">
        <f t="shared" si="26"/>
        <v>0</v>
      </c>
      <c r="G133" s="16">
        <f>F133/423.62</f>
        <v>0</v>
      </c>
    </row>
    <row r="134" spans="1:7" ht="31" x14ac:dyDescent="0.35">
      <c r="A134" s="97">
        <v>2</v>
      </c>
      <c r="B134" s="99" t="s">
        <v>45</v>
      </c>
      <c r="C134" s="62"/>
      <c r="D134" s="100"/>
      <c r="E134" s="90"/>
      <c r="F134" s="16"/>
      <c r="G134" s="16"/>
    </row>
    <row r="135" spans="1:7" x14ac:dyDescent="0.35">
      <c r="A135" s="97" t="s">
        <v>4</v>
      </c>
      <c r="B135" s="99" t="s">
        <v>43</v>
      </c>
      <c r="C135" s="62">
        <v>24.54</v>
      </c>
      <c r="D135" s="100" t="s">
        <v>132</v>
      </c>
      <c r="E135" s="90"/>
      <c r="F135" s="16">
        <f t="shared" ref="F135:F136" si="27">C135*E135</f>
        <v>0</v>
      </c>
      <c r="G135" s="16">
        <f>F135/423.62</f>
        <v>0</v>
      </c>
    </row>
    <row r="136" spans="1:7" x14ac:dyDescent="0.35">
      <c r="A136" s="97" t="s">
        <v>5</v>
      </c>
      <c r="B136" s="99" t="s">
        <v>44</v>
      </c>
      <c r="C136" s="62">
        <v>9</v>
      </c>
      <c r="D136" s="100" t="s">
        <v>132</v>
      </c>
      <c r="E136" s="90"/>
      <c r="F136" s="16">
        <f t="shared" si="27"/>
        <v>0</v>
      </c>
      <c r="G136" s="16">
        <f>F136/423.62</f>
        <v>0</v>
      </c>
    </row>
    <row r="137" spans="1:7" ht="46.5" x14ac:dyDescent="0.35">
      <c r="A137" s="97">
        <v>3</v>
      </c>
      <c r="B137" s="99" t="s">
        <v>48</v>
      </c>
      <c r="C137" s="62"/>
      <c r="D137" s="100"/>
      <c r="E137" s="90"/>
      <c r="F137" s="16"/>
      <c r="G137" s="16"/>
    </row>
    <row r="138" spans="1:7" x14ac:dyDescent="0.35">
      <c r="A138" s="97"/>
      <c r="B138" s="99" t="s">
        <v>47</v>
      </c>
      <c r="C138" s="62">
        <v>0.67</v>
      </c>
      <c r="D138" s="100" t="s">
        <v>131</v>
      </c>
      <c r="E138" s="90"/>
      <c r="F138" s="16">
        <f t="shared" ref="F138:F139" si="28">C138*E138</f>
        <v>0</v>
      </c>
      <c r="G138" s="16">
        <f>F138/423.62</f>
        <v>0</v>
      </c>
    </row>
    <row r="139" spans="1:7" x14ac:dyDescent="0.35">
      <c r="A139" s="97"/>
      <c r="B139" s="99" t="s">
        <v>46</v>
      </c>
      <c r="C139" s="62">
        <v>1.85</v>
      </c>
      <c r="D139" s="100" t="s">
        <v>131</v>
      </c>
      <c r="E139" s="90"/>
      <c r="F139" s="16">
        <f t="shared" si="28"/>
        <v>0</v>
      </c>
      <c r="G139" s="16">
        <f>F139/423.62</f>
        <v>0</v>
      </c>
    </row>
    <row r="140" spans="1:7" ht="31" x14ac:dyDescent="0.35">
      <c r="A140" s="97">
        <v>3</v>
      </c>
      <c r="B140" s="99" t="s">
        <v>49</v>
      </c>
      <c r="C140" s="104"/>
      <c r="D140" s="105"/>
      <c r="E140" s="15"/>
      <c r="F140" s="16"/>
      <c r="G140" s="16"/>
    </row>
    <row r="141" spans="1:7" x14ac:dyDescent="0.35">
      <c r="A141" s="106" t="s">
        <v>4</v>
      </c>
      <c r="B141" s="107" t="s">
        <v>33</v>
      </c>
      <c r="C141" s="108">
        <v>3.36</v>
      </c>
      <c r="D141" s="100" t="s">
        <v>131</v>
      </c>
      <c r="E141" s="15"/>
      <c r="F141" s="16">
        <f>C141*E141</f>
        <v>0</v>
      </c>
      <c r="G141" s="16">
        <f>F141/423.62</f>
        <v>0</v>
      </c>
    </row>
    <row r="142" spans="1:7" x14ac:dyDescent="0.35">
      <c r="A142" s="106" t="s">
        <v>5</v>
      </c>
      <c r="B142" s="107" t="s">
        <v>34</v>
      </c>
      <c r="C142" s="108">
        <v>3.36</v>
      </c>
      <c r="D142" s="100" t="s">
        <v>131</v>
      </c>
      <c r="E142" s="15"/>
      <c r="F142" s="16">
        <f>C142*E142</f>
        <v>0</v>
      </c>
      <c r="G142" s="16">
        <f>F142/423.62</f>
        <v>0</v>
      </c>
    </row>
    <row r="143" spans="1:7" ht="18.5" x14ac:dyDescent="0.35">
      <c r="A143" s="109" t="s">
        <v>12</v>
      </c>
      <c r="B143" s="110" t="s">
        <v>51</v>
      </c>
      <c r="C143" s="111"/>
      <c r="D143" s="111"/>
      <c r="E143" s="89"/>
      <c r="F143" s="17"/>
      <c r="G143" s="49"/>
    </row>
    <row r="144" spans="1:7" ht="31" x14ac:dyDescent="0.35">
      <c r="A144" s="109" t="s">
        <v>4</v>
      </c>
      <c r="B144" s="112" t="s">
        <v>50</v>
      </c>
      <c r="C144" s="111">
        <v>18.14</v>
      </c>
      <c r="D144" s="100" t="s">
        <v>132</v>
      </c>
      <c r="E144" s="89"/>
      <c r="F144" s="16">
        <f>C144*E144</f>
        <v>0</v>
      </c>
      <c r="G144" s="16">
        <f>F144/423.62</f>
        <v>0</v>
      </c>
    </row>
    <row r="145" spans="1:7" ht="18.5" x14ac:dyDescent="0.35">
      <c r="A145" s="109" t="s">
        <v>13</v>
      </c>
      <c r="B145" s="110" t="s">
        <v>52</v>
      </c>
      <c r="C145" s="111"/>
      <c r="D145" s="111"/>
      <c r="E145" s="89"/>
      <c r="F145" s="17"/>
      <c r="G145" s="49"/>
    </row>
    <row r="146" spans="1:7" x14ac:dyDescent="0.35">
      <c r="A146" s="109">
        <v>1</v>
      </c>
      <c r="B146" s="112" t="s">
        <v>53</v>
      </c>
      <c r="C146" s="111">
        <v>1.23</v>
      </c>
      <c r="D146" s="100" t="s">
        <v>131</v>
      </c>
      <c r="E146" s="89"/>
      <c r="F146" s="16">
        <f>C146*E146</f>
        <v>0</v>
      </c>
      <c r="G146" s="16">
        <f>F146/423.62</f>
        <v>0</v>
      </c>
    </row>
    <row r="147" spans="1:7" ht="46.5" x14ac:dyDescent="0.35">
      <c r="A147" s="109">
        <v>2</v>
      </c>
      <c r="B147" s="112" t="s">
        <v>2</v>
      </c>
      <c r="C147" s="111"/>
      <c r="D147" s="111"/>
      <c r="E147" s="89"/>
      <c r="F147" s="16"/>
      <c r="G147" s="16"/>
    </row>
    <row r="148" spans="1:7" x14ac:dyDescent="0.35">
      <c r="A148" s="109" t="s">
        <v>5</v>
      </c>
      <c r="B148" s="112" t="s">
        <v>35</v>
      </c>
      <c r="C148" s="111">
        <v>2.0699999999999998</v>
      </c>
      <c r="D148" s="100" t="s">
        <v>131</v>
      </c>
      <c r="E148" s="89"/>
      <c r="F148" s="16">
        <f t="shared" ref="F148:F152" si="29">C148*E148</f>
        <v>0</v>
      </c>
      <c r="G148" s="16">
        <f>F148/423.62</f>
        <v>0</v>
      </c>
    </row>
    <row r="149" spans="1:7" x14ac:dyDescent="0.35">
      <c r="A149" s="109" t="s">
        <v>6</v>
      </c>
      <c r="B149" s="112" t="s">
        <v>54</v>
      </c>
      <c r="C149" s="111">
        <v>3.7629999999999999</v>
      </c>
      <c r="D149" s="100" t="s">
        <v>131</v>
      </c>
      <c r="E149" s="89"/>
      <c r="F149" s="16">
        <f t="shared" si="29"/>
        <v>0</v>
      </c>
      <c r="G149" s="16">
        <f>F149/423.62</f>
        <v>0</v>
      </c>
    </row>
    <row r="150" spans="1:7" x14ac:dyDescent="0.35">
      <c r="A150" s="109" t="s">
        <v>7</v>
      </c>
      <c r="B150" s="112" t="s">
        <v>56</v>
      </c>
      <c r="C150" s="111">
        <v>3.76</v>
      </c>
      <c r="D150" s="100" t="s">
        <v>131</v>
      </c>
      <c r="E150" s="89"/>
      <c r="F150" s="16">
        <f t="shared" si="29"/>
        <v>0</v>
      </c>
      <c r="G150" s="16">
        <f>F150/423.62</f>
        <v>0</v>
      </c>
    </row>
    <row r="151" spans="1:7" x14ac:dyDescent="0.35">
      <c r="A151" s="109" t="s">
        <v>20</v>
      </c>
      <c r="B151" s="112" t="s">
        <v>55</v>
      </c>
      <c r="C151" s="111">
        <v>0.64</v>
      </c>
      <c r="D151" s="100" t="s">
        <v>131</v>
      </c>
      <c r="E151" s="89"/>
      <c r="F151" s="16">
        <f t="shared" si="29"/>
        <v>0</v>
      </c>
      <c r="G151" s="16">
        <f>F151/423.62</f>
        <v>0</v>
      </c>
    </row>
    <row r="152" spans="1:7" x14ac:dyDescent="0.35">
      <c r="A152" s="109" t="s">
        <v>21</v>
      </c>
      <c r="B152" s="112" t="s">
        <v>59</v>
      </c>
      <c r="C152" s="111">
        <v>4.33</v>
      </c>
      <c r="D152" s="100" t="s">
        <v>131</v>
      </c>
      <c r="E152" s="89"/>
      <c r="F152" s="16">
        <f t="shared" si="29"/>
        <v>0</v>
      </c>
      <c r="G152" s="16">
        <f>F152/423.62</f>
        <v>0</v>
      </c>
    </row>
    <row r="153" spans="1:7" x14ac:dyDescent="0.35">
      <c r="A153" s="109" t="s">
        <v>103</v>
      </c>
      <c r="B153" s="110" t="s">
        <v>8</v>
      </c>
      <c r="C153" s="111"/>
      <c r="D153" s="111"/>
      <c r="E153" s="89"/>
      <c r="F153" s="16"/>
      <c r="G153" s="8"/>
    </row>
    <row r="154" spans="1:7" ht="31" x14ac:dyDescent="0.35">
      <c r="A154" s="109">
        <v>1</v>
      </c>
      <c r="B154" s="112" t="s">
        <v>66</v>
      </c>
      <c r="C154" s="111"/>
      <c r="D154" s="111"/>
      <c r="E154" s="89"/>
      <c r="F154" s="16"/>
      <c r="G154" s="16"/>
    </row>
    <row r="155" spans="1:7" x14ac:dyDescent="0.35">
      <c r="A155" s="109" t="s">
        <v>4</v>
      </c>
      <c r="B155" s="112" t="s">
        <v>35</v>
      </c>
      <c r="C155" s="111">
        <v>140.17500000000001</v>
      </c>
      <c r="D155" s="111" t="s">
        <v>133</v>
      </c>
      <c r="E155" s="89"/>
      <c r="F155" s="16">
        <f t="shared" ref="F155:F164" si="30">C155*E155</f>
        <v>0</v>
      </c>
      <c r="G155" s="16">
        <f>F155/423.62</f>
        <v>0</v>
      </c>
    </row>
    <row r="156" spans="1:7" x14ac:dyDescent="0.35">
      <c r="A156" s="109" t="s">
        <v>5</v>
      </c>
      <c r="B156" s="112" t="s">
        <v>56</v>
      </c>
      <c r="C156" s="111">
        <v>203.77</v>
      </c>
      <c r="D156" s="111" t="s">
        <v>133</v>
      </c>
      <c r="E156" s="89"/>
      <c r="F156" s="16">
        <f t="shared" si="30"/>
        <v>0</v>
      </c>
      <c r="G156" s="16">
        <f>F156/423.62</f>
        <v>0</v>
      </c>
    </row>
    <row r="157" spans="1:7" x14ac:dyDescent="0.35">
      <c r="A157" s="109" t="s">
        <v>6</v>
      </c>
      <c r="B157" s="112" t="s">
        <v>32</v>
      </c>
      <c r="C157" s="111">
        <v>72.09</v>
      </c>
      <c r="D157" s="111" t="s">
        <v>133</v>
      </c>
      <c r="E157" s="89"/>
      <c r="F157" s="16">
        <f t="shared" si="30"/>
        <v>0</v>
      </c>
      <c r="G157" s="16">
        <f>F157/423.62</f>
        <v>0</v>
      </c>
    </row>
    <row r="158" spans="1:7" x14ac:dyDescent="0.35">
      <c r="A158" s="109" t="s">
        <v>7</v>
      </c>
      <c r="B158" s="112" t="s">
        <v>36</v>
      </c>
      <c r="C158" s="111">
        <v>329.4</v>
      </c>
      <c r="D158" s="111" t="s">
        <v>133</v>
      </c>
      <c r="E158" s="89"/>
      <c r="F158" s="16">
        <f t="shared" si="30"/>
        <v>0</v>
      </c>
      <c r="G158" s="16">
        <f>F158/423.62</f>
        <v>0</v>
      </c>
    </row>
    <row r="159" spans="1:7" x14ac:dyDescent="0.35">
      <c r="A159" s="109" t="s">
        <v>20</v>
      </c>
      <c r="B159" s="112" t="s">
        <v>57</v>
      </c>
      <c r="C159" s="111">
        <v>29.35</v>
      </c>
      <c r="D159" s="113" t="s">
        <v>132</v>
      </c>
      <c r="E159" s="89"/>
      <c r="F159" s="16">
        <f>C159*E159</f>
        <v>0</v>
      </c>
      <c r="G159" s="16">
        <f>F159/423.62</f>
        <v>0</v>
      </c>
    </row>
    <row r="160" spans="1:7" x14ac:dyDescent="0.35">
      <c r="A160" s="109" t="s">
        <v>134</v>
      </c>
      <c r="B160" s="110" t="s">
        <v>14</v>
      </c>
      <c r="C160" s="111"/>
      <c r="D160" s="111"/>
      <c r="E160" s="89"/>
      <c r="F160" s="16"/>
      <c r="G160" s="16"/>
    </row>
    <row r="161" spans="1:7" x14ac:dyDescent="0.35">
      <c r="A161" s="109" t="s">
        <v>4</v>
      </c>
      <c r="B161" s="112" t="s">
        <v>58</v>
      </c>
      <c r="C161" s="111">
        <v>36</v>
      </c>
      <c r="D161" s="100" t="s">
        <v>132</v>
      </c>
      <c r="E161" s="89"/>
      <c r="F161" s="16">
        <f t="shared" si="30"/>
        <v>0</v>
      </c>
      <c r="G161" s="16">
        <f>F161/423.62</f>
        <v>0</v>
      </c>
    </row>
    <row r="162" spans="1:7" x14ac:dyDescent="0.35">
      <c r="A162" s="109" t="s">
        <v>5</v>
      </c>
      <c r="B162" s="112" t="s">
        <v>55</v>
      </c>
      <c r="C162" s="111">
        <v>5.56</v>
      </c>
      <c r="D162" s="100" t="s">
        <v>132</v>
      </c>
      <c r="E162" s="89"/>
      <c r="F162" s="16">
        <f t="shared" si="30"/>
        <v>0</v>
      </c>
      <c r="G162" s="16">
        <f>F162/423.62</f>
        <v>0</v>
      </c>
    </row>
    <row r="163" spans="1:7" x14ac:dyDescent="0.35">
      <c r="A163" s="109" t="s">
        <v>6</v>
      </c>
      <c r="B163" s="112" t="s">
        <v>56</v>
      </c>
      <c r="C163" s="111">
        <v>16.36</v>
      </c>
      <c r="D163" s="100" t="s">
        <v>132</v>
      </c>
      <c r="E163" s="89"/>
      <c r="F163" s="16">
        <f t="shared" si="30"/>
        <v>0</v>
      </c>
      <c r="G163" s="16">
        <f>F163/423.62</f>
        <v>0</v>
      </c>
    </row>
    <row r="164" spans="1:7" x14ac:dyDescent="0.35">
      <c r="A164" s="109" t="s">
        <v>7</v>
      </c>
      <c r="B164" s="112" t="s">
        <v>59</v>
      </c>
      <c r="C164" s="111">
        <v>0.65400000000000003</v>
      </c>
      <c r="D164" s="100" t="s">
        <v>132</v>
      </c>
      <c r="E164" s="89"/>
      <c r="F164" s="16">
        <f t="shared" si="30"/>
        <v>0</v>
      </c>
      <c r="G164" s="16">
        <f>F164/423.62</f>
        <v>0</v>
      </c>
    </row>
    <row r="165" spans="1:7" x14ac:dyDescent="0.35">
      <c r="A165" s="31"/>
      <c r="B165" s="32" t="s">
        <v>61</v>
      </c>
      <c r="C165" s="33"/>
      <c r="D165" s="34"/>
      <c r="E165" s="25"/>
      <c r="F165" s="24"/>
      <c r="G165" s="24"/>
    </row>
    <row r="166" spans="1:7" ht="18.5" x14ac:dyDescent="0.35">
      <c r="A166" s="109" t="s">
        <v>3</v>
      </c>
      <c r="B166" s="110" t="s">
        <v>63</v>
      </c>
      <c r="C166" s="111"/>
      <c r="D166" s="111"/>
      <c r="E166" s="89"/>
      <c r="F166" s="17"/>
      <c r="G166" s="49"/>
    </row>
    <row r="167" spans="1:7" ht="31" x14ac:dyDescent="0.35">
      <c r="A167" s="109">
        <v>1</v>
      </c>
      <c r="B167" s="112" t="s">
        <v>62</v>
      </c>
      <c r="C167" s="111">
        <v>88.5</v>
      </c>
      <c r="D167" s="100" t="s">
        <v>132</v>
      </c>
      <c r="E167" s="89"/>
      <c r="F167" s="16">
        <f>C167*E167</f>
        <v>0</v>
      </c>
      <c r="G167" s="16">
        <f>F167/423.62</f>
        <v>0</v>
      </c>
    </row>
    <row r="168" spans="1:7" ht="18.5" x14ac:dyDescent="0.35">
      <c r="A168" s="109">
        <v>2</v>
      </c>
      <c r="B168" s="110" t="s">
        <v>67</v>
      </c>
      <c r="C168" s="111"/>
      <c r="D168" s="111"/>
      <c r="E168" s="89"/>
      <c r="F168" s="17"/>
      <c r="G168" s="49"/>
    </row>
    <row r="169" spans="1:7" ht="46.5" x14ac:dyDescent="0.35">
      <c r="A169" s="109" t="s">
        <v>38</v>
      </c>
      <c r="B169" s="112" t="s">
        <v>2</v>
      </c>
      <c r="C169" s="111"/>
      <c r="D169" s="111"/>
      <c r="E169" s="89"/>
      <c r="F169" s="16"/>
      <c r="G169" s="16"/>
    </row>
    <row r="170" spans="1:7" x14ac:dyDescent="0.35">
      <c r="A170" s="109" t="s">
        <v>4</v>
      </c>
      <c r="B170" s="112" t="s">
        <v>64</v>
      </c>
      <c r="C170" s="111">
        <v>3.76</v>
      </c>
      <c r="D170" s="100" t="s">
        <v>131</v>
      </c>
      <c r="E170" s="89"/>
      <c r="F170" s="16">
        <f t="shared" ref="F170:F172" si="31">C170*E170</f>
        <v>0</v>
      </c>
      <c r="G170" s="16">
        <f>F170/423.62</f>
        <v>0</v>
      </c>
    </row>
    <row r="171" spans="1:7" x14ac:dyDescent="0.35">
      <c r="A171" s="109" t="s">
        <v>5</v>
      </c>
      <c r="B171" s="112" t="s">
        <v>55</v>
      </c>
      <c r="C171" s="111">
        <v>1.48</v>
      </c>
      <c r="D171" s="100" t="s">
        <v>131</v>
      </c>
      <c r="E171" s="89"/>
      <c r="F171" s="16">
        <f t="shared" si="31"/>
        <v>0</v>
      </c>
      <c r="G171" s="16">
        <f>F171/423.62</f>
        <v>0</v>
      </c>
    </row>
    <row r="172" spans="1:7" x14ac:dyDescent="0.35">
      <c r="A172" s="109" t="s">
        <v>6</v>
      </c>
      <c r="B172" s="112" t="s">
        <v>65</v>
      </c>
      <c r="C172" s="111">
        <v>0.191</v>
      </c>
      <c r="D172" s="100" t="s">
        <v>131</v>
      </c>
      <c r="E172" s="89"/>
      <c r="F172" s="16">
        <f t="shared" si="31"/>
        <v>0</v>
      </c>
      <c r="G172" s="16">
        <f>F172/423.62</f>
        <v>0</v>
      </c>
    </row>
    <row r="173" spans="1:7" x14ac:dyDescent="0.35">
      <c r="A173" s="109">
        <v>3</v>
      </c>
      <c r="B173" s="110" t="s">
        <v>8</v>
      </c>
      <c r="C173" s="111"/>
      <c r="D173" s="111"/>
      <c r="E173" s="89"/>
      <c r="F173" s="16"/>
      <c r="G173" s="8"/>
    </row>
    <row r="174" spans="1:7" ht="31" x14ac:dyDescent="0.35">
      <c r="A174" s="109" t="s">
        <v>38</v>
      </c>
      <c r="B174" s="112" t="s">
        <v>66</v>
      </c>
      <c r="C174" s="111"/>
      <c r="D174" s="111"/>
      <c r="E174" s="89"/>
      <c r="F174" s="16"/>
      <c r="G174" s="16"/>
    </row>
    <row r="175" spans="1:7" x14ac:dyDescent="0.35">
      <c r="A175" s="109" t="s">
        <v>4</v>
      </c>
      <c r="B175" s="112" t="s">
        <v>64</v>
      </c>
      <c r="C175" s="111">
        <v>203.77</v>
      </c>
      <c r="D175" s="111" t="s">
        <v>133</v>
      </c>
      <c r="E175" s="89"/>
      <c r="F175" s="16">
        <f t="shared" ref="F175:F177" si="32">C175*E175</f>
        <v>0</v>
      </c>
      <c r="G175" s="16">
        <f>F175/423.62</f>
        <v>0</v>
      </c>
    </row>
    <row r="176" spans="1:7" x14ac:dyDescent="0.35">
      <c r="A176" s="109" t="s">
        <v>5</v>
      </c>
      <c r="B176" s="112" t="s">
        <v>32</v>
      </c>
      <c r="C176" s="111">
        <v>97.4</v>
      </c>
      <c r="D176" s="111" t="s">
        <v>133</v>
      </c>
      <c r="E176" s="89"/>
      <c r="F176" s="16">
        <f t="shared" si="32"/>
        <v>0</v>
      </c>
      <c r="G176" s="16">
        <f>F176/423.62</f>
        <v>0</v>
      </c>
    </row>
    <row r="177" spans="1:7" x14ac:dyDescent="0.35">
      <c r="A177" s="109" t="s">
        <v>6</v>
      </c>
      <c r="B177" s="112" t="s">
        <v>36</v>
      </c>
      <c r="C177" s="111">
        <v>343.31</v>
      </c>
      <c r="D177" s="111" t="s">
        <v>133</v>
      </c>
      <c r="E177" s="89"/>
      <c r="F177" s="16">
        <f t="shared" si="32"/>
        <v>0</v>
      </c>
      <c r="G177" s="16">
        <f>F177/423.62</f>
        <v>0</v>
      </c>
    </row>
    <row r="178" spans="1:7" x14ac:dyDescent="0.35">
      <c r="A178" s="109">
        <v>4</v>
      </c>
      <c r="B178" s="110" t="s">
        <v>14</v>
      </c>
      <c r="C178" s="111"/>
      <c r="D178" s="111"/>
      <c r="E178" s="89"/>
      <c r="F178" s="16"/>
      <c r="G178" s="16"/>
    </row>
    <row r="179" spans="1:7" x14ac:dyDescent="0.35">
      <c r="A179" s="109" t="s">
        <v>4</v>
      </c>
      <c r="B179" s="112" t="s">
        <v>55</v>
      </c>
      <c r="C179" s="111">
        <v>11.4</v>
      </c>
      <c r="D179" s="100" t="s">
        <v>132</v>
      </c>
      <c r="E179" s="89"/>
      <c r="F179" s="16">
        <f t="shared" ref="F179:F180" si="33">C179*E179</f>
        <v>0</v>
      </c>
      <c r="G179" s="16">
        <f>F179/423.62</f>
        <v>0</v>
      </c>
    </row>
    <row r="180" spans="1:7" x14ac:dyDescent="0.35">
      <c r="A180" s="109" t="s">
        <v>5</v>
      </c>
      <c r="B180" s="112" t="s">
        <v>64</v>
      </c>
      <c r="C180" s="111">
        <v>16.36</v>
      </c>
      <c r="D180" s="100" t="s">
        <v>132</v>
      </c>
      <c r="E180" s="89"/>
      <c r="F180" s="16">
        <f t="shared" si="33"/>
        <v>0</v>
      </c>
      <c r="G180" s="16">
        <f>F180/423.62</f>
        <v>0</v>
      </c>
    </row>
    <row r="181" spans="1:7" x14ac:dyDescent="0.35">
      <c r="A181" s="106" t="s">
        <v>6</v>
      </c>
      <c r="B181" s="112" t="s">
        <v>65</v>
      </c>
      <c r="C181" s="104">
        <v>1.274</v>
      </c>
      <c r="D181" s="100" t="s">
        <v>132</v>
      </c>
      <c r="E181" s="15"/>
      <c r="F181" s="16">
        <f>C181*E181</f>
        <v>0</v>
      </c>
      <c r="G181" s="16">
        <f>F181/423.62</f>
        <v>0</v>
      </c>
    </row>
    <row r="182" spans="1:7" x14ac:dyDescent="0.35">
      <c r="A182" s="106" t="s">
        <v>12</v>
      </c>
      <c r="B182" s="110" t="s">
        <v>69</v>
      </c>
      <c r="C182" s="104"/>
      <c r="D182" s="105"/>
      <c r="E182" s="15"/>
      <c r="F182" s="16"/>
      <c r="G182" s="16"/>
    </row>
    <row r="183" spans="1:7" ht="46.5" x14ac:dyDescent="0.35">
      <c r="A183" s="106">
        <v>1</v>
      </c>
      <c r="B183" s="112" t="s">
        <v>135</v>
      </c>
      <c r="C183" s="104">
        <v>2</v>
      </c>
      <c r="D183" s="105" t="s">
        <v>10</v>
      </c>
      <c r="E183" s="15"/>
      <c r="F183" s="16">
        <f t="shared" ref="F183:F184" si="34">C183*E183</f>
        <v>0</v>
      </c>
      <c r="G183" s="16">
        <f>F183/423.62</f>
        <v>0</v>
      </c>
    </row>
    <row r="184" spans="1:7" ht="31" x14ac:dyDescent="0.35">
      <c r="A184" s="106">
        <v>4</v>
      </c>
      <c r="B184" s="112" t="s">
        <v>136</v>
      </c>
      <c r="C184" s="104">
        <v>4</v>
      </c>
      <c r="D184" s="105" t="s">
        <v>10</v>
      </c>
      <c r="E184" s="15"/>
      <c r="F184" s="16">
        <f t="shared" si="34"/>
        <v>0</v>
      </c>
      <c r="G184" s="16">
        <f>F184/423.62</f>
        <v>0</v>
      </c>
    </row>
    <row r="185" spans="1:7" x14ac:dyDescent="0.35">
      <c r="A185" s="106" t="s">
        <v>13</v>
      </c>
      <c r="B185" s="110" t="s">
        <v>15</v>
      </c>
      <c r="C185" s="104"/>
      <c r="D185" s="105"/>
      <c r="E185" s="15"/>
      <c r="F185" s="16"/>
      <c r="G185" s="16"/>
    </row>
    <row r="186" spans="1:7" x14ac:dyDescent="0.35">
      <c r="A186" s="106" t="s">
        <v>38</v>
      </c>
      <c r="B186" s="110" t="s">
        <v>82</v>
      </c>
      <c r="C186" s="104"/>
      <c r="D186" s="105"/>
      <c r="E186" s="15"/>
      <c r="F186" s="16"/>
      <c r="G186" s="16"/>
    </row>
    <row r="187" spans="1:7" x14ac:dyDescent="0.35">
      <c r="A187" s="106">
        <v>1</v>
      </c>
      <c r="B187" s="110" t="s">
        <v>83</v>
      </c>
      <c r="C187" s="104"/>
      <c r="D187" s="105"/>
      <c r="E187" s="15"/>
      <c r="F187" s="16"/>
      <c r="G187" s="16"/>
    </row>
    <row r="188" spans="1:7" x14ac:dyDescent="0.35">
      <c r="A188" s="106" t="s">
        <v>4</v>
      </c>
      <c r="B188" s="112" t="s">
        <v>17</v>
      </c>
      <c r="C188" s="104">
        <v>59.04</v>
      </c>
      <c r="D188" s="105" t="s">
        <v>95</v>
      </c>
      <c r="E188" s="15"/>
      <c r="F188" s="16">
        <f t="shared" ref="F188:F190" si="35">C188*E188</f>
        <v>0</v>
      </c>
      <c r="G188" s="16">
        <f>F188/423.62</f>
        <v>0</v>
      </c>
    </row>
    <row r="189" spans="1:7" x14ac:dyDescent="0.35">
      <c r="A189" s="106" t="s">
        <v>5</v>
      </c>
      <c r="B189" s="112" t="s">
        <v>18</v>
      </c>
      <c r="C189" s="104">
        <v>89.725999999999999</v>
      </c>
      <c r="D189" s="105" t="s">
        <v>95</v>
      </c>
      <c r="E189" s="15"/>
      <c r="F189" s="16">
        <f t="shared" si="35"/>
        <v>0</v>
      </c>
      <c r="G189" s="16">
        <f>F189/423.62</f>
        <v>0</v>
      </c>
    </row>
    <row r="190" spans="1:7" x14ac:dyDescent="0.35">
      <c r="A190" s="106" t="s">
        <v>6</v>
      </c>
      <c r="B190" s="112" t="s">
        <v>19</v>
      </c>
      <c r="C190" s="104">
        <v>46.71</v>
      </c>
      <c r="D190" s="105" t="s">
        <v>95</v>
      </c>
      <c r="E190" s="15"/>
      <c r="F190" s="16">
        <f t="shared" si="35"/>
        <v>0</v>
      </c>
      <c r="G190" s="16">
        <f>F190/423.62</f>
        <v>0</v>
      </c>
    </row>
    <row r="191" spans="1:7" x14ac:dyDescent="0.35">
      <c r="A191" s="106" t="s">
        <v>39</v>
      </c>
      <c r="B191" s="110" t="s">
        <v>84</v>
      </c>
      <c r="C191" s="104"/>
      <c r="D191" s="105"/>
      <c r="E191" s="15"/>
      <c r="F191" s="16"/>
      <c r="G191" s="16"/>
    </row>
    <row r="192" spans="1:7" ht="31" x14ac:dyDescent="0.35">
      <c r="A192" s="106">
        <v>1</v>
      </c>
      <c r="B192" s="112" t="s">
        <v>87</v>
      </c>
      <c r="C192" s="104"/>
      <c r="D192" s="105"/>
      <c r="E192" s="15"/>
      <c r="F192" s="16"/>
      <c r="G192" s="16"/>
    </row>
    <row r="193" spans="1:7" x14ac:dyDescent="0.35">
      <c r="A193" s="106" t="s">
        <v>4</v>
      </c>
      <c r="B193" s="112" t="s">
        <v>16</v>
      </c>
      <c r="C193" s="104">
        <v>41.55</v>
      </c>
      <c r="D193" s="105" t="s">
        <v>132</v>
      </c>
      <c r="E193" s="15"/>
      <c r="F193" s="16">
        <f t="shared" ref="F193:F195" si="36">C193*E193</f>
        <v>0</v>
      </c>
      <c r="G193" s="16">
        <f>F193/423.62</f>
        <v>0</v>
      </c>
    </row>
    <row r="194" spans="1:7" x14ac:dyDescent="0.35">
      <c r="A194" s="106" t="s">
        <v>5</v>
      </c>
      <c r="B194" s="112" t="s">
        <v>85</v>
      </c>
      <c r="C194" s="104">
        <v>14.76</v>
      </c>
      <c r="D194" s="105" t="s">
        <v>95</v>
      </c>
      <c r="E194" s="15"/>
      <c r="F194" s="16">
        <f t="shared" si="36"/>
        <v>0</v>
      </c>
      <c r="G194" s="16">
        <f>F194/423.62</f>
        <v>0</v>
      </c>
    </row>
    <row r="195" spans="1:7" x14ac:dyDescent="0.35">
      <c r="A195" s="106" t="s">
        <v>6</v>
      </c>
      <c r="B195" s="112" t="s">
        <v>86</v>
      </c>
      <c r="C195" s="104">
        <v>4.43</v>
      </c>
      <c r="D195" s="105" t="s">
        <v>132</v>
      </c>
      <c r="E195" s="15"/>
      <c r="F195" s="16">
        <f t="shared" si="36"/>
        <v>0</v>
      </c>
      <c r="G195" s="16">
        <f>F195/423.62</f>
        <v>0</v>
      </c>
    </row>
    <row r="196" spans="1:7" x14ac:dyDescent="0.35">
      <c r="A196" s="106" t="s">
        <v>13</v>
      </c>
      <c r="B196" s="110" t="s">
        <v>68</v>
      </c>
      <c r="C196" s="104"/>
      <c r="D196" s="105"/>
      <c r="E196" s="15"/>
      <c r="F196" s="16"/>
      <c r="G196" s="16"/>
    </row>
    <row r="197" spans="1:7" x14ac:dyDescent="0.35">
      <c r="A197" s="106">
        <v>1</v>
      </c>
      <c r="B197" s="110" t="s">
        <v>70</v>
      </c>
      <c r="C197" s="104"/>
      <c r="D197" s="105"/>
      <c r="E197" s="15"/>
      <c r="F197" s="16"/>
      <c r="G197" s="16"/>
    </row>
    <row r="198" spans="1:7" x14ac:dyDescent="0.35">
      <c r="A198" s="106" t="s">
        <v>38</v>
      </c>
      <c r="B198" s="110" t="s">
        <v>72</v>
      </c>
      <c r="C198" s="104"/>
      <c r="D198" s="105"/>
      <c r="E198" s="15"/>
      <c r="F198" s="16"/>
      <c r="G198" s="16"/>
    </row>
    <row r="199" spans="1:7" ht="31" x14ac:dyDescent="0.35">
      <c r="A199" s="106" t="s">
        <v>4</v>
      </c>
      <c r="B199" s="112" t="s">
        <v>71</v>
      </c>
      <c r="C199" s="104">
        <v>205.74</v>
      </c>
      <c r="D199" s="105" t="s">
        <v>132</v>
      </c>
      <c r="E199" s="15"/>
      <c r="F199" s="16">
        <f>C199*E199</f>
        <v>0</v>
      </c>
      <c r="G199" s="16">
        <f>F199/423.62</f>
        <v>0</v>
      </c>
    </row>
    <row r="200" spans="1:7" x14ac:dyDescent="0.35">
      <c r="A200" s="106" t="s">
        <v>39</v>
      </c>
      <c r="B200" s="110" t="s">
        <v>73</v>
      </c>
      <c r="C200" s="104"/>
      <c r="D200" s="105"/>
      <c r="E200" s="15"/>
      <c r="F200" s="16"/>
      <c r="G200" s="16"/>
    </row>
    <row r="201" spans="1:7" ht="46.5" x14ac:dyDescent="0.35">
      <c r="A201" s="106" t="s">
        <v>4</v>
      </c>
      <c r="B201" s="112" t="s">
        <v>74</v>
      </c>
      <c r="C201" s="104">
        <v>205.74</v>
      </c>
      <c r="D201" s="105" t="s">
        <v>132</v>
      </c>
      <c r="E201" s="15"/>
      <c r="F201" s="16">
        <f>C201*E201</f>
        <v>0</v>
      </c>
      <c r="G201" s="16">
        <f>F201/423.62</f>
        <v>0</v>
      </c>
    </row>
    <row r="202" spans="1:7" x14ac:dyDescent="0.35">
      <c r="A202" s="106">
        <v>2</v>
      </c>
      <c r="B202" s="110" t="s">
        <v>75</v>
      </c>
      <c r="C202" s="104"/>
      <c r="D202" s="105"/>
      <c r="E202" s="15"/>
      <c r="F202" s="16"/>
      <c r="G202" s="16"/>
    </row>
    <row r="203" spans="1:7" x14ac:dyDescent="0.35">
      <c r="A203" s="106" t="s">
        <v>38</v>
      </c>
      <c r="B203" s="110" t="s">
        <v>76</v>
      </c>
      <c r="C203" s="104"/>
      <c r="D203" s="105"/>
      <c r="E203" s="15"/>
      <c r="F203" s="16"/>
      <c r="G203" s="16"/>
    </row>
    <row r="204" spans="1:7" ht="31" x14ac:dyDescent="0.35">
      <c r="A204" s="106" t="s">
        <v>4</v>
      </c>
      <c r="B204" s="112" t="s">
        <v>137</v>
      </c>
      <c r="C204" s="104">
        <v>23.1</v>
      </c>
      <c r="D204" s="105" t="s">
        <v>132</v>
      </c>
      <c r="E204" s="15"/>
      <c r="F204" s="16">
        <f t="shared" ref="F204:F205" si="37">C204*E204</f>
        <v>0</v>
      </c>
      <c r="G204" s="16">
        <f>F204/423.62</f>
        <v>0</v>
      </c>
    </row>
    <row r="205" spans="1:7" ht="46.5" x14ac:dyDescent="0.35">
      <c r="A205" s="106" t="s">
        <v>5</v>
      </c>
      <c r="B205" s="112" t="s">
        <v>138</v>
      </c>
      <c r="C205" s="104">
        <v>23.1</v>
      </c>
      <c r="D205" s="105" t="s">
        <v>132</v>
      </c>
      <c r="E205" s="15"/>
      <c r="F205" s="16">
        <f t="shared" si="37"/>
        <v>0</v>
      </c>
      <c r="G205" s="16">
        <f>F205/423.62</f>
        <v>0</v>
      </c>
    </row>
    <row r="206" spans="1:7" x14ac:dyDescent="0.35">
      <c r="A206" s="106">
        <v>3</v>
      </c>
      <c r="B206" s="110" t="s">
        <v>78</v>
      </c>
      <c r="C206" s="104"/>
      <c r="D206" s="105"/>
      <c r="E206" s="15"/>
      <c r="F206" s="16"/>
      <c r="G206" s="16"/>
    </row>
    <row r="207" spans="1:7" ht="31" x14ac:dyDescent="0.35">
      <c r="A207" s="106" t="s">
        <v>4</v>
      </c>
      <c r="B207" s="112" t="s">
        <v>79</v>
      </c>
      <c r="C207" s="104">
        <v>142.41999999999999</v>
      </c>
      <c r="D207" s="105" t="s">
        <v>95</v>
      </c>
      <c r="E207" s="15"/>
      <c r="F207" s="16">
        <f t="shared" ref="F207:F209" si="38">C207*E207</f>
        <v>0</v>
      </c>
      <c r="G207" s="16">
        <f>F207/423.62</f>
        <v>0</v>
      </c>
    </row>
    <row r="208" spans="1:7" ht="31" x14ac:dyDescent="0.35">
      <c r="A208" s="106" t="s">
        <v>5</v>
      </c>
      <c r="B208" s="112" t="s">
        <v>80</v>
      </c>
      <c r="C208" s="104">
        <v>31.96</v>
      </c>
      <c r="D208" s="105" t="s">
        <v>132</v>
      </c>
      <c r="E208" s="15"/>
      <c r="F208" s="16">
        <f t="shared" si="38"/>
        <v>0</v>
      </c>
      <c r="G208" s="16">
        <f>F208/423.62</f>
        <v>0</v>
      </c>
    </row>
    <row r="209" spans="1:7" ht="46.5" x14ac:dyDescent="0.35">
      <c r="A209" s="106" t="s">
        <v>6</v>
      </c>
      <c r="B209" s="112" t="s">
        <v>81</v>
      </c>
      <c r="C209" s="104">
        <v>31.96</v>
      </c>
      <c r="D209" s="105" t="s">
        <v>132</v>
      </c>
      <c r="E209" s="15"/>
      <c r="F209" s="16">
        <f t="shared" si="38"/>
        <v>0</v>
      </c>
      <c r="G209" s="16">
        <f>F209/423.62</f>
        <v>0</v>
      </c>
    </row>
    <row r="210" spans="1:7" x14ac:dyDescent="0.35">
      <c r="A210" s="106"/>
      <c r="B210" s="110" t="s">
        <v>139</v>
      </c>
      <c r="C210" s="104"/>
      <c r="D210" s="105"/>
      <c r="E210" s="15"/>
      <c r="F210" s="16"/>
      <c r="G210" s="16"/>
    </row>
    <row r="211" spans="1:7" ht="77.5" x14ac:dyDescent="0.35">
      <c r="A211" s="106" t="s">
        <v>4</v>
      </c>
      <c r="B211" s="112" t="s">
        <v>140</v>
      </c>
      <c r="C211" s="104">
        <v>1</v>
      </c>
      <c r="D211" s="105" t="s">
        <v>130</v>
      </c>
      <c r="E211" s="15"/>
      <c r="F211" s="16">
        <f>C211*E211</f>
        <v>0</v>
      </c>
      <c r="G211" s="16">
        <f>F211/423.62</f>
        <v>0</v>
      </c>
    </row>
    <row r="212" spans="1:7" x14ac:dyDescent="0.35">
      <c r="A212" s="106"/>
      <c r="B212" s="110" t="s">
        <v>141</v>
      </c>
      <c r="C212" s="104"/>
      <c r="D212" s="105"/>
      <c r="E212" s="15"/>
      <c r="F212" s="16"/>
      <c r="G212" s="16"/>
    </row>
    <row r="213" spans="1:7" ht="77.5" x14ac:dyDescent="0.35">
      <c r="A213" s="106" t="s">
        <v>4</v>
      </c>
      <c r="B213" s="112" t="s">
        <v>142</v>
      </c>
      <c r="C213" s="104">
        <v>1</v>
      </c>
      <c r="D213" s="105" t="s">
        <v>130</v>
      </c>
      <c r="E213" s="15"/>
      <c r="F213" s="16">
        <f>C213*E213</f>
        <v>0</v>
      </c>
      <c r="G213" s="16">
        <f>F213/423.62</f>
        <v>0</v>
      </c>
    </row>
    <row r="214" spans="1:7" x14ac:dyDescent="0.35">
      <c r="A214" s="60"/>
      <c r="B214" s="43" t="s">
        <v>161</v>
      </c>
      <c r="C214" s="114"/>
      <c r="D214" s="115"/>
      <c r="E214" s="70"/>
      <c r="F214" s="71">
        <f>SUM(F132:F213)</f>
        <v>0</v>
      </c>
      <c r="G214" s="71">
        <f>SUM(G132:G213)</f>
        <v>0</v>
      </c>
    </row>
    <row r="215" spans="1:7" x14ac:dyDescent="0.35">
      <c r="A215" s="60"/>
      <c r="B215" s="43" t="s">
        <v>167</v>
      </c>
      <c r="C215" s="47"/>
      <c r="D215" s="47"/>
      <c r="E215" s="91"/>
      <c r="F215" s="47"/>
      <c r="G215" s="47"/>
    </row>
    <row r="216" spans="1:7" x14ac:dyDescent="0.35">
      <c r="A216" s="106">
        <v>1</v>
      </c>
      <c r="B216" s="112" t="s">
        <v>143</v>
      </c>
      <c r="C216" s="104">
        <v>48.926000000000002</v>
      </c>
      <c r="D216" s="105" t="s">
        <v>131</v>
      </c>
      <c r="E216" s="15"/>
      <c r="F216" s="16">
        <f t="shared" ref="F216:F217" si="39">C216*E216</f>
        <v>0</v>
      </c>
      <c r="G216" s="16">
        <f>F216/423.62</f>
        <v>0</v>
      </c>
    </row>
    <row r="217" spans="1:7" ht="31" x14ac:dyDescent="0.35">
      <c r="A217" s="106">
        <v>2</v>
      </c>
      <c r="B217" s="112" t="s">
        <v>45</v>
      </c>
      <c r="C217" s="104">
        <v>18.585000000000001</v>
      </c>
      <c r="D217" s="105" t="s">
        <v>132</v>
      </c>
      <c r="E217" s="15"/>
      <c r="F217" s="16">
        <f t="shared" si="39"/>
        <v>0</v>
      </c>
      <c r="G217" s="16">
        <f>F217/423.62</f>
        <v>0</v>
      </c>
    </row>
    <row r="218" spans="1:7" x14ac:dyDescent="0.35">
      <c r="A218" s="106">
        <v>3</v>
      </c>
      <c r="B218" s="110" t="s">
        <v>144</v>
      </c>
      <c r="C218" s="104"/>
      <c r="D218" s="105"/>
      <c r="E218" s="15"/>
      <c r="F218" s="16"/>
      <c r="G218" s="16"/>
    </row>
    <row r="219" spans="1:7" ht="46.5" x14ac:dyDescent="0.35">
      <c r="A219" s="106" t="s">
        <v>38</v>
      </c>
      <c r="B219" s="112" t="s">
        <v>2</v>
      </c>
      <c r="C219" s="104"/>
      <c r="D219" s="105"/>
      <c r="E219" s="15"/>
      <c r="F219" s="16"/>
      <c r="G219" s="16"/>
    </row>
    <row r="220" spans="1:7" x14ac:dyDescent="0.35">
      <c r="A220" s="106" t="s">
        <v>4</v>
      </c>
      <c r="B220" s="112" t="s">
        <v>145</v>
      </c>
      <c r="C220" s="104">
        <v>2</v>
      </c>
      <c r="D220" s="105" t="s">
        <v>131</v>
      </c>
      <c r="E220" s="15"/>
      <c r="F220" s="16">
        <f t="shared" ref="F220:F224" si="40">C220*E220</f>
        <v>0</v>
      </c>
      <c r="G220" s="16">
        <f>F220/423.62</f>
        <v>0</v>
      </c>
    </row>
    <row r="221" spans="1:7" x14ac:dyDescent="0.35">
      <c r="A221" s="106" t="s">
        <v>5</v>
      </c>
      <c r="B221" s="112" t="s">
        <v>146</v>
      </c>
      <c r="C221" s="104">
        <v>1.1160000000000001</v>
      </c>
      <c r="D221" s="105" t="s">
        <v>131</v>
      </c>
      <c r="E221" s="15"/>
      <c r="F221" s="16">
        <f t="shared" si="40"/>
        <v>0</v>
      </c>
      <c r="G221" s="16">
        <f>F221/423.62</f>
        <v>0</v>
      </c>
    </row>
    <row r="222" spans="1:7" x14ac:dyDescent="0.35">
      <c r="A222" s="106" t="s">
        <v>6</v>
      </c>
      <c r="B222" s="112" t="s">
        <v>147</v>
      </c>
      <c r="C222" s="104">
        <v>0.7</v>
      </c>
      <c r="D222" s="105" t="s">
        <v>131</v>
      </c>
      <c r="E222" s="15"/>
      <c r="F222" s="16">
        <f t="shared" si="40"/>
        <v>0</v>
      </c>
      <c r="G222" s="16">
        <f>F222/423.62</f>
        <v>0</v>
      </c>
    </row>
    <row r="223" spans="1:7" x14ac:dyDescent="0.35">
      <c r="A223" s="106" t="s">
        <v>7</v>
      </c>
      <c r="B223" s="112" t="s">
        <v>148</v>
      </c>
      <c r="C223" s="104">
        <v>1.48</v>
      </c>
      <c r="D223" s="105" t="s">
        <v>131</v>
      </c>
      <c r="E223" s="15"/>
      <c r="F223" s="16">
        <f t="shared" si="40"/>
        <v>0</v>
      </c>
      <c r="G223" s="16">
        <f>F223/423.62</f>
        <v>0</v>
      </c>
    </row>
    <row r="224" spans="1:7" x14ac:dyDescent="0.35">
      <c r="A224" s="106" t="s">
        <v>20</v>
      </c>
      <c r="B224" s="112" t="s">
        <v>149</v>
      </c>
      <c r="C224" s="104">
        <v>2.6349999999999998</v>
      </c>
      <c r="D224" s="105" t="s">
        <v>131</v>
      </c>
      <c r="E224" s="15"/>
      <c r="F224" s="16">
        <f t="shared" si="40"/>
        <v>0</v>
      </c>
      <c r="G224" s="16">
        <f>F224/423.62</f>
        <v>0</v>
      </c>
    </row>
    <row r="225" spans="1:7" x14ac:dyDescent="0.35">
      <c r="A225" s="106">
        <v>4</v>
      </c>
      <c r="B225" s="110" t="s">
        <v>150</v>
      </c>
      <c r="C225" s="104"/>
      <c r="D225" s="105"/>
      <c r="E225" s="15"/>
      <c r="F225" s="16"/>
      <c r="G225" s="16"/>
    </row>
    <row r="226" spans="1:7" ht="31" x14ac:dyDescent="0.35">
      <c r="A226" s="106" t="s">
        <v>4</v>
      </c>
      <c r="B226" s="112" t="s">
        <v>50</v>
      </c>
      <c r="C226" s="104">
        <v>32.068899999999999</v>
      </c>
      <c r="D226" s="105" t="s">
        <v>132</v>
      </c>
      <c r="E226" s="15"/>
      <c r="F226" s="16">
        <f t="shared" ref="F226:F230" si="41">C226*E226</f>
        <v>0</v>
      </c>
      <c r="G226" s="16">
        <f>F226/423.62</f>
        <v>0</v>
      </c>
    </row>
    <row r="227" spans="1:7" x14ac:dyDescent="0.35">
      <c r="A227" s="106">
        <v>5</v>
      </c>
      <c r="B227" s="116" t="s">
        <v>151</v>
      </c>
      <c r="C227" s="104"/>
      <c r="D227" s="117"/>
      <c r="E227" s="15"/>
      <c r="F227" s="16">
        <f t="shared" si="41"/>
        <v>0</v>
      </c>
      <c r="G227" s="16">
        <f>F227/423.62</f>
        <v>0</v>
      </c>
    </row>
    <row r="228" spans="1:7" x14ac:dyDescent="0.35">
      <c r="A228" s="106" t="s">
        <v>4</v>
      </c>
      <c r="B228" s="112" t="s">
        <v>146</v>
      </c>
      <c r="C228" s="104">
        <v>16.559999999999999</v>
      </c>
      <c r="D228" s="117" t="s">
        <v>132</v>
      </c>
      <c r="E228" s="15"/>
      <c r="F228" s="16">
        <f t="shared" si="41"/>
        <v>0</v>
      </c>
      <c r="G228" s="16">
        <f>F228/423.62</f>
        <v>0</v>
      </c>
    </row>
    <row r="229" spans="1:7" x14ac:dyDescent="0.35">
      <c r="A229" s="106" t="s">
        <v>5</v>
      </c>
      <c r="B229" s="112" t="s">
        <v>147</v>
      </c>
      <c r="C229" s="104">
        <v>6.94</v>
      </c>
      <c r="D229" s="117" t="s">
        <v>132</v>
      </c>
      <c r="E229" s="15"/>
      <c r="F229" s="16">
        <f t="shared" si="41"/>
        <v>0</v>
      </c>
      <c r="G229" s="16">
        <f>F229/423.62</f>
        <v>0</v>
      </c>
    </row>
    <row r="230" spans="1:7" x14ac:dyDescent="0.35">
      <c r="A230" s="106">
        <v>6</v>
      </c>
      <c r="B230" s="112" t="s">
        <v>148</v>
      </c>
      <c r="C230" s="104">
        <v>1.07</v>
      </c>
      <c r="D230" s="117" t="s">
        <v>132</v>
      </c>
      <c r="E230" s="15"/>
      <c r="F230" s="16">
        <f t="shared" si="41"/>
        <v>0</v>
      </c>
      <c r="G230" s="16">
        <f>F230/423.62</f>
        <v>0</v>
      </c>
    </row>
    <row r="231" spans="1:7" x14ac:dyDescent="0.35">
      <c r="A231" s="106"/>
      <c r="B231" s="110" t="s">
        <v>152</v>
      </c>
      <c r="C231" s="104"/>
      <c r="D231" s="117"/>
      <c r="E231" s="15"/>
      <c r="F231" s="16"/>
      <c r="G231" s="16"/>
    </row>
    <row r="232" spans="1:7" ht="31" x14ac:dyDescent="0.35">
      <c r="A232" s="106" t="s">
        <v>38</v>
      </c>
      <c r="B232" s="110" t="s">
        <v>66</v>
      </c>
      <c r="C232" s="104"/>
      <c r="D232" s="117"/>
      <c r="E232" s="15"/>
      <c r="F232" s="16"/>
      <c r="G232" s="16"/>
    </row>
    <row r="233" spans="1:7" x14ac:dyDescent="0.35">
      <c r="A233" s="106" t="s">
        <v>4</v>
      </c>
      <c r="B233" s="112" t="s">
        <v>153</v>
      </c>
      <c r="C233" s="104">
        <v>173.06899999999999</v>
      </c>
      <c r="D233" s="117" t="s">
        <v>133</v>
      </c>
      <c r="E233" s="15"/>
      <c r="F233" s="16">
        <f t="shared" ref="F233:F236" si="42">C233*E233</f>
        <v>0</v>
      </c>
      <c r="G233" s="16">
        <f t="shared" ref="G233:G237" si="43">F233/423.62</f>
        <v>0</v>
      </c>
    </row>
    <row r="234" spans="1:7" x14ac:dyDescent="0.35">
      <c r="A234" s="106" t="s">
        <v>5</v>
      </c>
      <c r="B234" s="112" t="s">
        <v>154</v>
      </c>
      <c r="C234" s="104">
        <v>57.137999999999998</v>
      </c>
      <c r="D234" s="117" t="s">
        <v>133</v>
      </c>
      <c r="E234" s="15"/>
      <c r="F234" s="16">
        <f t="shared" si="42"/>
        <v>0</v>
      </c>
      <c r="G234" s="16">
        <f t="shared" si="43"/>
        <v>0</v>
      </c>
    </row>
    <row r="235" spans="1:7" x14ac:dyDescent="0.35">
      <c r="A235" s="106" t="s">
        <v>6</v>
      </c>
      <c r="B235" s="112" t="s">
        <v>155</v>
      </c>
      <c r="C235" s="104">
        <v>234.87989999999999</v>
      </c>
      <c r="D235" s="117" t="s">
        <v>133</v>
      </c>
      <c r="E235" s="15"/>
      <c r="F235" s="16">
        <f t="shared" si="42"/>
        <v>0</v>
      </c>
      <c r="G235" s="16">
        <f t="shared" si="43"/>
        <v>0</v>
      </c>
    </row>
    <row r="236" spans="1:7" x14ac:dyDescent="0.35">
      <c r="A236" s="106" t="s">
        <v>7</v>
      </c>
      <c r="B236" s="112" t="s">
        <v>156</v>
      </c>
      <c r="C236" s="104">
        <v>159.66</v>
      </c>
      <c r="D236" s="117" t="s">
        <v>133</v>
      </c>
      <c r="E236" s="15"/>
      <c r="F236" s="16">
        <f t="shared" si="42"/>
        <v>0</v>
      </c>
      <c r="G236" s="16">
        <f t="shared" si="43"/>
        <v>0</v>
      </c>
    </row>
    <row r="237" spans="1:7" s="68" customFormat="1" ht="18.5" x14ac:dyDescent="0.35">
      <c r="A237" s="63"/>
      <c r="B237" s="64" t="s">
        <v>162</v>
      </c>
      <c r="C237" s="39"/>
      <c r="D237" s="63"/>
      <c r="E237" s="41"/>
      <c r="F237" s="42">
        <f>SUM(F216:F236)</f>
        <v>0</v>
      </c>
      <c r="G237" s="42">
        <f t="shared" si="43"/>
        <v>0</v>
      </c>
    </row>
    <row r="238" spans="1:7" s="68" customFormat="1" ht="18.5" x14ac:dyDescent="0.35">
      <c r="A238" s="63"/>
      <c r="B238" s="64" t="s">
        <v>158</v>
      </c>
      <c r="C238" s="39"/>
      <c r="D238" s="63"/>
      <c r="E238" s="41"/>
      <c r="F238" s="42">
        <f>F214+F237</f>
        <v>0</v>
      </c>
      <c r="G238" s="42">
        <f>F238/423.62</f>
        <v>0</v>
      </c>
    </row>
    <row r="239" spans="1:7" ht="37" x14ac:dyDescent="0.35">
      <c r="A239" s="60"/>
      <c r="B239" s="118" t="s">
        <v>170</v>
      </c>
      <c r="C239" s="47"/>
      <c r="D239" s="47"/>
      <c r="E239" s="91"/>
      <c r="F239" s="47"/>
      <c r="G239" s="47"/>
    </row>
    <row r="240" spans="1:7" x14ac:dyDescent="0.35">
      <c r="A240" s="31"/>
      <c r="B240" s="32" t="s">
        <v>61</v>
      </c>
      <c r="C240" s="33"/>
      <c r="D240" s="34"/>
      <c r="E240" s="25"/>
      <c r="F240" s="24"/>
      <c r="G240" s="16">
        <f t="shared" ref="G240:G260" si="44">F240/423.62</f>
        <v>0</v>
      </c>
    </row>
    <row r="241" spans="1:7" x14ac:dyDescent="0.35">
      <c r="A241" s="4" t="s">
        <v>3</v>
      </c>
      <c r="B241" s="11" t="s">
        <v>63</v>
      </c>
      <c r="C241" s="14"/>
      <c r="D241" s="14"/>
      <c r="E241" s="89"/>
      <c r="F241" s="17"/>
      <c r="G241" s="16">
        <f t="shared" si="44"/>
        <v>0</v>
      </c>
    </row>
    <row r="242" spans="1:7" ht="31" x14ac:dyDescent="0.35">
      <c r="A242" s="4">
        <v>1</v>
      </c>
      <c r="B242" s="18" t="s">
        <v>62</v>
      </c>
      <c r="C242" s="26">
        <v>70</v>
      </c>
      <c r="D242" s="100" t="s">
        <v>93</v>
      </c>
      <c r="E242" s="89"/>
      <c r="F242" s="16">
        <f t="shared" ref="F242" si="45">E242*C242</f>
        <v>0</v>
      </c>
      <c r="G242" s="16">
        <f t="shared" si="44"/>
        <v>0</v>
      </c>
    </row>
    <row r="243" spans="1:7" x14ac:dyDescent="0.35">
      <c r="A243" s="4">
        <v>2</v>
      </c>
      <c r="B243" s="11" t="s">
        <v>67</v>
      </c>
      <c r="C243" s="14"/>
      <c r="D243" s="14"/>
      <c r="E243" s="89"/>
      <c r="F243" s="17"/>
      <c r="G243" s="16">
        <f t="shared" si="44"/>
        <v>0</v>
      </c>
    </row>
    <row r="244" spans="1:7" ht="46.5" x14ac:dyDescent="0.35">
      <c r="A244" s="4" t="s">
        <v>38</v>
      </c>
      <c r="B244" s="18" t="s">
        <v>2</v>
      </c>
      <c r="C244" s="14"/>
      <c r="D244" s="14"/>
      <c r="E244" s="89"/>
      <c r="F244" s="16"/>
      <c r="G244" s="16">
        <f t="shared" si="44"/>
        <v>0</v>
      </c>
    </row>
    <row r="245" spans="1:7" x14ac:dyDescent="0.35">
      <c r="A245" s="4" t="s">
        <v>4</v>
      </c>
      <c r="B245" s="18" t="s">
        <v>168</v>
      </c>
      <c r="C245" s="26">
        <v>1.2</v>
      </c>
      <c r="D245" s="100" t="s">
        <v>92</v>
      </c>
      <c r="E245" s="89"/>
      <c r="F245" s="16">
        <f t="shared" ref="F245:F246" si="46">E245*C245</f>
        <v>0</v>
      </c>
      <c r="G245" s="16">
        <f t="shared" si="44"/>
        <v>0</v>
      </c>
    </row>
    <row r="246" spans="1:7" x14ac:dyDescent="0.35">
      <c r="A246" s="4" t="s">
        <v>5</v>
      </c>
      <c r="B246" s="18" t="s">
        <v>55</v>
      </c>
      <c r="C246" s="14">
        <v>1</v>
      </c>
      <c r="D246" s="100" t="s">
        <v>92</v>
      </c>
      <c r="E246" s="89"/>
      <c r="F246" s="16">
        <f t="shared" si="46"/>
        <v>0</v>
      </c>
      <c r="G246" s="16">
        <f t="shared" si="44"/>
        <v>0</v>
      </c>
    </row>
    <row r="247" spans="1:7" x14ac:dyDescent="0.35">
      <c r="A247" s="4">
        <v>3</v>
      </c>
      <c r="B247" s="11" t="s">
        <v>8</v>
      </c>
      <c r="C247" s="14"/>
      <c r="D247" s="14"/>
      <c r="E247" s="89"/>
      <c r="F247" s="16"/>
      <c r="G247" s="16">
        <f t="shared" si="44"/>
        <v>0</v>
      </c>
    </row>
    <row r="248" spans="1:7" ht="31" x14ac:dyDescent="0.35">
      <c r="A248" s="4" t="s">
        <v>38</v>
      </c>
      <c r="B248" s="18" t="s">
        <v>66</v>
      </c>
      <c r="C248" s="14"/>
      <c r="D248" s="14"/>
      <c r="E248" s="89"/>
      <c r="F248" s="16"/>
      <c r="G248" s="16">
        <f t="shared" si="44"/>
        <v>0</v>
      </c>
    </row>
    <row r="249" spans="1:7" x14ac:dyDescent="0.35">
      <c r="A249" s="4" t="s">
        <v>4</v>
      </c>
      <c r="B249" s="18" t="s">
        <v>169</v>
      </c>
      <c r="C249" s="26">
        <v>78</v>
      </c>
      <c r="D249" s="14" t="s">
        <v>94</v>
      </c>
      <c r="E249" s="89"/>
      <c r="F249" s="16">
        <f t="shared" ref="F249:F250" si="47">E249*C249</f>
        <v>0</v>
      </c>
      <c r="G249" s="16">
        <f t="shared" si="44"/>
        <v>0</v>
      </c>
    </row>
    <row r="250" spans="1:7" x14ac:dyDescent="0.35">
      <c r="A250" s="4" t="s">
        <v>6</v>
      </c>
      <c r="B250" s="18" t="s">
        <v>36</v>
      </c>
      <c r="C250" s="26">
        <v>45</v>
      </c>
      <c r="D250" s="14" t="s">
        <v>94</v>
      </c>
      <c r="E250" s="89"/>
      <c r="F250" s="16">
        <f t="shared" si="47"/>
        <v>0</v>
      </c>
      <c r="G250" s="16">
        <f t="shared" si="44"/>
        <v>0</v>
      </c>
    </row>
    <row r="251" spans="1:7" x14ac:dyDescent="0.35">
      <c r="A251" s="4">
        <v>4</v>
      </c>
      <c r="B251" s="11" t="s">
        <v>14</v>
      </c>
      <c r="C251" s="14"/>
      <c r="D251" s="14"/>
      <c r="E251" s="89"/>
      <c r="F251" s="16"/>
      <c r="G251" s="16">
        <f t="shared" si="44"/>
        <v>0</v>
      </c>
    </row>
    <row r="252" spans="1:7" x14ac:dyDescent="0.35">
      <c r="A252" s="4" t="s">
        <v>4</v>
      </c>
      <c r="B252" s="18" t="s">
        <v>55</v>
      </c>
      <c r="C252" s="14">
        <v>5</v>
      </c>
      <c r="D252" s="100" t="s">
        <v>93</v>
      </c>
      <c r="E252" s="89"/>
      <c r="F252" s="16">
        <f t="shared" ref="F252:F253" si="48">E252*C252</f>
        <v>0</v>
      </c>
      <c r="G252" s="16">
        <f t="shared" si="44"/>
        <v>0</v>
      </c>
    </row>
    <row r="253" spans="1:7" x14ac:dyDescent="0.35">
      <c r="A253" s="4" t="s">
        <v>5</v>
      </c>
      <c r="B253" s="18" t="s">
        <v>168</v>
      </c>
      <c r="C253" s="26">
        <v>12</v>
      </c>
      <c r="D253" s="100" t="s">
        <v>93</v>
      </c>
      <c r="E253" s="89"/>
      <c r="F253" s="16">
        <f t="shared" si="48"/>
        <v>0</v>
      </c>
      <c r="G253" s="16">
        <f t="shared" si="44"/>
        <v>0</v>
      </c>
    </row>
    <row r="254" spans="1:7" x14ac:dyDescent="0.35">
      <c r="A254" s="9" t="s">
        <v>12</v>
      </c>
      <c r="B254" s="11" t="s">
        <v>69</v>
      </c>
      <c r="C254" s="26"/>
      <c r="D254" s="27"/>
      <c r="E254" s="15"/>
      <c r="F254" s="16"/>
      <c r="G254" s="16">
        <f t="shared" si="44"/>
        <v>0</v>
      </c>
    </row>
    <row r="255" spans="1:7" ht="31" x14ac:dyDescent="0.35">
      <c r="A255" s="9">
        <v>1</v>
      </c>
      <c r="B255" s="18" t="s">
        <v>166</v>
      </c>
      <c r="C255" s="26">
        <v>2</v>
      </c>
      <c r="D255" s="27" t="s">
        <v>10</v>
      </c>
      <c r="E255" s="15"/>
      <c r="F255" s="16">
        <f t="shared" ref="F255:F256" si="49">E255*C255</f>
        <v>0</v>
      </c>
      <c r="G255" s="16">
        <f t="shared" si="44"/>
        <v>0</v>
      </c>
    </row>
    <row r="256" spans="1:7" ht="46.5" x14ac:dyDescent="0.35">
      <c r="A256" s="9">
        <v>3</v>
      </c>
      <c r="B256" s="37" t="s">
        <v>128</v>
      </c>
      <c r="C256" s="26">
        <v>6</v>
      </c>
      <c r="D256" s="27" t="s">
        <v>10</v>
      </c>
      <c r="E256" s="15"/>
      <c r="F256" s="16">
        <f t="shared" si="49"/>
        <v>0</v>
      </c>
      <c r="G256" s="16">
        <f t="shared" si="44"/>
        <v>0</v>
      </c>
    </row>
    <row r="257" spans="1:7" x14ac:dyDescent="0.35">
      <c r="A257" s="9" t="s">
        <v>13</v>
      </c>
      <c r="B257" s="11" t="s">
        <v>68</v>
      </c>
      <c r="C257" s="26"/>
      <c r="D257" s="27"/>
      <c r="E257" s="15"/>
      <c r="F257" s="16"/>
      <c r="G257" s="16">
        <f t="shared" si="44"/>
        <v>0</v>
      </c>
    </row>
    <row r="258" spans="1:7" x14ac:dyDescent="0.35">
      <c r="A258" s="9">
        <v>1</v>
      </c>
      <c r="B258" s="11" t="s">
        <v>70</v>
      </c>
      <c r="C258" s="26"/>
      <c r="D258" s="27"/>
      <c r="E258" s="15"/>
      <c r="F258" s="16"/>
      <c r="G258" s="16">
        <f t="shared" si="44"/>
        <v>0</v>
      </c>
    </row>
    <row r="259" spans="1:7" x14ac:dyDescent="0.35">
      <c r="A259" s="9" t="s">
        <v>38</v>
      </c>
      <c r="B259" s="11" t="s">
        <v>72</v>
      </c>
      <c r="C259" s="26"/>
      <c r="D259" s="27"/>
      <c r="E259" s="15"/>
      <c r="F259" s="16"/>
      <c r="G259" s="16">
        <f t="shared" si="44"/>
        <v>0</v>
      </c>
    </row>
    <row r="260" spans="1:7" ht="31" x14ac:dyDescent="0.35">
      <c r="A260" s="9" t="s">
        <v>4</v>
      </c>
      <c r="B260" s="18" t="s">
        <v>71</v>
      </c>
      <c r="C260" s="26">
        <v>140</v>
      </c>
      <c r="D260" s="27" t="s">
        <v>93</v>
      </c>
      <c r="E260" s="15"/>
      <c r="F260" s="16">
        <f t="shared" ref="F260" si="50">E260*C260</f>
        <v>0</v>
      </c>
      <c r="G260" s="16">
        <f t="shared" si="44"/>
        <v>0</v>
      </c>
    </row>
    <row r="261" spans="1:7" x14ac:dyDescent="0.35">
      <c r="A261" s="9"/>
      <c r="B261" s="11" t="s">
        <v>73</v>
      </c>
      <c r="C261" s="26"/>
      <c r="D261" s="27"/>
      <c r="E261" s="15"/>
      <c r="F261" s="16"/>
      <c r="G261" s="16">
        <f>F261/423.62</f>
        <v>0</v>
      </c>
    </row>
    <row r="262" spans="1:7" ht="31" x14ac:dyDescent="0.35">
      <c r="A262" s="9" t="s">
        <v>5</v>
      </c>
      <c r="B262" s="36" t="s">
        <v>113</v>
      </c>
      <c r="C262" s="26">
        <v>166</v>
      </c>
      <c r="D262" s="27" t="s">
        <v>93</v>
      </c>
      <c r="E262" s="15"/>
      <c r="F262" s="16">
        <f t="shared" ref="F262:F263" si="51">E262*C262</f>
        <v>0</v>
      </c>
      <c r="G262" s="16">
        <f t="shared" ref="G262:G273" si="52">F262/423.62</f>
        <v>0</v>
      </c>
    </row>
    <row r="263" spans="1:7" ht="46.5" x14ac:dyDescent="0.35">
      <c r="A263" s="9" t="s">
        <v>4</v>
      </c>
      <c r="B263" s="18" t="s">
        <v>74</v>
      </c>
      <c r="C263" s="26">
        <v>166</v>
      </c>
      <c r="D263" s="27" t="s">
        <v>93</v>
      </c>
      <c r="E263" s="15"/>
      <c r="F263" s="16">
        <f t="shared" si="51"/>
        <v>0</v>
      </c>
      <c r="G263" s="16">
        <f t="shared" si="52"/>
        <v>0</v>
      </c>
    </row>
    <row r="264" spans="1:7" x14ac:dyDescent="0.35">
      <c r="A264" s="9">
        <v>2</v>
      </c>
      <c r="B264" s="11" t="s">
        <v>75</v>
      </c>
      <c r="C264" s="26"/>
      <c r="D264" s="27"/>
      <c r="E264" s="15"/>
      <c r="F264" s="16"/>
      <c r="G264" s="16">
        <f t="shared" si="52"/>
        <v>0</v>
      </c>
    </row>
    <row r="265" spans="1:7" x14ac:dyDescent="0.35">
      <c r="A265" s="9" t="s">
        <v>38</v>
      </c>
      <c r="B265" s="11" t="s">
        <v>76</v>
      </c>
      <c r="C265" s="26"/>
      <c r="D265" s="27"/>
      <c r="E265" s="15"/>
      <c r="F265" s="16"/>
      <c r="G265" s="16">
        <f t="shared" si="52"/>
        <v>0</v>
      </c>
    </row>
    <row r="266" spans="1:7" ht="31" x14ac:dyDescent="0.35">
      <c r="A266" s="9" t="s">
        <v>4</v>
      </c>
      <c r="B266" s="112" t="s">
        <v>137</v>
      </c>
      <c r="C266" s="69">
        <v>75</v>
      </c>
      <c r="D266" s="105" t="s">
        <v>132</v>
      </c>
      <c r="E266" s="15"/>
      <c r="F266" s="16">
        <f t="shared" ref="F266" si="53">E266*C266</f>
        <v>0</v>
      </c>
      <c r="G266" s="16">
        <f t="shared" si="52"/>
        <v>0</v>
      </c>
    </row>
    <row r="267" spans="1:7" ht="46.5" x14ac:dyDescent="0.35">
      <c r="A267" s="9" t="s">
        <v>5</v>
      </c>
      <c r="B267" s="112" t="s">
        <v>138</v>
      </c>
      <c r="C267" s="69">
        <v>78</v>
      </c>
      <c r="D267" s="105" t="s">
        <v>132</v>
      </c>
      <c r="E267" s="15"/>
      <c r="F267" s="16">
        <f t="shared" ref="F267" si="54">E267*C267</f>
        <v>0</v>
      </c>
      <c r="G267" s="16">
        <f t="shared" ref="G267" si="55">F267/423.62</f>
        <v>0</v>
      </c>
    </row>
    <row r="268" spans="1:7" x14ac:dyDescent="0.35">
      <c r="A268" s="9">
        <v>3</v>
      </c>
      <c r="B268" s="11" t="s">
        <v>78</v>
      </c>
      <c r="C268" s="26"/>
      <c r="D268" s="27"/>
      <c r="E268" s="15"/>
      <c r="F268" s="16"/>
      <c r="G268" s="16">
        <f t="shared" si="52"/>
        <v>0</v>
      </c>
    </row>
    <row r="269" spans="1:7" ht="31" x14ac:dyDescent="0.35">
      <c r="A269" s="9" t="s">
        <v>4</v>
      </c>
      <c r="B269" s="18" t="s">
        <v>79</v>
      </c>
      <c r="C269" s="26">
        <v>30</v>
      </c>
      <c r="D269" s="27" t="s">
        <v>10</v>
      </c>
      <c r="E269" s="15"/>
      <c r="F269" s="16">
        <f t="shared" ref="F269:F271" si="56">E269*C269</f>
        <v>0</v>
      </c>
      <c r="G269" s="16">
        <f t="shared" si="52"/>
        <v>0</v>
      </c>
    </row>
    <row r="270" spans="1:7" ht="31" x14ac:dyDescent="0.35">
      <c r="A270" s="9" t="s">
        <v>5</v>
      </c>
      <c r="B270" s="18" t="s">
        <v>80</v>
      </c>
      <c r="C270" s="26">
        <v>75</v>
      </c>
      <c r="D270" s="27" t="s">
        <v>93</v>
      </c>
      <c r="E270" s="15"/>
      <c r="F270" s="16">
        <f t="shared" si="56"/>
        <v>0</v>
      </c>
      <c r="G270" s="16">
        <f t="shared" si="52"/>
        <v>0</v>
      </c>
    </row>
    <row r="271" spans="1:7" ht="46.5" x14ac:dyDescent="0.35">
      <c r="A271" s="9" t="s">
        <v>6</v>
      </c>
      <c r="B271" s="18" t="s">
        <v>81</v>
      </c>
      <c r="C271" s="26">
        <v>75</v>
      </c>
      <c r="D271" s="27" t="s">
        <v>93</v>
      </c>
      <c r="E271" s="15"/>
      <c r="F271" s="16">
        <f t="shared" si="56"/>
        <v>0</v>
      </c>
      <c r="G271" s="16">
        <f t="shared" si="52"/>
        <v>0</v>
      </c>
    </row>
    <row r="272" spans="1:7" x14ac:dyDescent="0.35">
      <c r="A272" s="9" t="s">
        <v>13</v>
      </c>
      <c r="B272" s="11" t="s">
        <v>112</v>
      </c>
      <c r="C272" s="16"/>
      <c r="D272" s="16"/>
      <c r="E272" s="89"/>
      <c r="F272" s="16"/>
      <c r="G272" s="16">
        <f t="shared" si="52"/>
        <v>0</v>
      </c>
    </row>
    <row r="273" spans="1:7" ht="98.4" customHeight="1" x14ac:dyDescent="0.35">
      <c r="A273" s="9" t="s">
        <v>4</v>
      </c>
      <c r="B273" s="35" t="s">
        <v>171</v>
      </c>
      <c r="C273" s="26">
        <v>1</v>
      </c>
      <c r="D273" s="27" t="s">
        <v>130</v>
      </c>
      <c r="E273" s="15"/>
      <c r="F273" s="16">
        <f t="shared" ref="F273" si="57">E273*C273</f>
        <v>0</v>
      </c>
      <c r="G273" s="16">
        <f t="shared" si="52"/>
        <v>0</v>
      </c>
    </row>
    <row r="274" spans="1:7" x14ac:dyDescent="0.35">
      <c r="A274" s="106"/>
      <c r="B274" s="110" t="s">
        <v>141</v>
      </c>
      <c r="C274" s="119"/>
      <c r="D274" s="106"/>
      <c r="E274" s="7"/>
      <c r="F274" s="8"/>
      <c r="G274" s="8"/>
    </row>
    <row r="275" spans="1:7" ht="62" x14ac:dyDescent="0.35">
      <c r="A275" s="106" t="s">
        <v>4</v>
      </c>
      <c r="B275" s="112" t="s">
        <v>173</v>
      </c>
      <c r="C275" s="26">
        <v>1</v>
      </c>
      <c r="D275" s="27" t="s">
        <v>130</v>
      </c>
      <c r="E275" s="15"/>
      <c r="F275" s="16">
        <f t="shared" ref="F275" si="58">E275*C275</f>
        <v>0</v>
      </c>
      <c r="G275" s="16">
        <f t="shared" ref="G275" si="59">F275/423.62</f>
        <v>0</v>
      </c>
    </row>
    <row r="276" spans="1:7" x14ac:dyDescent="0.35">
      <c r="A276" s="106"/>
      <c r="B276" s="110" t="s">
        <v>172</v>
      </c>
      <c r="C276" s="119"/>
      <c r="D276" s="27"/>
      <c r="E276" s="15"/>
      <c r="F276" s="8"/>
      <c r="G276" s="8"/>
    </row>
    <row r="277" spans="1:7" x14ac:dyDescent="0.35">
      <c r="A277" s="117" t="s">
        <v>4</v>
      </c>
      <c r="B277" s="112" t="s">
        <v>174</v>
      </c>
      <c r="C277" s="104">
        <v>1</v>
      </c>
      <c r="D277" s="27" t="s">
        <v>130</v>
      </c>
      <c r="E277" s="15"/>
      <c r="F277" s="16">
        <f t="shared" ref="F277" si="60">E277*C277</f>
        <v>0</v>
      </c>
      <c r="G277" s="16">
        <f t="shared" ref="G277" si="61">F277/423.62</f>
        <v>0</v>
      </c>
    </row>
    <row r="278" spans="1:7" ht="18.5" x14ac:dyDescent="0.35">
      <c r="A278" s="63"/>
      <c r="B278" s="64" t="s">
        <v>158</v>
      </c>
      <c r="C278" s="39"/>
      <c r="D278" s="63"/>
      <c r="E278" s="92"/>
      <c r="F278" s="42">
        <f>SUM(F242:F277)</f>
        <v>0</v>
      </c>
      <c r="G278" s="42">
        <f>SUM(G242:G277)</f>
        <v>0</v>
      </c>
    </row>
    <row r="279" spans="1:7" ht="42.75" customHeight="1" x14ac:dyDescent="0.35">
      <c r="A279" s="126" t="s">
        <v>1</v>
      </c>
      <c r="B279" s="127"/>
      <c r="C279" s="127"/>
      <c r="D279" s="127"/>
      <c r="E279" s="127"/>
      <c r="F279" s="127"/>
      <c r="G279" s="128"/>
    </row>
    <row r="280" spans="1:7" ht="20.25" customHeight="1" x14ac:dyDescent="0.35">
      <c r="A280" s="129" t="s">
        <v>9</v>
      </c>
      <c r="B280" s="130"/>
      <c r="C280" s="130"/>
      <c r="D280" s="130"/>
      <c r="E280" s="130"/>
      <c r="F280" s="130"/>
      <c r="G280" s="130"/>
    </row>
  </sheetData>
  <sheetProtection algorithmName="SHA-512" hashValue="nsD7kIsGp81pB8I0Xc2blBEeNyLd3txJd3gqT8dMrC4GhBb5QvTVSix0u0T5X4jqAnI7oeBYRiUHYWJHZZ9rKg==" saltValue="a2/E8ZmkAzBI8zmWSdHz0w==" spinCount="100000" sheet="1" objects="1" scenarios="1"/>
  <mergeCells count="4">
    <mergeCell ref="A1:G1"/>
    <mergeCell ref="A2:G2"/>
    <mergeCell ref="A279:G279"/>
    <mergeCell ref="A280:G280"/>
  </mergeCells>
  <printOptions horizontalCentered="1"/>
  <pageMargins left="0.25" right="0.25" top="0.75" bottom="0.75" header="0.3" footer="0.3"/>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5B501-E3FE-4758-9B7A-335D1E75BF7A}">
  <dimension ref="A1:E18"/>
  <sheetViews>
    <sheetView workbookViewId="0">
      <selection sqref="A1:E1"/>
    </sheetView>
  </sheetViews>
  <sheetFormatPr defaultColWidth="8.90625" defaultRowHeight="14.5" x14ac:dyDescent="0.35"/>
  <cols>
    <col min="1" max="1" width="5.6328125" style="72" bestFit="1" customWidth="1"/>
    <col min="2" max="2" width="54.36328125" style="72" bestFit="1" customWidth="1"/>
    <col min="3" max="3" width="15.08984375" style="74" customWidth="1"/>
    <col min="4" max="4" width="21" style="72" customWidth="1"/>
    <col min="5" max="5" width="23.08984375" style="72" customWidth="1"/>
    <col min="6" max="16384" width="8.90625" style="72"/>
  </cols>
  <sheetData>
    <row r="1" spans="1:5" ht="21" x14ac:dyDescent="0.5">
      <c r="A1" s="131" t="s">
        <v>160</v>
      </c>
      <c r="B1" s="132"/>
      <c r="C1" s="132"/>
      <c r="D1" s="132"/>
      <c r="E1" s="133"/>
    </row>
    <row r="2" spans="1:5" ht="15.5" x14ac:dyDescent="0.35">
      <c r="A2" s="76" t="s">
        <v>122</v>
      </c>
      <c r="B2" s="76" t="s">
        <v>118</v>
      </c>
      <c r="C2" s="77" t="s">
        <v>121</v>
      </c>
      <c r="D2" s="76" t="s">
        <v>119</v>
      </c>
      <c r="E2" s="76" t="s">
        <v>120</v>
      </c>
    </row>
    <row r="3" spans="1:5" s="73" customFormat="1" ht="25.75" customHeight="1" x14ac:dyDescent="0.35">
      <c r="A3" s="78">
        <v>1</v>
      </c>
      <c r="B3" s="79" t="s">
        <v>123</v>
      </c>
      <c r="C3" s="78">
        <v>1</v>
      </c>
      <c r="D3" s="80">
        <f>BOQ!F90</f>
        <v>0</v>
      </c>
      <c r="E3" s="80">
        <f>D3/423.62</f>
        <v>0</v>
      </c>
    </row>
    <row r="4" spans="1:5" s="73" customFormat="1" ht="25.75" customHeight="1" x14ac:dyDescent="0.35">
      <c r="A4" s="78">
        <v>2</v>
      </c>
      <c r="B4" s="79" t="s">
        <v>124</v>
      </c>
      <c r="C4" s="78">
        <v>1</v>
      </c>
      <c r="D4" s="80">
        <f>BOQ!F126</f>
        <v>0</v>
      </c>
      <c r="E4" s="80">
        <f>D4/423.62</f>
        <v>0</v>
      </c>
    </row>
    <row r="5" spans="1:5" s="73" customFormat="1" ht="25.75" customHeight="1" x14ac:dyDescent="0.35">
      <c r="A5" s="78">
        <v>3</v>
      </c>
      <c r="B5" s="79" t="s">
        <v>159</v>
      </c>
      <c r="C5" s="78">
        <v>1</v>
      </c>
      <c r="D5" s="80">
        <f>BOQ!F238</f>
        <v>0</v>
      </c>
      <c r="E5" s="80">
        <f>D5/423.62</f>
        <v>0</v>
      </c>
    </row>
    <row r="6" spans="1:5" s="73" customFormat="1" ht="25.75" customHeight="1" thickBot="1" x14ac:dyDescent="0.4">
      <c r="A6" s="78">
        <v>4</v>
      </c>
      <c r="B6" s="81" t="s">
        <v>164</v>
      </c>
      <c r="C6" s="78">
        <v>1</v>
      </c>
      <c r="D6" s="80">
        <f>BOQ!F278</f>
        <v>0</v>
      </c>
      <c r="E6" s="80">
        <f>D6/423.62</f>
        <v>0</v>
      </c>
    </row>
    <row r="7" spans="1:5" s="73" customFormat="1" ht="25.75" customHeight="1" thickTop="1" x14ac:dyDescent="0.35">
      <c r="A7" s="78"/>
      <c r="B7" s="82" t="s">
        <v>126</v>
      </c>
      <c r="C7" s="78"/>
      <c r="D7" s="83">
        <f>SUM(D3:D6)</f>
        <v>0</v>
      </c>
      <c r="E7" s="83">
        <f>SUM(E3:E6)</f>
        <v>0</v>
      </c>
    </row>
    <row r="8" spans="1:5" s="73" customFormat="1" ht="25.75" customHeight="1" x14ac:dyDescent="0.35">
      <c r="A8" s="78">
        <v>5</v>
      </c>
      <c r="B8" s="79" t="s">
        <v>125</v>
      </c>
      <c r="C8" s="84">
        <v>2.5000000000000001E-2</v>
      </c>
      <c r="D8" s="80">
        <f>D7*C8</f>
        <v>0</v>
      </c>
      <c r="E8" s="80">
        <f>E7*C8</f>
        <v>0</v>
      </c>
    </row>
    <row r="9" spans="1:5" s="73" customFormat="1" ht="25.75" customHeight="1" x14ac:dyDescent="0.35">
      <c r="A9" s="85"/>
      <c r="B9" s="86" t="s">
        <v>127</v>
      </c>
      <c r="C9" s="86"/>
      <c r="D9" s="87">
        <f>SUM(D7:D8)</f>
        <v>0</v>
      </c>
      <c r="E9" s="87">
        <f>SUM(E7:E8)</f>
        <v>0</v>
      </c>
    </row>
    <row r="13" spans="1:5" x14ac:dyDescent="0.35">
      <c r="D13" s="75"/>
    </row>
    <row r="14" spans="1:5" x14ac:dyDescent="0.35">
      <c r="D14" s="75"/>
    </row>
    <row r="15" spans="1:5" x14ac:dyDescent="0.35">
      <c r="D15" s="75"/>
    </row>
    <row r="16" spans="1:5" x14ac:dyDescent="0.35">
      <c r="D16" s="75"/>
    </row>
    <row r="17" spans="4:4" x14ac:dyDescent="0.35">
      <c r="D17" s="75"/>
    </row>
    <row r="18" spans="4:4" x14ac:dyDescent="0.35">
      <c r="D18" s="75"/>
    </row>
  </sheetData>
  <sheetProtection algorithmName="SHA-512" hashValue="3diRGNKgRmCjxmXcrCHR8VxsuC3quz/ht4GRskCozVKIlLxbAP8cq5Ihp3BUT/uHnXXq4Hv8R1R+jt8g1C3jPg==" saltValue="0nxPJG4gXxCYnHvLTM8S+w==" spinCount="100000" sheet="1" objects="1" scenarios="1"/>
  <mergeCells count="1">
    <mergeCell ref="A1:E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BOQ</vt:lpstr>
      <vt:lpstr>Sumarry </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NIROULA Yamanta</dc:creator>
  <cp:lastModifiedBy>LAWAN Muhammad Gajerima</cp:lastModifiedBy>
  <cp:lastPrinted>2018-11-16T07:06:58Z</cp:lastPrinted>
  <dcterms:created xsi:type="dcterms:W3CDTF">2010-02-02T10:24:10Z</dcterms:created>
  <dcterms:modified xsi:type="dcterms:W3CDTF">2022-08-18T08:06:55Z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2020-06-06T12:09:58Z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8e50dfd1-7090-4a4b-9b83-0000f12171c7</vt:lpwstr>
  </property>
  <property fmtid="{D5CDD505-2E9C-101B-9397-08002B2CF9AE}" pid="8" name="MSIP_Label_2059aa38-f392-4105-be92-628035578272_ContentBits">
    <vt:lpwstr>0</vt:lpwstr>
  </property>
</Properties>
</file>