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autoCompressPictures="0"/>
  <mc:AlternateContent xmlns:mc="http://schemas.openxmlformats.org/markup-compatibility/2006">
    <mc:Choice Requires="x15">
      <x15ac:absPath xmlns:x15ac="http://schemas.microsoft.com/office/spreadsheetml/2010/11/ac" url="https://unicef.sharepoint.com/teams/TUR-Ops/DocumentLibrary6/00.ECARO Procurements/06.SOLICITATIONS_RFP/2022/RFP-ECA-2022-05_9174686_Italy Akelius/"/>
    </mc:Choice>
  </mc:AlternateContent>
  <xr:revisionPtr revIDLastSave="169" documentId="8_{C33A6C9A-85C8-4F8C-AE47-1ADE67AE0898}" xr6:coauthVersionLast="46" xr6:coauthVersionMax="46" xr10:uidLastSave="{244359AF-1EEA-4891-9700-1DFB1380AD6B}"/>
  <bookViews>
    <workbookView xWindow="-110" yWindow="-110" windowWidth="19420" windowHeight="10420" xr2:uid="{00000000-000D-0000-FFFF-FFFF00000000}"/>
  </bookViews>
  <sheets>
    <sheet name="Page3_By Deliverable" sheetId="3" r:id="rId1"/>
    <sheet name="Page2_By Role" sheetId="1" r:id="rId2"/>
    <sheet name="Page1_Total Cost" sheetId="4" r:id="rId3"/>
  </sheets>
  <definedNames>
    <definedName name="_xlnm.Print_Area" localSheetId="2">'Page1_Total Cost'!$A$1:$D$22</definedName>
    <definedName name="_xlnm.Print_Area" localSheetId="1">'Page2_By Role'!$A$1:$F$14</definedName>
    <definedName name="_xlnm.Print_Area" localSheetId="0">'Page3_By Deliverable'!$A$1:$K$55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4" i="3" l="1"/>
  <c r="K14" i="3"/>
  <c r="K19" i="3"/>
  <c r="K20" i="3"/>
  <c r="K21" i="3"/>
  <c r="K22" i="3"/>
  <c r="K9" i="3"/>
  <c r="K10" i="3"/>
  <c r="K11" i="3"/>
  <c r="K12" i="3"/>
  <c r="K8" i="3"/>
  <c r="F6" i="1"/>
  <c r="F7" i="1"/>
  <c r="G23" i="3" l="1"/>
  <c r="G16" i="3"/>
  <c r="G13" i="3"/>
  <c r="G6" i="3"/>
  <c r="G24" i="3" l="1"/>
  <c r="K18" i="3"/>
  <c r="K17" i="3"/>
  <c r="K23" i="3" s="1"/>
  <c r="K15" i="3"/>
  <c r="K7" i="3"/>
  <c r="K5" i="3"/>
  <c r="K4" i="3"/>
  <c r="K3" i="3"/>
  <c r="F6" i="3"/>
  <c r="F13" i="3"/>
  <c r="F16" i="3"/>
  <c r="F23" i="3"/>
  <c r="K37" i="3"/>
  <c r="K29" i="3"/>
  <c r="K30" i="3"/>
  <c r="K28" i="3"/>
  <c r="K16" i="3" l="1"/>
  <c r="K13" i="3"/>
  <c r="K31" i="3"/>
  <c r="K36" i="3" l="1"/>
  <c r="K38" i="3" s="1"/>
  <c r="K33" i="3"/>
  <c r="K34" i="3" s="1"/>
  <c r="K39" i="3" l="1"/>
  <c r="I18" i="3"/>
  <c r="I21" i="3"/>
  <c r="I22" i="3"/>
  <c r="I17" i="3"/>
  <c r="I15" i="3"/>
  <c r="I9" i="3"/>
  <c r="I11" i="3"/>
  <c r="I12" i="3"/>
  <c r="I7" i="3"/>
  <c r="I3" i="3"/>
  <c r="E23" i="3"/>
  <c r="G11" i="1"/>
  <c r="H23" i="3"/>
  <c r="I4" i="3"/>
  <c r="I5" i="3"/>
  <c r="I23" i="3" l="1"/>
  <c r="F4" i="1"/>
  <c r="I6" i="3"/>
  <c r="I16" i="3"/>
  <c r="I13" i="3"/>
  <c r="F5" i="1"/>
  <c r="C6" i="4"/>
  <c r="C5" i="4"/>
  <c r="K6" i="3"/>
  <c r="C4" i="4"/>
  <c r="C3" i="4" l="1"/>
  <c r="K24" i="3"/>
  <c r="F3" i="1"/>
  <c r="F8" i="1" s="1"/>
  <c r="D8" i="1"/>
  <c r="I24" i="3"/>
  <c r="H24" i="3"/>
  <c r="C9" i="4" l="1"/>
  <c r="D43" i="3" l="1"/>
  <c r="G10" i="1"/>
  <c r="C7" i="4"/>
  <c r="C10" i="4"/>
  <c r="C11" i="4" l="1"/>
</calcChain>
</file>

<file path=xl/sharedStrings.xml><?xml version="1.0" encoding="utf-8"?>
<sst xmlns="http://schemas.openxmlformats.org/spreadsheetml/2006/main" count="144" uniqueCount="118">
  <si>
    <t>No</t>
  </si>
  <si>
    <t>TASKS</t>
  </si>
  <si>
    <t>DELIVERABLES</t>
  </si>
  <si>
    <t>TEAM MEMBERS</t>
  </si>
  <si>
    <t>expert 1 (team leader)</t>
  </si>
  <si>
    <t>TOTAL FOR TASK 1</t>
  </si>
  <si>
    <t>TOTAL FOR TASK 3</t>
  </si>
  <si>
    <t>C</t>
  </si>
  <si>
    <t>Name of the expenditures</t>
  </si>
  <si>
    <t>* Unit costs should have only two digits after the decimal points.</t>
  </si>
  <si>
    <t>NOTES:</t>
  </si>
  <si>
    <t>1)  All fee rates must cover:</t>
  </si>
  <si>
    <t>-  The remuneration actually paid to the experts concerned per working day</t>
  </si>
  <si>
    <t>-  Administrative costs of employing the relevant experts, such as relocation and repatriation expenses,  expatriation allowances, leave, medical insurance and other employment benefits accorded to the experts by the Consultant</t>
  </si>
  <si>
    <t>-  The margin covering the Consultant's overheads, profit and backstopping facilities</t>
  </si>
  <si>
    <t>2) Note that the input of experts must be given in full working days.</t>
  </si>
  <si>
    <t>Proposed Team Member</t>
  </si>
  <si>
    <t>*Unit costs should have only two digits after the decimal points.</t>
  </si>
  <si>
    <t>Description</t>
  </si>
  <si>
    <t>UNICEF's Preferred Payment Schedule</t>
  </si>
  <si>
    <t>1st instalment</t>
  </si>
  <si>
    <t>2nd instalment</t>
  </si>
  <si>
    <t>Total for Deliverables</t>
  </si>
  <si>
    <t>Incidentals</t>
  </si>
  <si>
    <t>Incidental Expenses as indicated on "By Deliverable" tab</t>
  </si>
  <si>
    <t>Total for Incidentals</t>
  </si>
  <si>
    <t xml:space="preserve">* Formula on this page is connected with the entries on Page 3. Therefore, please check the entries and the formula at the end. </t>
  </si>
  <si>
    <t>2) Note that the input of experts must be given in full working days</t>
  </si>
  <si>
    <t>Amount 
(in USD)</t>
  </si>
  <si>
    <t>Unit cost per person/day (USD)</t>
  </si>
  <si>
    <t>Total Cost (USD)</t>
  </si>
  <si>
    <t>TOTAL COST (USD)</t>
  </si>
  <si>
    <t>PROPOSED UNIT COST (USD)</t>
  </si>
  <si>
    <t>3rd instalment</t>
  </si>
  <si>
    <t>Total  (USD)</t>
  </si>
  <si>
    <t xml:space="preserve">OVERALL TOTAL for INCIDENTAL EXPENSES (USD) </t>
  </si>
  <si>
    <t xml:space="preserve">TOTAL CONTRACT VALUE (USD) : </t>
  </si>
  <si>
    <t>TOTAL NUMBER OF EXPERTS PROPOSED BY THE VENDOR</t>
  </si>
  <si>
    <t>(* Entries for task 1 and incidentals table are provided as an example, please delete them and provide your own entries.)</t>
  </si>
  <si>
    <t>4th instalment</t>
  </si>
  <si>
    <t>Name(s) of the Expert</t>
  </si>
  <si>
    <t>*Total number of person/days (expert days) can be different than the total duration as per the total number of days each expert will work for this assignment. 
*Number of experts and the roles of experts who will carry out the assignment should be proposed by the bidders in their technical proposals in detail and this structure should be reflected in this financial proposal together with the number of person/expert days and their daily fees. 
*The bidders should replicate the rows as per their proposed number of experts and should check all formula on the excel once more to verify the correctness of the formula.</t>
  </si>
  <si>
    <r>
      <rPr>
        <b/>
        <sz val="12"/>
        <color indexed="8"/>
        <rFont val="Times New Roman"/>
        <family val="1"/>
      </rPr>
      <t>4) Provisions for incidental expenses:</t>
    </r>
    <r>
      <rPr>
        <sz val="12"/>
        <color indexed="8"/>
        <rFont val="Times New Roman"/>
        <family val="1"/>
      </rPr>
      <t xml:space="preserve"> 
- All incidental expenditures incurred in the course of the contract as required by the Terms of Reference is to be invoiced </t>
    </r>
    <r>
      <rPr>
        <sz val="12"/>
        <color indexed="10"/>
        <rFont val="Times New Roman"/>
        <family val="1"/>
      </rPr>
      <t>on the basis of actual cost together with the supporting documents</t>
    </r>
    <r>
      <rPr>
        <sz val="12"/>
        <color indexed="8"/>
        <rFont val="Times New Roman"/>
        <family val="1"/>
      </rPr>
      <t xml:space="preserve">.
- Any cost related to the payment of an incidental expenditure is included, such as bank charges.
- All incidental expenditure details should be provided separately.                                                                                                                                                                             </t>
    </r>
  </si>
  <si>
    <t>B</t>
  </si>
  <si>
    <t>A</t>
  </si>
  <si>
    <t xml:space="preserve">Quantity </t>
  </si>
  <si>
    <t>Unit Price</t>
  </si>
  <si>
    <t>*Vendors may propose their calendar days which can be interchanged among the tasks. Total calendar days proposed by UNICEF will remain the same.</t>
  </si>
  <si>
    <r>
      <t>*</t>
    </r>
    <r>
      <rPr>
        <sz val="12"/>
        <color rgb="FFFF0000"/>
        <rFont val="Times New Roman"/>
        <family val="1"/>
      </rPr>
      <t xml:space="preserve"> The expected </t>
    </r>
    <r>
      <rPr>
        <u/>
        <sz val="12"/>
        <color rgb="FFFF0000"/>
        <rFont val="Times New Roman"/>
        <family val="1"/>
      </rPr>
      <t>calendar</t>
    </r>
    <r>
      <rPr>
        <sz val="12"/>
        <color rgb="FFFF0000"/>
        <rFont val="Times New Roman"/>
        <family val="1"/>
      </rPr>
      <t xml:space="preserve"> duration for this assignment is:</t>
    </r>
  </si>
  <si>
    <r>
      <rPr>
        <b/>
        <sz val="12"/>
        <color indexed="8"/>
        <rFont val="Times New Roman"/>
        <family val="1"/>
      </rPr>
      <t>4)Provisions for incidental expenses:</t>
    </r>
    <r>
      <rPr>
        <sz val="12"/>
        <color indexed="8"/>
        <rFont val="Times New Roman"/>
        <family val="1"/>
      </rPr>
      <t xml:space="preserve"> 
- All incidental expenditures incurred in the course of the contract as required by the Terms of Reference is to be invoiced </t>
    </r>
    <r>
      <rPr>
        <sz val="12"/>
        <color indexed="10"/>
        <rFont val="Times New Roman"/>
        <family val="1"/>
      </rPr>
      <t>on the basis of actual cost together with the supporting documents</t>
    </r>
    <r>
      <rPr>
        <sz val="12"/>
        <color indexed="8"/>
        <rFont val="Times New Roman"/>
        <family val="1"/>
      </rPr>
      <t>.
- Any cost related to the payment of an incidental expenditure is included, such as bank charges.
- All incidental expenditure details should be provided separately.</t>
    </r>
  </si>
  <si>
    <t>Number of tickets (round trip)</t>
  </si>
  <si>
    <t>Name of experts travelling</t>
  </si>
  <si>
    <t>Domestic Travel expenses - Flights (round trip)</t>
  </si>
  <si>
    <t>Domestic Travel expenses - Bus/ Train (round trip)</t>
  </si>
  <si>
    <t xml:space="preserve">SUB-TOTAL for TRAVEL EXPENSES </t>
  </si>
  <si>
    <t>Number of experts using accomodation</t>
  </si>
  <si>
    <t>Name of experts using accomodation</t>
  </si>
  <si>
    <t xml:space="preserve">SUB-TOTAL for ACCOMMODATION EXPENSES </t>
  </si>
  <si>
    <t xml:space="preserve">SUB-TOTAL for MISCELLANEOUS EXPENSES </t>
  </si>
  <si>
    <r>
      <rPr>
        <b/>
        <u/>
        <sz val="12"/>
        <color theme="1"/>
        <rFont val="Times New Roman"/>
        <family val="1"/>
      </rPr>
      <t>DURATION</t>
    </r>
    <r>
      <rPr>
        <b/>
        <sz val="12"/>
        <color theme="1"/>
        <rFont val="Times New Roman"/>
        <family val="1"/>
      </rPr>
      <t xml:space="preserve"> OF THE TASKS PROPOSED BY </t>
    </r>
    <r>
      <rPr>
        <b/>
        <u/>
        <sz val="12"/>
        <color rgb="FF00B0F0"/>
        <rFont val="Times New Roman"/>
        <family val="1"/>
      </rPr>
      <t>UNICEF</t>
    </r>
    <r>
      <rPr>
        <b/>
        <sz val="12"/>
        <color rgb="FF00B0F0"/>
        <rFont val="Times New Roman"/>
        <family val="1"/>
      </rPr>
      <t xml:space="preserve"> </t>
    </r>
    <r>
      <rPr>
        <b/>
        <sz val="12"/>
        <color theme="1"/>
        <rFont val="Times New Roman"/>
        <family val="1"/>
      </rPr>
      <t xml:space="preserve">
(</t>
    </r>
    <r>
      <rPr>
        <b/>
        <u/>
        <sz val="12"/>
        <color theme="1"/>
        <rFont val="Times New Roman"/>
        <family val="1"/>
      </rPr>
      <t>calendar</t>
    </r>
    <r>
      <rPr>
        <b/>
        <sz val="12"/>
        <color theme="1"/>
        <rFont val="Times New Roman"/>
        <family val="1"/>
      </rPr>
      <t xml:space="preserve"> days)</t>
    </r>
  </si>
  <si>
    <r>
      <rPr>
        <b/>
        <u/>
        <sz val="12"/>
        <color theme="1"/>
        <rFont val="Times New Roman"/>
        <family val="1"/>
      </rPr>
      <t>DURATION</t>
    </r>
    <r>
      <rPr>
        <b/>
        <sz val="12"/>
        <color theme="1"/>
        <rFont val="Times New Roman"/>
        <family val="1"/>
      </rPr>
      <t xml:space="preserve"> OF THE TASKS PROPOSED BY THE </t>
    </r>
    <r>
      <rPr>
        <b/>
        <sz val="12"/>
        <color rgb="FFFF0000"/>
        <rFont val="Times New Roman"/>
        <family val="1"/>
      </rPr>
      <t>BIDDER</t>
    </r>
    <r>
      <rPr>
        <b/>
        <sz val="12"/>
        <color theme="1"/>
        <rFont val="Times New Roman"/>
        <family val="1"/>
      </rPr>
      <t xml:space="preserve">
(</t>
    </r>
    <r>
      <rPr>
        <b/>
        <u/>
        <sz val="12"/>
        <color theme="1"/>
        <rFont val="Times New Roman"/>
        <family val="1"/>
      </rPr>
      <t>calendar</t>
    </r>
    <r>
      <rPr>
        <b/>
        <sz val="12"/>
        <color theme="1"/>
        <rFont val="Times New Roman"/>
        <family val="1"/>
      </rPr>
      <t xml:space="preserve"> days) 
[refer to column F]</t>
    </r>
  </si>
  <si>
    <r>
      <t xml:space="preserve">PROPOSED </t>
    </r>
    <r>
      <rPr>
        <b/>
        <u/>
        <sz val="12"/>
        <color theme="7" tint="-0.499984740745262"/>
        <rFont val="Times New Roman"/>
        <family val="1"/>
      </rPr>
      <t>WORKING</t>
    </r>
    <r>
      <rPr>
        <b/>
        <u/>
        <sz val="12"/>
        <rFont val="Times New Roman"/>
        <family val="1"/>
      </rPr>
      <t>-</t>
    </r>
    <r>
      <rPr>
        <b/>
        <u/>
        <sz val="12"/>
        <color theme="7" tint="-0.499984740745262"/>
        <rFont val="Times New Roman"/>
        <family val="1"/>
      </rPr>
      <t>DAY</t>
    </r>
    <r>
      <rPr>
        <b/>
        <sz val="12"/>
        <color theme="7" tint="-0.499984740745262"/>
        <rFont val="Times New Roman"/>
        <family val="1"/>
      </rPr>
      <t>S</t>
    </r>
    <r>
      <rPr>
        <b/>
        <sz val="12"/>
        <rFont val="Times New Roman"/>
        <family val="1"/>
      </rPr>
      <t xml:space="preserve"> for EACH EXPERTS</t>
    </r>
  </si>
  <si>
    <r>
      <rPr>
        <b/>
        <u/>
        <sz val="12"/>
        <color rgb="FF7030A0"/>
        <rFont val="Times New Roman"/>
        <family val="1"/>
      </rPr>
      <t>TOTAL</t>
    </r>
    <r>
      <rPr>
        <b/>
        <sz val="12"/>
        <rFont val="Times New Roman"/>
        <family val="1"/>
      </rPr>
      <t xml:space="preserve"> PROPOSED </t>
    </r>
    <r>
      <rPr>
        <b/>
        <u/>
        <sz val="12"/>
        <color rgb="FF7030A0"/>
        <rFont val="Times New Roman"/>
        <family val="1"/>
      </rPr>
      <t>EXPERT</t>
    </r>
    <r>
      <rPr>
        <b/>
        <sz val="12"/>
        <rFont val="Times New Roman"/>
        <family val="1"/>
      </rPr>
      <t>-DAYS</t>
    </r>
  </si>
  <si>
    <r>
      <t xml:space="preserve">INCIDENTAL EXPENSES 
</t>
    </r>
    <r>
      <rPr>
        <b/>
        <i/>
        <sz val="12"/>
        <color indexed="10"/>
        <rFont val="Times New Roman"/>
        <family val="1"/>
      </rPr>
      <t>(* Entries for task 1 and incidentals table are provided as an example, please delete them and provide your own entries.)</t>
    </r>
  </si>
  <si>
    <r>
      <t xml:space="preserve">A. TRAVEL EXPENSES
</t>
    </r>
    <r>
      <rPr>
        <b/>
        <sz val="8"/>
        <color rgb="FFFF0000"/>
        <rFont val="Times New Roman"/>
        <family val="1"/>
      </rPr>
      <t>(bidders are allowed to give details about the flights per provinces/ locations and may add rows into the excel ensuring that the formulas are not affected throughout the excel template.)</t>
    </r>
  </si>
  <si>
    <r>
      <t xml:space="preserve">B. ACCOMMODATION EXPENSES 
</t>
    </r>
    <r>
      <rPr>
        <b/>
        <sz val="8"/>
        <color rgb="FFFF0000"/>
        <rFont val="Times New Roman"/>
        <family val="1"/>
      </rPr>
      <t>(bidders are allowed to give details about the accommodation per provinces/locations and may add rows into the excel ensuring that the formulas are not affected throughout the excel template.)</t>
    </r>
  </si>
  <si>
    <r>
      <t xml:space="preserve">C. MISCELLANEOUS EXPENSES 
</t>
    </r>
    <r>
      <rPr>
        <b/>
        <sz val="8"/>
        <color rgb="FFFF0000"/>
        <rFont val="Times New Roman"/>
        <family val="1"/>
      </rPr>
      <t>(bidders are allowed to give details and may add rows into the excel ensuring that the formulas are not affected throughout the excel template.)</t>
    </r>
  </si>
  <si>
    <r>
      <t>*</t>
    </r>
    <r>
      <rPr>
        <b/>
        <sz val="12"/>
        <color rgb="FFFF0000"/>
        <rFont val="Times New Roman"/>
        <family val="1"/>
      </rPr>
      <t>Total number of person/days (expert days) can be different than the total number of calendar days.</t>
    </r>
    <r>
      <rPr>
        <sz val="12"/>
        <color theme="1"/>
        <rFont val="Times New Roman"/>
        <family val="1"/>
      </rPr>
      <t xml:space="preserve">
- Number of experts and the roles of experts who will carry out the assignmen</t>
    </r>
    <r>
      <rPr>
        <b/>
        <sz val="12"/>
        <color theme="1"/>
        <rFont val="Times New Roman"/>
        <family val="1"/>
      </rPr>
      <t>t should be proposed by the bidders</t>
    </r>
    <r>
      <rPr>
        <sz val="12"/>
        <color theme="1"/>
        <rFont val="Times New Roman"/>
        <family val="1"/>
      </rPr>
      <t xml:space="preserve"> in their technical proposals in detail and this structure should be reflected in this financial proposal together with the number of person/expert days and their daily fees. 
- The bidders should replicate the rows as per their proposed number of experts and should check all formula on the excel once more to verify the correctness of the formula.</t>
    </r>
  </si>
  <si>
    <r>
      <t xml:space="preserve">* Only </t>
    </r>
    <r>
      <rPr>
        <b/>
        <u/>
        <sz val="12"/>
        <color theme="7" tint="-0.249977111117893"/>
        <rFont val="Times New Roman"/>
        <family val="1"/>
      </rPr>
      <t>LIGHT YELLOW</t>
    </r>
    <r>
      <rPr>
        <sz val="12"/>
        <color theme="1"/>
        <rFont val="Times New Roman"/>
        <family val="1"/>
      </rPr>
      <t xml:space="preserve"> highlighted columns/cells of the above table should be filled in by the bidders. The other columns are fixed by UNICEF and should not be modified by the bidders. The fixed figures are estimated figures and are subject to change during the course of the programme activities with the prior approval of UNICEF.</t>
    </r>
  </si>
  <si>
    <t>Subject of other expenses</t>
  </si>
  <si>
    <t>3) Note that the last instalment of the price proposal shall not be less than 10% of the total amount of deliverables.</t>
  </si>
  <si>
    <t xml:space="preserve">International Travel expenses - Flights (round trip) - </t>
  </si>
  <si>
    <r>
      <t xml:space="preserve">Accommodation expenses 
</t>
    </r>
    <r>
      <rPr>
        <b/>
        <i/>
        <sz val="8"/>
        <color theme="1"/>
        <rFont val="Times New Roman"/>
        <family val="1"/>
      </rPr>
      <t>(Full Board Accommodation--breakfast, lunch, dinner included)</t>
    </r>
  </si>
  <si>
    <r>
      <t xml:space="preserve">Other expenses </t>
    </r>
    <r>
      <rPr>
        <b/>
        <sz val="8"/>
        <color theme="1"/>
        <rFont val="Times New Roman"/>
        <family val="1"/>
      </rPr>
      <t xml:space="preserve">(administrative costs, stationery, photocopy, printing, etc.) </t>
    </r>
  </si>
  <si>
    <r>
      <t xml:space="preserve">Miscalleneous travel expenses </t>
    </r>
    <r>
      <rPr>
        <b/>
        <sz val="8"/>
        <color theme="1"/>
        <rFont val="Times New Roman"/>
        <family val="1"/>
      </rPr>
      <t>(inner city travel expenses by bus, taxi, train, airport transfer, etc.)</t>
    </r>
  </si>
  <si>
    <r>
      <t xml:space="preserve"># of </t>
    </r>
    <r>
      <rPr>
        <b/>
        <sz val="12"/>
        <color rgb="FF7030A0"/>
        <rFont val="Times New Roman"/>
        <family val="1"/>
      </rPr>
      <t>Expert</t>
    </r>
    <r>
      <rPr>
        <b/>
        <sz val="12"/>
        <color theme="1"/>
        <rFont val="Times New Roman"/>
        <family val="1"/>
      </rPr>
      <t>/Days</t>
    </r>
  </si>
  <si>
    <t xml:space="preserve">Total </t>
  </si>
  <si>
    <r>
      <t xml:space="preserve">- The expected total duration/calendar days proposed by </t>
    </r>
    <r>
      <rPr>
        <b/>
        <u/>
        <sz val="10"/>
        <color rgb="FFFF0000"/>
        <rFont val="Times New Roman"/>
        <family val="1"/>
      </rPr>
      <t>BIDDER</t>
    </r>
    <r>
      <rPr>
        <b/>
        <sz val="10"/>
        <color theme="1"/>
        <rFont val="Times New Roman"/>
        <family val="1"/>
      </rPr>
      <t xml:space="preserve"> for this assignment:</t>
    </r>
  </si>
  <si>
    <r>
      <t xml:space="preserve">The expected total duration/calendar days proposed by </t>
    </r>
    <r>
      <rPr>
        <b/>
        <u/>
        <sz val="10"/>
        <color theme="4"/>
        <rFont val="Times New Roman"/>
        <family val="1"/>
      </rPr>
      <t>UNICEF</t>
    </r>
    <r>
      <rPr>
        <b/>
        <sz val="10"/>
        <color theme="1"/>
        <rFont val="Times New Roman"/>
        <family val="1"/>
      </rPr>
      <t xml:space="preserve"> for this assignment:</t>
    </r>
  </si>
  <si>
    <r>
      <t xml:space="preserve">REQUEST FOR PROPOSAL (RFP): 
</t>
    </r>
    <r>
      <rPr>
        <b/>
        <i/>
        <sz val="14"/>
        <color theme="4" tint="-0.249977111117893"/>
        <rFont val="Times New Roman"/>
        <family val="1"/>
      </rPr>
      <t xml:space="preserve">“Scale up of Akelius e-learning platform in Italy to respond to the Ukranian crisis"
RFP-ECA-2022-05 |LRPS#9174686
(Page 3)   </t>
    </r>
    <r>
      <rPr>
        <b/>
        <sz val="14"/>
        <color theme="4" tint="-0.249977111117893"/>
        <rFont val="Times New Roman"/>
        <family val="1"/>
      </rPr>
      <t xml:space="preserve">                                                                                                                                                                                                                                                                                                                                                   
</t>
    </r>
    <r>
      <rPr>
        <b/>
        <sz val="14"/>
        <color rgb="FFC00000"/>
        <rFont val="Times New Roman"/>
        <family val="1"/>
      </rPr>
      <t>Duration of the Contract: June 2022-June 2023</t>
    </r>
  </si>
  <si>
    <r>
      <t xml:space="preserve">REQUEST FOR PROPOSAL (RFP): 
“Scale up of Akelius e-learning platform in Italy to respond to the Ukranian crisis"
RFP-ECA-2022-05 |LRPS#9174686
</t>
    </r>
    <r>
      <rPr>
        <b/>
        <sz val="12"/>
        <color theme="4" tint="-0.249977111117893"/>
        <rFont val="Times New Roman"/>
        <family val="1"/>
      </rPr>
      <t xml:space="preserve">(Page 2)       </t>
    </r>
    <r>
      <rPr>
        <b/>
        <sz val="12"/>
        <color rgb="FFC00000"/>
        <rFont val="Times New Roman"/>
        <family val="1"/>
      </rPr>
      <t xml:space="preserve">                                                                                                                                                                                                                                                                                                                                                                                                                                                                                                                                                                               </t>
    </r>
  </si>
  <si>
    <r>
      <t xml:space="preserve">REQUEST FOR PROPOSAL (RFP): 
</t>
    </r>
    <r>
      <rPr>
        <b/>
        <sz val="12"/>
        <color theme="8"/>
        <rFont val="Calibri"/>
        <family val="2"/>
        <scheme val="minor"/>
      </rPr>
      <t xml:space="preserve">“Scale up of Akelius e-learning platform in Italy to respond to the Ukranian crisis"
RFP-ECA-2022-05 |LRPS#9174686
</t>
    </r>
    <r>
      <rPr>
        <b/>
        <sz val="12"/>
        <color theme="4" tint="-0.249977111117893"/>
        <rFont val="Calibri"/>
        <family val="2"/>
        <scheme val="minor"/>
      </rPr>
      <t xml:space="preserve">(Page 1)        </t>
    </r>
  </si>
  <si>
    <t xml:space="preserve"> Technical support to the MoE </t>
  </si>
  <si>
    <t>Coordination with Regional/Provincial Education office</t>
  </si>
  <si>
    <t>Sharing Information</t>
  </si>
  <si>
    <t>Participation in regional and provincial meeting when needed</t>
  </si>
  <si>
    <t>expert 2 (vice team leader)</t>
  </si>
  <si>
    <t>expert 3 (team leader)</t>
  </si>
  <si>
    <t>ToT activities and Help Desk</t>
  </si>
  <si>
    <t xml:space="preserve">ToT training </t>
  </si>
  <si>
    <t>Establishment of Help Desk</t>
  </si>
  <si>
    <t>Management of the Help Desk</t>
  </si>
  <si>
    <t>expert 2 (Trainer)</t>
  </si>
  <si>
    <t>expert 1 (vice team leader)</t>
  </si>
  <si>
    <t xml:space="preserve">expert 3 (research assistant/analysis) </t>
  </si>
  <si>
    <t xml:space="preserve">Payment </t>
  </si>
  <si>
    <t xml:space="preserve">expert 4 (programmer web-developer) </t>
  </si>
  <si>
    <t xml:space="preserve">expert 5 (research assistant/analysis) </t>
  </si>
  <si>
    <t>Distribution of digital device</t>
  </si>
  <si>
    <t>Stocking of device</t>
  </si>
  <si>
    <t xml:space="preserve">Distribution cost </t>
  </si>
  <si>
    <t>Evidence generation</t>
  </si>
  <si>
    <t xml:space="preserve">create a visual dashboard </t>
  </si>
  <si>
    <t>Analysis of data collected via the teachers using Akelius</t>
  </si>
  <si>
    <t xml:space="preserve">2 report on monitoring learning outcomes </t>
  </si>
  <si>
    <t>Evidence generation report on scalibility</t>
  </si>
  <si>
    <t>1 final report on monitoring tools for learning outcomes</t>
  </si>
  <si>
    <t xml:space="preserve">expert 1 (programmer web-developer) </t>
  </si>
  <si>
    <t>(it does not include days required by UNICEF for review and organization)</t>
  </si>
  <si>
    <t>* Bidders shall submit their price proposals in American Dollars (USD).</t>
  </si>
  <si>
    <t xml:space="preserve">* Contracts will be issued by UNICEF in USD.
* Payments will be made only after satisfactory completion of the work by contractor and acceptance of the work by UNICEF.                                                                                                                                                                                                                    
* Incidental expenses will be reimbursed to the contractors following completion of the activities and upon receipt of actual expenses with proof&amp;approved documents.
* For international contractors, incidental expenses should be reflected in the currency of the country where these have been incurred/paid by the contractor, the reimbursement of incidentals will be made in USD based on the monthly UN exchange rate effective on the date of the service is taken. </t>
  </si>
  <si>
    <t>expert 3 (Trainer)</t>
  </si>
  <si>
    <t>expert 4 (research assistant/analysis)</t>
  </si>
  <si>
    <t xml:space="preserve">expert 5 (programmer web-developer) </t>
  </si>
  <si>
    <t xml:space="preserve">Technical support to the MoE </t>
  </si>
  <si>
    <t>Distribution</t>
  </si>
  <si>
    <t>Cost of wharehouse 6 months</t>
  </si>
  <si>
    <r>
      <t xml:space="preserve">Identification of Ukranian teachers as mediator and payment
</t>
    </r>
    <r>
      <rPr>
        <i/>
        <sz val="10"/>
        <color theme="1"/>
        <rFont val="Times New Roman"/>
        <family val="1"/>
      </rPr>
      <t>*It is mentioned in the ToR that there will be the identification of Ukranian teachers as cultural mediator and Italian teachers in Ukranian school which imply the payment of a remuneration for their work.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</si>
</sst>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59" x14ac:knownFonts="1">
    <font>
      <sz val="12"/>
      <color theme="1"/>
      <name val="Times New Roman"/>
      <family val="2"/>
    </font>
    <font>
      <sz val="11"/>
      <name val="Times New Roman"/>
      <family val="1"/>
    </font>
    <font>
      <b/>
      <sz val="11"/>
      <name val="Times New Roman"/>
      <family val="1"/>
    </font>
    <font>
      <sz val="8"/>
      <name val="Times New Roman"/>
      <family val="2"/>
    </font>
    <font>
      <sz val="12"/>
      <name val="Times New Roman"/>
      <family val="1"/>
    </font>
    <font>
      <b/>
      <sz val="12"/>
      <color indexed="8"/>
      <name val="Times New Roman"/>
      <family val="1"/>
    </font>
    <font>
      <sz val="12"/>
      <color indexed="10"/>
      <name val="Times New Roman"/>
      <family val="1"/>
    </font>
    <font>
      <sz val="12"/>
      <color indexed="8"/>
      <name val="Times New Roman"/>
      <family val="1"/>
    </font>
    <font>
      <b/>
      <sz val="12"/>
      <name val="Times New Roman"/>
      <family val="1"/>
    </font>
    <font>
      <i/>
      <sz val="12"/>
      <name val="Times New Roman"/>
      <family val="1"/>
    </font>
    <font>
      <sz val="12"/>
      <color theme="1"/>
      <name val="Times New Roman"/>
      <family val="2"/>
    </font>
    <font>
      <sz val="11"/>
      <color theme="1"/>
      <name val="Times New Roman"/>
      <family val="1"/>
    </font>
    <font>
      <b/>
      <sz val="10"/>
      <color theme="1"/>
      <name val="Calibri"/>
      <family val="2"/>
      <scheme val="minor"/>
    </font>
    <font>
      <sz val="12"/>
      <color rgb="FFFF0000"/>
      <name val="Times New Roman"/>
      <family val="1"/>
    </font>
    <font>
      <sz val="12"/>
      <color theme="1"/>
      <name val="Times New Roman"/>
      <family val="1"/>
    </font>
    <font>
      <b/>
      <sz val="12"/>
      <color theme="1"/>
      <name val="Times New Roman"/>
      <family val="1"/>
    </font>
    <font>
      <b/>
      <sz val="12"/>
      <color rgb="FFC00000"/>
      <name val="Calibri"/>
      <family val="2"/>
      <scheme val="minor"/>
    </font>
    <font>
      <b/>
      <sz val="11"/>
      <color theme="1"/>
      <name val="Times New Roman"/>
      <family val="1"/>
    </font>
    <font>
      <b/>
      <sz val="12"/>
      <color rgb="FFFF0000"/>
      <name val="Times New Roman"/>
      <family val="1"/>
    </font>
    <font>
      <i/>
      <sz val="12"/>
      <color rgb="FFFF0000"/>
      <name val="Times New Roman"/>
      <family val="1"/>
    </font>
    <font>
      <b/>
      <sz val="12"/>
      <color theme="4" tint="-0.249977111117893"/>
      <name val="Calibri"/>
      <family val="2"/>
      <scheme val="minor"/>
    </font>
    <font>
      <b/>
      <sz val="18"/>
      <color theme="1"/>
      <name val="Times New Roman"/>
      <family val="1"/>
    </font>
    <font>
      <b/>
      <u/>
      <sz val="12"/>
      <color theme="7" tint="-0.249977111117893"/>
      <name val="Times New Roman"/>
      <family val="1"/>
    </font>
    <font>
      <u/>
      <sz val="12"/>
      <color rgb="FFFF0000"/>
      <name val="Times New Roman"/>
      <family val="1"/>
    </font>
    <font>
      <b/>
      <sz val="10"/>
      <color theme="1"/>
      <name val="Times New Roman"/>
      <family val="1"/>
    </font>
    <font>
      <b/>
      <sz val="11"/>
      <color rgb="FFC00000"/>
      <name val="Times New Roman"/>
      <family val="1"/>
    </font>
    <font>
      <b/>
      <sz val="14"/>
      <color rgb="FFC00000"/>
      <name val="Times New Roman"/>
      <family val="1"/>
    </font>
    <font>
      <b/>
      <i/>
      <sz val="14"/>
      <color theme="4" tint="-0.249977111117893"/>
      <name val="Times New Roman"/>
      <family val="1"/>
    </font>
    <font>
      <b/>
      <sz val="14"/>
      <color theme="4" tint="-0.249977111117893"/>
      <name val="Times New Roman"/>
      <family val="1"/>
    </font>
    <font>
      <b/>
      <u/>
      <sz val="12"/>
      <color theme="1"/>
      <name val="Times New Roman"/>
      <family val="1"/>
    </font>
    <font>
      <b/>
      <u/>
      <sz val="12"/>
      <color rgb="FF00B0F0"/>
      <name val="Times New Roman"/>
      <family val="1"/>
    </font>
    <font>
      <b/>
      <sz val="12"/>
      <color rgb="FF00B0F0"/>
      <name val="Times New Roman"/>
      <family val="1"/>
    </font>
    <font>
      <b/>
      <u/>
      <sz val="12"/>
      <color theme="7" tint="-0.499984740745262"/>
      <name val="Times New Roman"/>
      <family val="1"/>
    </font>
    <font>
      <b/>
      <u/>
      <sz val="12"/>
      <name val="Times New Roman"/>
      <family val="1"/>
    </font>
    <font>
      <b/>
      <sz val="12"/>
      <color theme="7" tint="-0.499984740745262"/>
      <name val="Times New Roman"/>
      <family val="1"/>
    </font>
    <font>
      <b/>
      <u/>
      <sz val="12"/>
      <color rgb="FF7030A0"/>
      <name val="Times New Roman"/>
      <family val="1"/>
    </font>
    <font>
      <b/>
      <sz val="16"/>
      <color theme="1"/>
      <name val="Times New Roman"/>
      <family val="1"/>
    </font>
    <font>
      <b/>
      <sz val="16"/>
      <name val="Times New Roman"/>
      <family val="1"/>
    </font>
    <font>
      <i/>
      <sz val="10"/>
      <color rgb="FFFF0000"/>
      <name val="Times New Roman"/>
      <family val="1"/>
    </font>
    <font>
      <b/>
      <i/>
      <sz val="12"/>
      <color indexed="10"/>
      <name val="Times New Roman"/>
      <family val="1"/>
    </font>
    <font>
      <b/>
      <sz val="8"/>
      <color rgb="FFFF0000"/>
      <name val="Times New Roman"/>
      <family val="1"/>
    </font>
    <font>
      <b/>
      <sz val="10"/>
      <name val="Times New Roman"/>
      <family val="1"/>
    </font>
    <font>
      <b/>
      <sz val="10"/>
      <color rgb="FFFF0000"/>
      <name val="Times New Roman"/>
      <family val="1"/>
    </font>
    <font>
      <b/>
      <sz val="13"/>
      <color rgb="FFC00000"/>
      <name val="Times New Roman"/>
      <family val="1"/>
    </font>
    <font>
      <b/>
      <sz val="13"/>
      <name val="Times New Roman"/>
      <family val="1"/>
    </font>
    <font>
      <b/>
      <i/>
      <sz val="8"/>
      <color theme="1"/>
      <name val="Times New Roman"/>
      <family val="1"/>
    </font>
    <font>
      <b/>
      <sz val="8"/>
      <color theme="1"/>
      <name val="Times New Roman"/>
      <family val="1"/>
    </font>
    <font>
      <b/>
      <sz val="12"/>
      <color rgb="FFC00000"/>
      <name val="Times New Roman"/>
      <family val="1"/>
    </font>
    <font>
      <b/>
      <sz val="12"/>
      <color theme="4" tint="-0.249977111117893"/>
      <name val="Times New Roman"/>
      <family val="1"/>
    </font>
    <font>
      <b/>
      <sz val="12"/>
      <color rgb="FF7030A0"/>
      <name val="Times New Roman"/>
      <family val="1"/>
    </font>
    <font>
      <b/>
      <i/>
      <sz val="12"/>
      <color theme="1"/>
      <name val="Times New Roman"/>
      <family val="1"/>
    </font>
    <font>
      <b/>
      <i/>
      <sz val="12"/>
      <color rgb="FFFF0000"/>
      <name val="Times New Roman"/>
      <family val="1"/>
    </font>
    <font>
      <b/>
      <i/>
      <sz val="10"/>
      <color theme="1"/>
      <name val="Times New Roman"/>
      <family val="1"/>
    </font>
    <font>
      <b/>
      <i/>
      <sz val="10"/>
      <color rgb="FFFF0000"/>
      <name val="Times New Roman"/>
      <family val="1"/>
    </font>
    <font>
      <b/>
      <sz val="10"/>
      <color indexed="8"/>
      <name val="Times New Roman"/>
      <family val="1"/>
    </font>
    <font>
      <b/>
      <u/>
      <sz val="10"/>
      <color theme="4"/>
      <name val="Times New Roman"/>
      <family val="1"/>
    </font>
    <font>
      <b/>
      <u/>
      <sz val="10"/>
      <color rgb="FFFF0000"/>
      <name val="Times New Roman"/>
      <family val="1"/>
    </font>
    <font>
      <b/>
      <sz val="12"/>
      <color theme="8"/>
      <name val="Calibri"/>
      <family val="2"/>
      <scheme val="minor"/>
    </font>
    <font>
      <i/>
      <sz val="10"/>
      <color theme="1"/>
      <name val="Times New Roman"/>
      <family val="1"/>
    </font>
  </fonts>
  <fills count="24">
    <fill>
      <patternFill patternType="none"/>
    </fill>
    <fill>
      <patternFill patternType="gray125"/>
    </fill>
    <fill>
      <patternFill patternType="gray0625"/>
    </fill>
    <fill>
      <patternFill patternType="gray0625">
        <bgColor theme="9" tint="0.79992065187536243"/>
      </patternFill>
    </fill>
    <fill>
      <patternFill patternType="solid">
        <fgColor theme="9" tint="0.79998168889431442"/>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2" tint="-0.89999084444715716"/>
        <bgColor indexed="64"/>
      </patternFill>
    </fill>
    <fill>
      <patternFill patternType="solid">
        <fgColor theme="1"/>
        <bgColor indexed="64"/>
      </patternFill>
    </fill>
    <fill>
      <patternFill patternType="solid">
        <fgColor rgb="FFFFFFFF"/>
        <bgColor indexed="64"/>
      </patternFill>
    </fill>
    <fill>
      <patternFill patternType="gray0625">
        <bgColor theme="1"/>
      </patternFill>
    </fill>
    <fill>
      <patternFill patternType="gray0625">
        <bgColor theme="7" tint="0.59999389629810485"/>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FFFF0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diagonal/>
    </border>
    <border>
      <left/>
      <right style="thin">
        <color indexed="64"/>
      </right>
      <top style="medium">
        <color indexed="64"/>
      </top>
      <bottom/>
      <diagonal/>
    </border>
    <border>
      <left/>
      <right/>
      <top/>
      <bottom style="thin">
        <color indexed="64"/>
      </bottom>
      <diagonal/>
    </border>
    <border>
      <left style="thin">
        <color indexed="64"/>
      </left>
      <right/>
      <top/>
      <bottom style="thin">
        <color indexed="64"/>
      </bottom>
      <diagonal/>
    </border>
  </borders>
  <cellStyleXfs count="2">
    <xf numFmtId="0" fontId="0" fillId="0" borderId="0"/>
    <xf numFmtId="164" fontId="10" fillId="0" borderId="0" applyFont="0" applyFill="0" applyBorder="0" applyAlignment="0" applyProtection="0"/>
  </cellStyleXfs>
  <cellXfs count="271">
    <xf numFmtId="0" fontId="0" fillId="0" borderId="0" xfId="0"/>
    <xf numFmtId="0" fontId="0" fillId="0" borderId="0" xfId="0" applyAlignment="1">
      <alignment horizontal="center" vertical="center"/>
    </xf>
    <xf numFmtId="0" fontId="0" fillId="0" borderId="0" xfId="0" applyAlignment="1">
      <alignment horizontal="left" vertical="center"/>
    </xf>
    <xf numFmtId="4" fontId="11" fillId="0" borderId="1" xfId="0" applyNumberFormat="1" applyFont="1" applyBorder="1" applyAlignment="1">
      <alignment horizontal="right" vertical="center"/>
    </xf>
    <xf numFmtId="0" fontId="0" fillId="0" borderId="0" xfId="0" applyAlignment="1">
      <alignment horizontal="right"/>
    </xf>
    <xf numFmtId="0" fontId="14" fillId="0" borderId="0" xfId="0" applyFont="1" applyAlignment="1">
      <alignment vertical="center" wrapText="1"/>
    </xf>
    <xf numFmtId="0" fontId="4" fillId="0" borderId="1" xfId="0" applyFont="1" applyBorder="1" applyAlignment="1">
      <alignment horizontal="left" vertical="center" wrapText="1"/>
    </xf>
    <xf numFmtId="0" fontId="14" fillId="0" borderId="0" xfId="0" applyFont="1"/>
    <xf numFmtId="0" fontId="2" fillId="0" borderId="0" xfId="0" applyFont="1" applyAlignment="1">
      <alignment horizontal="right"/>
    </xf>
    <xf numFmtId="2" fontId="2" fillId="0" borderId="0" xfId="0" applyNumberFormat="1" applyFont="1" applyAlignment="1">
      <alignment horizontal="right"/>
    </xf>
    <xf numFmtId="0" fontId="2" fillId="0" borderId="0" xfId="0" applyFont="1"/>
    <xf numFmtId="4" fontId="12" fillId="2" borderId="1" xfId="0" applyNumberFormat="1" applyFont="1" applyFill="1" applyBorder="1" applyAlignment="1">
      <alignment horizontal="left" vertical="center" wrapText="1"/>
    </xf>
    <xf numFmtId="4" fontId="15" fillId="6" borderId="1" xfId="0" applyNumberFormat="1" applyFont="1" applyFill="1" applyBorder="1" applyAlignment="1">
      <alignment horizontal="center" vertical="center"/>
    </xf>
    <xf numFmtId="4" fontId="8" fillId="6" borderId="1" xfId="0" applyNumberFormat="1" applyFont="1" applyFill="1" applyBorder="1" applyAlignment="1">
      <alignment horizontal="center"/>
    </xf>
    <xf numFmtId="0" fontId="8" fillId="5" borderId="18" xfId="0" applyFont="1" applyFill="1" applyBorder="1"/>
    <xf numFmtId="0" fontId="4" fillId="5" borderId="19" xfId="0" applyFont="1" applyFill="1" applyBorder="1" applyAlignment="1">
      <alignment horizontal="center"/>
    </xf>
    <xf numFmtId="0" fontId="4" fillId="5" borderId="20" xfId="0" applyFont="1" applyFill="1" applyBorder="1" applyAlignment="1">
      <alignment horizontal="right"/>
    </xf>
    <xf numFmtId="0" fontId="8" fillId="5" borderId="4" xfId="0" applyFont="1" applyFill="1" applyBorder="1" applyAlignment="1">
      <alignment horizontal="left" wrapText="1"/>
    </xf>
    <xf numFmtId="0" fontId="8" fillId="5" borderId="0" xfId="0" applyFont="1" applyFill="1" applyAlignment="1">
      <alignment horizontal="left" wrapText="1"/>
    </xf>
    <xf numFmtId="0" fontId="8" fillId="5" borderId="5" xfId="0" applyFont="1" applyFill="1" applyBorder="1" applyAlignment="1">
      <alignment horizontal="right" wrapText="1"/>
    </xf>
    <xf numFmtId="0" fontId="4" fillId="5" borderId="4" xfId="0" quotePrefix="1" applyFont="1" applyFill="1" applyBorder="1" applyAlignment="1">
      <alignment horizontal="left" wrapText="1"/>
    </xf>
    <xf numFmtId="0" fontId="4" fillId="5" borderId="0" xfId="0" applyFont="1" applyFill="1" applyAlignment="1">
      <alignment horizontal="left" wrapText="1"/>
    </xf>
    <xf numFmtId="0" fontId="4" fillId="5" borderId="5" xfId="0" applyFont="1" applyFill="1" applyBorder="1" applyAlignment="1">
      <alignment horizontal="right" wrapText="1"/>
    </xf>
    <xf numFmtId="0" fontId="15" fillId="0" borderId="21" xfId="0" applyFont="1" applyBorder="1" applyAlignment="1">
      <alignment horizontal="left" vertical="center"/>
    </xf>
    <xf numFmtId="0" fontId="0" fillId="0" borderId="8" xfId="0" applyBorder="1" applyAlignment="1">
      <alignment horizontal="left" vertical="center"/>
    </xf>
    <xf numFmtId="0" fontId="12" fillId="2" borderId="8" xfId="0" applyFont="1" applyFill="1" applyBorder="1" applyAlignment="1">
      <alignment horizontal="right" vertical="center" wrapText="1"/>
    </xf>
    <xf numFmtId="4" fontId="11" fillId="0" borderId="8" xfId="0" quotePrefix="1" applyNumberFormat="1" applyFont="1" applyBorder="1" applyAlignment="1">
      <alignment horizontal="right" vertical="center"/>
    </xf>
    <xf numFmtId="4" fontId="17" fillId="6" borderId="8" xfId="0" applyNumberFormat="1" applyFont="1" applyFill="1" applyBorder="1" applyAlignment="1">
      <alignment horizontal="right"/>
    </xf>
    <xf numFmtId="4" fontId="18" fillId="0" borderId="13" xfId="0" applyNumberFormat="1" applyFont="1" applyBorder="1" applyAlignment="1">
      <alignment horizontal="center" vertical="center"/>
    </xf>
    <xf numFmtId="164" fontId="8" fillId="0" borderId="14" xfId="1" applyFont="1" applyBorder="1" applyAlignment="1">
      <alignment horizontal="right"/>
    </xf>
    <xf numFmtId="0" fontId="19" fillId="0" borderId="0" xfId="0" applyFont="1" applyAlignment="1">
      <alignment vertical="center"/>
    </xf>
    <xf numFmtId="4" fontId="1" fillId="0" borderId="1" xfId="0" quotePrefix="1" applyNumberFormat="1" applyFont="1" applyBorder="1" applyAlignment="1">
      <alignment horizontal="center" vertical="center" wrapText="1"/>
    </xf>
    <xf numFmtId="0" fontId="0" fillId="5" borderId="31" xfId="0" applyFill="1" applyBorder="1" applyAlignment="1">
      <alignment horizontal="center" vertical="center"/>
    </xf>
    <xf numFmtId="0" fontId="21" fillId="0" borderId="11" xfId="0" applyFont="1" applyBorder="1" applyAlignment="1">
      <alignment horizontal="center" vertical="center"/>
    </xf>
    <xf numFmtId="0" fontId="15" fillId="22" borderId="11" xfId="0" applyFont="1" applyFill="1" applyBorder="1"/>
    <xf numFmtId="0" fontId="14" fillId="5" borderId="1" xfId="0" applyFont="1" applyFill="1" applyBorder="1" applyAlignment="1">
      <alignment horizontal="center" vertical="center"/>
    </xf>
    <xf numFmtId="0" fontId="24" fillId="0" borderId="1" xfId="0" applyFont="1" applyBorder="1" applyAlignment="1">
      <alignment vertical="center"/>
    </xf>
    <xf numFmtId="0" fontId="24" fillId="0" borderId="33" xfId="0" applyFont="1" applyBorder="1" applyAlignment="1">
      <alignment vertical="center" wrapText="1"/>
    </xf>
    <xf numFmtId="0" fontId="15" fillId="8" borderId="11" xfId="0" applyFont="1" applyFill="1" applyBorder="1" applyAlignment="1">
      <alignment vertical="center"/>
    </xf>
    <xf numFmtId="0" fontId="15" fillId="8" borderId="12" xfId="0" applyFont="1" applyFill="1" applyBorder="1" applyAlignment="1">
      <alignment horizontal="center" vertical="center" wrapText="1"/>
    </xf>
    <xf numFmtId="0" fontId="15" fillId="8" borderId="9"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4" fillId="0" borderId="0" xfId="0" applyFont="1" applyAlignment="1">
      <alignment vertical="center"/>
    </xf>
    <xf numFmtId="0" fontId="24" fillId="0" borderId="35" xfId="0" applyFont="1" applyBorder="1" applyAlignment="1">
      <alignment horizontal="left" vertical="center"/>
    </xf>
    <xf numFmtId="0" fontId="13" fillId="7" borderId="2" xfId="0" applyFont="1" applyFill="1" applyBorder="1" applyAlignment="1">
      <alignment horizontal="center" vertical="center"/>
    </xf>
    <xf numFmtId="0" fontId="13" fillId="17" borderId="2" xfId="0" applyFont="1" applyFill="1" applyBorder="1" applyAlignment="1">
      <alignment horizontal="center" vertical="center"/>
    </xf>
    <xf numFmtId="2" fontId="13" fillId="7" borderId="2" xfId="0" applyNumberFormat="1" applyFont="1" applyFill="1" applyBorder="1" applyAlignment="1">
      <alignment horizontal="center" vertical="center"/>
    </xf>
    <xf numFmtId="4" fontId="18" fillId="17" borderId="7" xfId="0" applyNumberFormat="1" applyFont="1" applyFill="1" applyBorder="1" applyAlignment="1">
      <alignment horizontal="center" vertical="center"/>
    </xf>
    <xf numFmtId="0" fontId="14" fillId="0" borderId="0" xfId="0" applyFont="1" applyAlignment="1">
      <alignment vertical="top" wrapText="1"/>
    </xf>
    <xf numFmtId="0" fontId="8" fillId="16" borderId="13" xfId="0" applyFont="1" applyFill="1" applyBorder="1" applyAlignment="1">
      <alignment horizontal="center" vertical="center"/>
    </xf>
    <xf numFmtId="0" fontId="15" fillId="9" borderId="13" xfId="0" applyFont="1" applyFill="1" applyBorder="1" applyAlignment="1">
      <alignment horizontal="center" vertical="center"/>
    </xf>
    <xf numFmtId="0" fontId="8" fillId="15" borderId="13" xfId="0" applyFont="1" applyFill="1" applyBorder="1" applyAlignment="1">
      <alignment horizontal="center" vertical="center"/>
    </xf>
    <xf numFmtId="0" fontId="8" fillId="9" borderId="13" xfId="0" applyFont="1" applyFill="1" applyBorder="1" applyAlignment="1">
      <alignment horizontal="center" vertical="center"/>
    </xf>
    <xf numFmtId="0" fontId="15" fillId="16" borderId="13" xfId="0" applyFont="1" applyFill="1" applyBorder="1" applyAlignment="1">
      <alignment horizontal="center" vertical="center"/>
    </xf>
    <xf numFmtId="4" fontId="15" fillId="9" borderId="14" xfId="0" applyNumberFormat="1" applyFont="1" applyFill="1" applyBorder="1" applyAlignment="1">
      <alignment horizontal="center" vertical="center"/>
    </xf>
    <xf numFmtId="0" fontId="4" fillId="7" borderId="2" xfId="0" applyFont="1" applyFill="1" applyBorder="1" applyAlignment="1">
      <alignment horizontal="center" vertical="center"/>
    </xf>
    <xf numFmtId="0" fontId="4" fillId="17" borderId="2" xfId="0" applyFont="1" applyFill="1" applyBorder="1" applyAlignment="1">
      <alignment horizontal="center" vertical="center"/>
    </xf>
    <xf numFmtId="2" fontId="4" fillId="7" borderId="2" xfId="0" applyNumberFormat="1" applyFont="1" applyFill="1" applyBorder="1" applyAlignment="1">
      <alignment horizontal="center" vertical="center"/>
    </xf>
    <xf numFmtId="4" fontId="8" fillId="17" borderId="7" xfId="0" applyNumberFormat="1" applyFont="1" applyFill="1" applyBorder="1" applyAlignment="1">
      <alignment horizontal="center" vertical="center"/>
    </xf>
    <xf numFmtId="0" fontId="8" fillId="15" borderId="33" xfId="0" applyFont="1" applyFill="1" applyBorder="1" applyAlignment="1">
      <alignment horizontal="center" vertical="center"/>
    </xf>
    <xf numFmtId="0" fontId="8" fillId="9" borderId="33" xfId="0" applyFont="1" applyFill="1" applyBorder="1" applyAlignment="1">
      <alignment horizontal="center" vertical="center"/>
    </xf>
    <xf numFmtId="0" fontId="15" fillId="16" borderId="33" xfId="0" applyFont="1" applyFill="1" applyBorder="1" applyAlignment="1">
      <alignment horizontal="center" vertical="center"/>
    </xf>
    <xf numFmtId="4" fontId="15" fillId="9" borderId="31" xfId="0" applyNumberFormat="1" applyFont="1" applyFill="1" applyBorder="1" applyAlignment="1">
      <alignment horizontal="center" vertical="center"/>
    </xf>
    <xf numFmtId="0" fontId="4" fillId="7" borderId="1" xfId="0" applyFont="1" applyFill="1" applyBorder="1" applyAlignment="1">
      <alignment horizontal="center" vertical="center"/>
    </xf>
    <xf numFmtId="0" fontId="4" fillId="17" borderId="1" xfId="0" applyFont="1" applyFill="1" applyBorder="1" applyAlignment="1">
      <alignment horizontal="center" vertical="center"/>
    </xf>
    <xf numFmtId="2" fontId="4" fillId="7" borderId="1" xfId="0" applyNumberFormat="1" applyFont="1" applyFill="1" applyBorder="1" applyAlignment="1">
      <alignment vertical="center"/>
    </xf>
    <xf numFmtId="4" fontId="8" fillId="17" borderId="1" xfId="0" applyNumberFormat="1" applyFont="1" applyFill="1" applyBorder="1" applyAlignment="1">
      <alignment horizontal="center" vertical="center"/>
    </xf>
    <xf numFmtId="0" fontId="14" fillId="0" borderId="3" xfId="0" applyFont="1" applyBorder="1" applyAlignment="1">
      <alignment horizontal="center" vertical="center"/>
    </xf>
    <xf numFmtId="0" fontId="24" fillId="16" borderId="15" xfId="0" applyFont="1" applyFill="1" applyBorder="1" applyAlignment="1">
      <alignment horizontal="right" vertical="center" wrapText="1"/>
    </xf>
    <xf numFmtId="0" fontId="36" fillId="10" borderId="15" xfId="0" applyFont="1" applyFill="1" applyBorder="1" applyAlignment="1">
      <alignment horizontal="center" vertical="center" wrapText="1"/>
    </xf>
    <xf numFmtId="0" fontId="37" fillId="16" borderId="15" xfId="0" applyFont="1" applyFill="1" applyBorder="1" applyAlignment="1">
      <alignment horizontal="center" vertical="center" wrapText="1"/>
    </xf>
    <xf numFmtId="0" fontId="37" fillId="10" borderId="15" xfId="0" applyFont="1" applyFill="1" applyBorder="1" applyAlignment="1">
      <alignment horizontal="center" vertical="center" wrapText="1"/>
    </xf>
    <xf numFmtId="0" fontId="24" fillId="16" borderId="15" xfId="0" applyFont="1" applyFill="1" applyBorder="1" applyAlignment="1">
      <alignment horizontal="center" vertical="center" wrapText="1"/>
    </xf>
    <xf numFmtId="4" fontId="36" fillId="10" borderId="16" xfId="0" applyNumberFormat="1" applyFont="1" applyFill="1" applyBorder="1" applyAlignment="1">
      <alignment horizontal="center" vertical="center" wrapText="1"/>
    </xf>
    <xf numFmtId="0" fontId="14" fillId="5" borderId="4" xfId="0" applyFont="1" applyFill="1" applyBorder="1" applyAlignment="1">
      <alignment horizontal="center" vertical="center"/>
    </xf>
    <xf numFmtId="0" fontId="24" fillId="11" borderId="24" xfId="0" applyFont="1" applyFill="1" applyBorder="1" applyAlignment="1">
      <alignment vertical="center" wrapText="1"/>
    </xf>
    <xf numFmtId="0" fontId="24" fillId="11" borderId="11" xfId="0" applyFont="1" applyFill="1" applyBorder="1" applyAlignment="1">
      <alignment vertical="center" wrapText="1"/>
    </xf>
    <xf numFmtId="0" fontId="24" fillId="11" borderId="19" xfId="0" applyFont="1" applyFill="1" applyBorder="1" applyAlignment="1">
      <alignment horizontal="center" vertical="center"/>
    </xf>
    <xf numFmtId="0" fontId="41" fillId="11" borderId="11" xfId="0" applyFont="1" applyFill="1" applyBorder="1" applyAlignment="1">
      <alignment horizontal="center" vertical="center" wrapText="1"/>
    </xf>
    <xf numFmtId="0" fontId="24" fillId="11" borderId="11" xfId="0" applyFont="1" applyFill="1" applyBorder="1" applyAlignment="1">
      <alignment horizontal="center" vertical="center"/>
    </xf>
    <xf numFmtId="0" fontId="17" fillId="11" borderId="11" xfId="0" applyFont="1" applyFill="1" applyBorder="1" applyAlignment="1">
      <alignment horizontal="center" vertical="center" wrapText="1"/>
    </xf>
    <xf numFmtId="0" fontId="24" fillId="0" borderId="11" xfId="0" applyFont="1" applyBorder="1" applyAlignment="1">
      <alignment vertical="center" wrapText="1"/>
    </xf>
    <xf numFmtId="0" fontId="24" fillId="7" borderId="11" xfId="0" applyFont="1" applyFill="1" applyBorder="1" applyAlignment="1">
      <alignment vertical="center"/>
    </xf>
    <xf numFmtId="0" fontId="41" fillId="7" borderId="42" xfId="0" applyFont="1" applyFill="1" applyBorder="1" applyAlignment="1">
      <alignment horizontal="center" vertical="center"/>
    </xf>
    <xf numFmtId="0" fontId="24" fillId="7" borderId="44" xfId="0" applyFont="1" applyFill="1" applyBorder="1" applyAlignment="1">
      <alignment horizontal="center" vertical="center"/>
    </xf>
    <xf numFmtId="4" fontId="42" fillId="17" borderId="11" xfId="0" applyNumberFormat="1" applyFont="1" applyFill="1" applyBorder="1" applyAlignment="1">
      <alignment horizontal="center" vertical="center"/>
    </xf>
    <xf numFmtId="0" fontId="24" fillId="5" borderId="4" xfId="0" applyFont="1" applyFill="1" applyBorder="1" applyAlignment="1">
      <alignment horizontal="center" vertical="center"/>
    </xf>
    <xf numFmtId="0" fontId="41" fillId="7" borderId="11" xfId="0" applyFont="1" applyFill="1" applyBorder="1" applyAlignment="1">
      <alignment horizontal="center" vertical="center"/>
    </xf>
    <xf numFmtId="0" fontId="24" fillId="7" borderId="11" xfId="0" applyFont="1" applyFill="1" applyBorder="1" applyAlignment="1">
      <alignment horizontal="center" vertical="center"/>
    </xf>
    <xf numFmtId="0" fontId="24" fillId="0" borderId="24" xfId="0" applyFont="1" applyBorder="1" applyAlignment="1">
      <alignment vertical="center" wrapText="1"/>
    </xf>
    <xf numFmtId="0" fontId="24" fillId="7" borderId="24" xfId="0" applyFont="1" applyFill="1" applyBorder="1" applyAlignment="1">
      <alignment vertical="center"/>
    </xf>
    <xf numFmtId="0" fontId="41" fillId="7" borderId="24" xfId="0" applyFont="1" applyFill="1" applyBorder="1" applyAlignment="1">
      <alignment horizontal="center" vertical="center"/>
    </xf>
    <xf numFmtId="0" fontId="24" fillId="7" borderId="24" xfId="0" applyFont="1" applyFill="1" applyBorder="1" applyAlignment="1">
      <alignment horizontal="center" vertical="center"/>
    </xf>
    <xf numFmtId="4" fontId="42" fillId="9" borderId="11" xfId="0" applyNumberFormat="1" applyFont="1" applyFill="1" applyBorder="1" applyAlignment="1">
      <alignment horizontal="center" vertical="center"/>
    </xf>
    <xf numFmtId="0" fontId="14" fillId="5" borderId="0" xfId="0" applyFont="1" applyFill="1"/>
    <xf numFmtId="0" fontId="24" fillId="0" borderId="11" xfId="0" applyFont="1" applyBorder="1" applyAlignment="1">
      <alignment horizontal="left" vertical="center" wrapText="1"/>
    </xf>
    <xf numFmtId="0" fontId="24" fillId="5" borderId="6" xfId="0" applyFont="1" applyFill="1" applyBorder="1" applyAlignment="1">
      <alignment horizontal="center" vertical="center"/>
    </xf>
    <xf numFmtId="4" fontId="43" fillId="12" borderId="17" xfId="0" applyNumberFormat="1" applyFont="1" applyFill="1" applyBorder="1" applyAlignment="1">
      <alignment horizontal="center" vertical="center"/>
    </xf>
    <xf numFmtId="0" fontId="24" fillId="0" borderId="0" xfId="0" applyFont="1" applyAlignment="1">
      <alignment horizontal="center" vertical="center"/>
    </xf>
    <xf numFmtId="0" fontId="43" fillId="0" borderId="0" xfId="0" applyFont="1" applyAlignment="1">
      <alignment horizontal="right" vertical="center"/>
    </xf>
    <xf numFmtId="0" fontId="44" fillId="0" borderId="0" xfId="0" applyFont="1" applyAlignment="1">
      <alignment horizontal="right" vertical="center"/>
    </xf>
    <xf numFmtId="4" fontId="43" fillId="0" borderId="0" xfId="0" applyNumberFormat="1" applyFont="1" applyAlignment="1">
      <alignment horizontal="center" vertical="center"/>
    </xf>
    <xf numFmtId="0" fontId="14" fillId="0" borderId="0" xfId="0" applyFont="1" applyAlignment="1">
      <alignment horizontal="center" vertical="center"/>
    </xf>
    <xf numFmtId="0" fontId="14" fillId="0" borderId="0" xfId="0" applyFont="1" applyBorder="1" applyAlignment="1">
      <alignment horizontal="left" vertical="center"/>
    </xf>
    <xf numFmtId="0" fontId="14" fillId="0" borderId="5" xfId="0" applyFont="1" applyBorder="1" applyAlignment="1">
      <alignment horizontal="left" vertical="center"/>
    </xf>
    <xf numFmtId="0" fontId="4" fillId="0" borderId="0" xfId="0" applyFont="1" applyAlignment="1">
      <alignment vertical="center"/>
    </xf>
    <xf numFmtId="0" fontId="14" fillId="0" borderId="0" xfId="0" applyFont="1" applyAlignment="1">
      <alignment horizontal="right" vertical="center"/>
    </xf>
    <xf numFmtId="0" fontId="4" fillId="0" borderId="0" xfId="0" applyFont="1"/>
    <xf numFmtId="0" fontId="24" fillId="0" borderId="1" xfId="0" applyFont="1" applyBorder="1" applyAlignment="1">
      <alignment vertical="center" wrapText="1"/>
    </xf>
    <xf numFmtId="0" fontId="24" fillId="11" borderId="34" xfId="0" applyFont="1" applyFill="1" applyBorder="1" applyAlignment="1">
      <alignment horizontal="center" vertical="center"/>
    </xf>
    <xf numFmtId="0" fontId="41" fillId="11" borderId="45" xfId="0" applyFont="1" applyFill="1" applyBorder="1" applyAlignment="1">
      <alignment horizontal="center" vertical="center"/>
    </xf>
    <xf numFmtId="0" fontId="17" fillId="11" borderId="43" xfId="0" applyFont="1" applyFill="1" applyBorder="1" applyAlignment="1">
      <alignment horizontal="center" vertical="center" wrapText="1"/>
    </xf>
    <xf numFmtId="0" fontId="41" fillId="11" borderId="11" xfId="0" applyFont="1" applyFill="1" applyBorder="1" applyAlignment="1">
      <alignment horizontal="center" vertical="center"/>
    </xf>
    <xf numFmtId="0" fontId="24" fillId="0" borderId="40" xfId="0" applyFont="1" applyBorder="1" applyAlignment="1">
      <alignment vertical="center" wrapText="1"/>
    </xf>
    <xf numFmtId="0" fontId="15" fillId="13" borderId="22" xfId="0" applyFont="1" applyFill="1" applyBorder="1" applyAlignment="1">
      <alignment horizontal="center" vertical="center"/>
    </xf>
    <xf numFmtId="0" fontId="15" fillId="13" borderId="35" xfId="0" applyFont="1" applyFill="1" applyBorder="1" applyAlignment="1">
      <alignment horizontal="center" vertical="center" wrapText="1"/>
    </xf>
    <xf numFmtId="0" fontId="15" fillId="13" borderId="2" xfId="0" applyFont="1" applyFill="1" applyBorder="1" applyAlignment="1">
      <alignment vertical="center"/>
    </xf>
    <xf numFmtId="1" fontId="15" fillId="13" borderId="2" xfId="0" applyNumberFormat="1" applyFont="1" applyFill="1" applyBorder="1" applyAlignment="1">
      <alignment horizontal="center" vertical="center" wrapText="1"/>
    </xf>
    <xf numFmtId="2" fontId="8" fillId="13" borderId="2" xfId="0" applyNumberFormat="1" applyFont="1" applyFill="1" applyBorder="1" applyAlignment="1">
      <alignment horizontal="center" vertical="center" wrapText="1"/>
    </xf>
    <xf numFmtId="2" fontId="8" fillId="13" borderId="7" xfId="0" applyNumberFormat="1" applyFont="1" applyFill="1" applyBorder="1" applyAlignment="1">
      <alignment horizontal="center" vertical="center" wrapText="1"/>
    </xf>
    <xf numFmtId="0" fontId="15" fillId="4" borderId="21" xfId="0" applyFont="1" applyFill="1" applyBorder="1" applyAlignment="1">
      <alignment horizontal="center" vertical="center"/>
    </xf>
    <xf numFmtId="0" fontId="15" fillId="20" borderId="1" xfId="0" applyFont="1" applyFill="1" applyBorder="1" applyAlignment="1">
      <alignment horizontal="center" vertical="center"/>
    </xf>
    <xf numFmtId="0" fontId="24" fillId="4" borderId="35" xfId="0" applyFont="1" applyFill="1" applyBorder="1" applyAlignment="1">
      <alignment horizontal="left" vertical="center"/>
    </xf>
    <xf numFmtId="0" fontId="50" fillId="3" borderId="1" xfId="0" applyFont="1" applyFill="1" applyBorder="1" applyAlignment="1">
      <alignment horizontal="center" vertical="center" wrapText="1"/>
    </xf>
    <xf numFmtId="4" fontId="50" fillId="3" borderId="8" xfId="0" applyNumberFormat="1" applyFont="1" applyFill="1" applyBorder="1" applyAlignment="1">
      <alignment horizontal="center" vertical="center" wrapText="1"/>
    </xf>
    <xf numFmtId="0" fontId="15" fillId="20" borderId="1" xfId="0" applyFont="1" applyFill="1" applyBorder="1" applyAlignment="1">
      <alignment vertical="center"/>
    </xf>
    <xf numFmtId="0" fontId="15" fillId="0" borderId="0" xfId="0" applyFont="1" applyFill="1" applyBorder="1" applyAlignment="1">
      <alignment horizontal="center" vertical="center"/>
    </xf>
    <xf numFmtId="0" fontId="18" fillId="4" borderId="1" xfId="0" applyFont="1" applyFill="1" applyBorder="1" applyAlignment="1">
      <alignment horizontal="right" vertical="center"/>
    </xf>
    <xf numFmtId="0" fontId="18" fillId="3" borderId="1" xfId="0" applyFont="1" applyFill="1" applyBorder="1" applyAlignment="1">
      <alignment horizontal="center" vertical="center"/>
    </xf>
    <xf numFmtId="0" fontId="53" fillId="18" borderId="1" xfId="0" applyFont="1" applyFill="1" applyBorder="1" applyAlignment="1">
      <alignment vertical="center" wrapText="1"/>
    </xf>
    <xf numFmtId="4" fontId="50" fillId="3" borderId="1" xfId="0" applyNumberFormat="1" applyFont="1" applyFill="1" applyBorder="1" applyAlignment="1">
      <alignment horizontal="center" vertical="center" wrapText="1"/>
    </xf>
    <xf numFmtId="0" fontId="18" fillId="0" borderId="0" xfId="0" applyFont="1" applyFill="1" applyBorder="1" applyAlignment="1">
      <alignment horizontal="right" vertical="center"/>
    </xf>
    <xf numFmtId="0" fontId="18" fillId="0" borderId="0" xfId="0" applyFont="1" applyFill="1" applyBorder="1" applyAlignment="1">
      <alignment horizontal="center" vertical="center"/>
    </xf>
    <xf numFmtId="0" fontId="53" fillId="0" borderId="0" xfId="0" applyFont="1" applyFill="1" applyBorder="1" applyAlignment="1">
      <alignment vertical="center" wrapText="1"/>
    </xf>
    <xf numFmtId="4" fontId="50" fillId="0" borderId="0" xfId="0" applyNumberFormat="1" applyFont="1" applyFill="1" applyBorder="1" applyAlignment="1">
      <alignment horizontal="center" vertical="center" wrapText="1"/>
    </xf>
    <xf numFmtId="0" fontId="51" fillId="19" borderId="1" xfId="0" applyFont="1" applyFill="1" applyBorder="1" applyAlignment="1">
      <alignment horizontal="center" vertical="center" wrapText="1"/>
    </xf>
    <xf numFmtId="0" fontId="4" fillId="7" borderId="2" xfId="0" applyFont="1" applyFill="1" applyBorder="1" applyAlignment="1">
      <alignment horizontal="center" vertical="center"/>
    </xf>
    <xf numFmtId="0" fontId="51" fillId="19" borderId="33" xfId="0" applyFont="1" applyFill="1" applyBorder="1" applyAlignment="1">
      <alignment horizontal="center" vertical="center" wrapText="1"/>
    </xf>
    <xf numFmtId="0" fontId="52" fillId="19" borderId="33" xfId="0" applyFont="1" applyFill="1" applyBorder="1" applyAlignment="1">
      <alignment horizontal="center" vertical="center" wrapText="1"/>
    </xf>
    <xf numFmtId="4" fontId="50" fillId="3" borderId="31" xfId="0" applyNumberFormat="1" applyFont="1" applyFill="1" applyBorder="1" applyAlignment="1">
      <alignment horizontal="center" vertical="center" wrapText="1"/>
    </xf>
    <xf numFmtId="0" fontId="15" fillId="4" borderId="32" xfId="0" applyFont="1" applyFill="1" applyBorder="1" applyAlignment="1">
      <alignment horizontal="center" vertical="center"/>
    </xf>
    <xf numFmtId="0" fontId="24" fillId="4" borderId="33" xfId="0" applyFont="1" applyFill="1" applyBorder="1" applyAlignment="1">
      <alignment horizontal="left" vertical="center"/>
    </xf>
    <xf numFmtId="0" fontId="52" fillId="3" borderId="33" xfId="0" applyFont="1" applyFill="1" applyBorder="1" applyAlignment="1">
      <alignment horizontal="center" vertical="center" wrapText="1"/>
    </xf>
    <xf numFmtId="0" fontId="15" fillId="8" borderId="27" xfId="0" applyFont="1" applyFill="1" applyBorder="1" applyAlignment="1">
      <alignment vertical="center"/>
    </xf>
    <xf numFmtId="0" fontId="24" fillId="4" borderId="2"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24" fillId="4" borderId="1" xfId="0" applyFont="1" applyFill="1" applyBorder="1" applyAlignment="1">
      <alignment vertical="center" wrapText="1"/>
    </xf>
    <xf numFmtId="0" fontId="24" fillId="4" borderId="33" xfId="0" applyFont="1" applyFill="1" applyBorder="1" applyAlignment="1">
      <alignment horizontal="left" vertical="center" wrapText="1"/>
    </xf>
    <xf numFmtId="0" fontId="24" fillId="0" borderId="35" xfId="0" applyFont="1" applyBorder="1" applyAlignment="1">
      <alignment horizontal="left" vertical="center" wrapText="1"/>
    </xf>
    <xf numFmtId="0" fontId="24" fillId="23" borderId="35" xfId="0" applyFont="1" applyFill="1" applyBorder="1" applyAlignment="1">
      <alignment horizontal="left" vertical="center"/>
    </xf>
    <xf numFmtId="2" fontId="4" fillId="7" borderId="2" xfId="0" applyNumberFormat="1" applyFont="1" applyFill="1" applyBorder="1" applyAlignment="1">
      <alignment vertical="center"/>
    </xf>
    <xf numFmtId="0" fontId="24" fillId="4" borderId="25" xfId="0" applyFont="1" applyFill="1" applyBorder="1" applyAlignment="1">
      <alignment horizontal="left" vertical="center" wrapText="1"/>
    </xf>
    <xf numFmtId="0" fontId="24" fillId="0" borderId="36" xfId="0" applyFont="1" applyBorder="1" applyAlignment="1">
      <alignment vertical="center" wrapText="1"/>
    </xf>
    <xf numFmtId="0" fontId="24" fillId="0" borderId="35" xfId="0" applyFont="1" applyBorder="1" applyAlignment="1">
      <alignment vertical="center" wrapText="1"/>
    </xf>
    <xf numFmtId="0" fontId="13" fillId="0" borderId="0" xfId="0" applyFont="1" applyBorder="1" applyAlignment="1">
      <alignment horizontal="left" vertical="center"/>
    </xf>
    <xf numFmtId="0" fontId="0" fillId="0" borderId="22" xfId="0" applyBorder="1"/>
    <xf numFmtId="0" fontId="2" fillId="0" borderId="2" xfId="0" applyFont="1" applyBorder="1" applyAlignment="1">
      <alignment horizontal="center" vertical="center" wrapText="1"/>
    </xf>
    <xf numFmtId="0" fontId="2" fillId="5" borderId="7" xfId="0" applyFont="1" applyFill="1" applyBorder="1" applyAlignment="1">
      <alignment horizontal="center" vertical="center" wrapText="1"/>
    </xf>
    <xf numFmtId="0" fontId="24" fillId="4" borderId="33" xfId="0" applyFont="1" applyFill="1" applyBorder="1" applyAlignment="1">
      <alignment horizontal="left" vertical="center" wrapText="1"/>
    </xf>
    <xf numFmtId="0" fontId="0" fillId="0" borderId="2" xfId="0" applyBorder="1" applyAlignment="1">
      <alignment horizontal="left" vertical="center" wrapText="1"/>
    </xf>
    <xf numFmtId="0" fontId="24" fillId="4" borderId="1" xfId="0" applyFont="1" applyFill="1" applyBorder="1" applyAlignment="1">
      <alignment horizontal="left" vertical="center" wrapText="1"/>
    </xf>
    <xf numFmtId="0" fontId="0" fillId="0" borderId="1" xfId="0" applyBorder="1" applyAlignment="1">
      <alignment horizontal="left" vertical="center" wrapText="1"/>
    </xf>
    <xf numFmtId="0" fontId="24" fillId="11" borderId="27" xfId="0" applyFont="1" applyFill="1" applyBorder="1" applyAlignment="1">
      <alignment horizontal="center" vertical="center"/>
    </xf>
    <xf numFmtId="0" fontId="24" fillId="11" borderId="28" xfId="0" applyFont="1" applyFill="1" applyBorder="1" applyAlignment="1">
      <alignment horizontal="center" vertical="center"/>
    </xf>
    <xf numFmtId="0" fontId="24" fillId="11" borderId="29" xfId="0" applyFont="1" applyFill="1" applyBorder="1" applyAlignment="1">
      <alignment horizontal="center" vertical="center"/>
    </xf>
    <xf numFmtId="0" fontId="24" fillId="7" borderId="27" xfId="0" applyFont="1" applyFill="1" applyBorder="1" applyAlignment="1">
      <alignment horizontal="center" vertical="center"/>
    </xf>
    <xf numFmtId="0" fontId="24" fillId="7" borderId="28" xfId="0" applyFont="1" applyFill="1" applyBorder="1" applyAlignment="1">
      <alignment horizontal="center" vertical="center"/>
    </xf>
    <xf numFmtId="0" fontId="24" fillId="7" borderId="29" xfId="0" applyFont="1" applyFill="1" applyBorder="1" applyAlignment="1">
      <alignment horizontal="center" vertical="center"/>
    </xf>
    <xf numFmtId="0" fontId="14" fillId="0" borderId="4" xfId="0" applyFont="1" applyBorder="1" applyAlignment="1">
      <alignment horizontal="left" vertical="center"/>
    </xf>
    <xf numFmtId="0" fontId="14" fillId="0" borderId="0" xfId="0" applyFont="1" applyBorder="1" applyAlignment="1">
      <alignment horizontal="left" vertical="center"/>
    </xf>
    <xf numFmtId="0" fontId="14" fillId="0" borderId="5" xfId="0" applyFont="1" applyBorder="1" applyAlignment="1">
      <alignment horizontal="left" vertical="center"/>
    </xf>
    <xf numFmtId="0" fontId="24" fillId="7" borderId="11" xfId="0" applyFont="1" applyFill="1" applyBorder="1" applyAlignment="1">
      <alignment horizontal="center" vertical="center"/>
    </xf>
    <xf numFmtId="0" fontId="25" fillId="9" borderId="27" xfId="0" applyFont="1" applyFill="1" applyBorder="1" applyAlignment="1">
      <alignment horizontal="right" vertical="center"/>
    </xf>
    <xf numFmtId="0" fontId="25" fillId="9" borderId="28" xfId="0" applyFont="1" applyFill="1" applyBorder="1" applyAlignment="1">
      <alignment horizontal="right" vertical="center"/>
    </xf>
    <xf numFmtId="0" fontId="25" fillId="9" borderId="29" xfId="0" applyFont="1" applyFill="1" applyBorder="1" applyAlignment="1">
      <alignment horizontal="right" vertical="center"/>
    </xf>
    <xf numFmtId="0" fontId="24" fillId="7" borderId="18" xfId="0" applyFont="1" applyFill="1" applyBorder="1" applyAlignment="1">
      <alignment horizontal="center" vertical="center"/>
    </xf>
    <xf numFmtId="0" fontId="24" fillId="7" borderId="19" xfId="0" applyFont="1" applyFill="1" applyBorder="1" applyAlignment="1">
      <alignment horizontal="center" vertical="center"/>
    </xf>
    <xf numFmtId="0" fontId="24" fillId="7" borderId="20" xfId="0" applyFont="1" applyFill="1" applyBorder="1" applyAlignment="1">
      <alignment horizontal="center" vertical="center"/>
    </xf>
    <xf numFmtId="0" fontId="24" fillId="11" borderId="11" xfId="0" applyFont="1" applyFill="1" applyBorder="1" applyAlignment="1">
      <alignment horizontal="center" vertical="center"/>
    </xf>
    <xf numFmtId="0" fontId="25" fillId="9" borderId="11" xfId="0" applyFont="1" applyFill="1" applyBorder="1" applyAlignment="1">
      <alignment horizontal="right" vertical="center"/>
    </xf>
    <xf numFmtId="0" fontId="38" fillId="5" borderId="28" xfId="0" applyFont="1" applyFill="1" applyBorder="1" applyAlignment="1">
      <alignment horizontal="left" vertical="center"/>
    </xf>
    <xf numFmtId="0" fontId="38" fillId="5" borderId="29" xfId="0" applyFont="1" applyFill="1" applyBorder="1" applyAlignment="1">
      <alignment horizontal="left" vertical="center"/>
    </xf>
    <xf numFmtId="0" fontId="13" fillId="0" borderId="18" xfId="0" applyFont="1" applyBorder="1" applyAlignment="1">
      <alignment horizontal="left" vertical="center"/>
    </xf>
    <xf numFmtId="0" fontId="13" fillId="0" borderId="19" xfId="0" applyFont="1" applyBorder="1" applyAlignment="1">
      <alignment horizontal="left" vertical="center"/>
    </xf>
    <xf numFmtId="0" fontId="13" fillId="0" borderId="20" xfId="0" applyFont="1" applyBorder="1" applyAlignment="1">
      <alignment horizontal="left" vertical="center"/>
    </xf>
    <xf numFmtId="0" fontId="36" fillId="10" borderId="37" xfId="0" applyFont="1" applyFill="1" applyBorder="1" applyAlignment="1">
      <alignment horizontal="right" vertical="center"/>
    </xf>
    <xf numFmtId="0" fontId="36" fillId="10" borderId="38" xfId="0" applyFont="1" applyFill="1" applyBorder="1" applyAlignment="1">
      <alignment horizontal="right" vertical="center"/>
    </xf>
    <xf numFmtId="0" fontId="36" fillId="10" borderId="39" xfId="0" applyFont="1" applyFill="1" applyBorder="1" applyAlignment="1">
      <alignment horizontal="right" vertical="center"/>
    </xf>
    <xf numFmtId="0" fontId="4" fillId="0" borderId="34" xfId="0" applyFont="1" applyBorder="1" applyAlignment="1">
      <alignment horizontal="center" vertical="center"/>
    </xf>
    <xf numFmtId="0" fontId="4" fillId="0" borderId="25" xfId="0" applyFont="1" applyBorder="1" applyAlignment="1">
      <alignment horizontal="center" vertical="center"/>
    </xf>
    <xf numFmtId="0" fontId="15" fillId="5" borderId="24" xfId="0" applyFont="1" applyFill="1" applyBorder="1" applyAlignment="1">
      <alignment horizontal="center" vertical="center"/>
    </xf>
    <xf numFmtId="0" fontId="15" fillId="5" borderId="27" xfId="0" applyFont="1" applyFill="1" applyBorder="1" applyAlignment="1">
      <alignment horizontal="center" vertical="center"/>
    </xf>
    <xf numFmtId="0" fontId="4" fillId="7" borderId="34" xfId="0" applyFont="1" applyFill="1" applyBorder="1" applyAlignment="1">
      <alignment horizontal="center" vertical="center"/>
    </xf>
    <xf numFmtId="0" fontId="4" fillId="7" borderId="25" xfId="0" applyFont="1" applyFill="1" applyBorder="1" applyAlignment="1">
      <alignment horizontal="center" vertical="center"/>
    </xf>
    <xf numFmtId="0" fontId="4" fillId="7" borderId="2" xfId="0" applyFont="1" applyFill="1" applyBorder="1" applyAlignment="1">
      <alignment horizontal="center" vertical="center"/>
    </xf>
    <xf numFmtId="0" fontId="15" fillId="9" borderId="40" xfId="0" applyFont="1" applyFill="1" applyBorder="1" applyAlignment="1">
      <alignment horizontal="right" vertical="center" wrapText="1"/>
    </xf>
    <xf numFmtId="0" fontId="15" fillId="9" borderId="41" xfId="0" applyFont="1" applyFill="1" applyBorder="1" applyAlignment="1">
      <alignment horizontal="right" vertical="center" wrapText="1"/>
    </xf>
    <xf numFmtId="0" fontId="15" fillId="9" borderId="36" xfId="0" applyFont="1" applyFill="1" applyBorder="1" applyAlignment="1">
      <alignment horizontal="right" vertical="center" wrapText="1"/>
    </xf>
    <xf numFmtId="0" fontId="24" fillId="5" borderId="18" xfId="0" applyFont="1" applyFill="1" applyBorder="1" applyAlignment="1">
      <alignment horizontal="center" vertical="center"/>
    </xf>
    <xf numFmtId="0" fontId="24" fillId="5" borderId="4" xfId="0" applyFont="1" applyFill="1" applyBorder="1" applyAlignment="1">
      <alignment horizontal="center" vertical="center"/>
    </xf>
    <xf numFmtId="0" fontId="26" fillId="0" borderId="27" xfId="0" applyFont="1" applyBorder="1" applyAlignment="1">
      <alignment horizontal="center" vertical="top" wrapText="1"/>
    </xf>
    <xf numFmtId="0" fontId="26" fillId="0" borderId="28" xfId="0" applyFont="1" applyBorder="1" applyAlignment="1">
      <alignment horizontal="center" vertical="top" wrapText="1"/>
    </xf>
    <xf numFmtId="0" fontId="26" fillId="0" borderId="29" xfId="0" applyFont="1" applyBorder="1" applyAlignment="1">
      <alignment horizontal="center" vertical="top" wrapText="1"/>
    </xf>
    <xf numFmtId="0" fontId="15" fillId="5" borderId="18" xfId="0" applyFont="1" applyFill="1" applyBorder="1" applyAlignment="1">
      <alignment horizontal="center" vertical="center"/>
    </xf>
    <xf numFmtId="0" fontId="15" fillId="9" borderId="46" xfId="0" applyFont="1" applyFill="1" applyBorder="1" applyAlignment="1">
      <alignment horizontal="right" vertical="center" wrapText="1"/>
    </xf>
    <xf numFmtId="0" fontId="24" fillId="4" borderId="1" xfId="0" applyFont="1" applyFill="1" applyBorder="1" applyAlignment="1">
      <alignment vertical="center" wrapText="1"/>
    </xf>
    <xf numFmtId="0" fontId="24" fillId="4" borderId="47" xfId="0" applyFont="1" applyFill="1" applyBorder="1" applyAlignment="1">
      <alignment horizontal="left" vertical="center" wrapText="1"/>
    </xf>
    <xf numFmtId="0" fontId="24" fillId="4" borderId="40" xfId="0" applyFont="1" applyFill="1" applyBorder="1" applyAlignment="1">
      <alignment horizontal="left" vertical="center" wrapText="1"/>
    </xf>
    <xf numFmtId="0" fontId="14" fillId="0" borderId="34" xfId="0" applyFont="1" applyBorder="1" applyAlignment="1">
      <alignment horizontal="center" vertical="center"/>
    </xf>
    <xf numFmtId="0" fontId="14" fillId="0" borderId="25" xfId="0" applyFont="1" applyBorder="1" applyAlignment="1">
      <alignment horizontal="center" vertical="center"/>
    </xf>
    <xf numFmtId="0" fontId="14" fillId="7" borderId="34" xfId="0" applyFont="1" applyFill="1" applyBorder="1" applyAlignment="1">
      <alignment horizontal="center" vertical="center"/>
    </xf>
    <xf numFmtId="0" fontId="14" fillId="7" borderId="25" xfId="0" applyFont="1" applyFill="1" applyBorder="1" applyAlignment="1">
      <alignment horizontal="center" vertical="center"/>
    </xf>
    <xf numFmtId="0" fontId="14" fillId="7" borderId="2" xfId="0" applyFont="1" applyFill="1" applyBorder="1" applyAlignment="1">
      <alignment horizontal="center" vertical="center"/>
    </xf>
    <xf numFmtId="0" fontId="14" fillId="0" borderId="3" xfId="0" applyFont="1" applyBorder="1" applyAlignment="1">
      <alignment horizontal="left" vertical="center" wrapText="1"/>
    </xf>
    <xf numFmtId="0" fontId="14" fillId="0" borderId="26" xfId="0" applyFont="1" applyBorder="1" applyAlignment="1">
      <alignment horizontal="left" vertical="center" wrapText="1"/>
    </xf>
    <xf numFmtId="0" fontId="14" fillId="0" borderId="30" xfId="0" applyFont="1" applyBorder="1" applyAlignment="1">
      <alignment horizontal="left" vertical="center" wrapText="1"/>
    </xf>
    <xf numFmtId="0" fontId="36" fillId="14" borderId="27" xfId="0" applyFont="1" applyFill="1" applyBorder="1" applyAlignment="1">
      <alignment horizontal="center" vertical="center" wrapText="1"/>
    </xf>
    <xf numFmtId="0" fontId="36" fillId="14" borderId="28" xfId="0" applyFont="1" applyFill="1" applyBorder="1" applyAlignment="1">
      <alignment horizontal="center" vertical="center" wrapText="1"/>
    </xf>
    <xf numFmtId="0" fontId="36" fillId="14" borderId="29" xfId="0" applyFont="1" applyFill="1" applyBorder="1" applyAlignment="1">
      <alignment horizontal="center" vertical="center" wrapText="1"/>
    </xf>
    <xf numFmtId="0" fontId="43" fillId="12" borderId="10" xfId="0" applyFont="1" applyFill="1" applyBorder="1" applyAlignment="1">
      <alignment horizontal="right" vertical="center"/>
    </xf>
    <xf numFmtId="0" fontId="43" fillId="12" borderId="28" xfId="0" applyFont="1" applyFill="1" applyBorder="1" applyAlignment="1">
      <alignment horizontal="right" vertical="center"/>
    </xf>
    <xf numFmtId="0" fontId="43" fillId="12" borderId="12" xfId="0" applyFont="1" applyFill="1" applyBorder="1" applyAlignment="1">
      <alignment horizontal="right" vertical="center"/>
    </xf>
    <xf numFmtId="0" fontId="14" fillId="0" borderId="4" xfId="0" applyFont="1" applyBorder="1" applyAlignment="1">
      <alignment horizontal="left" vertical="center" wrapText="1"/>
    </xf>
    <xf numFmtId="0" fontId="14" fillId="0" borderId="0" xfId="0" applyFont="1" applyBorder="1" applyAlignment="1">
      <alignment horizontal="left" vertical="center" wrapText="1"/>
    </xf>
    <xf numFmtId="0" fontId="14" fillId="0" borderId="5" xfId="0" applyFont="1" applyBorder="1" applyAlignment="1">
      <alignment horizontal="left" vertical="center" wrapText="1"/>
    </xf>
    <xf numFmtId="0" fontId="15" fillId="5" borderId="4" xfId="0" applyFont="1" applyFill="1" applyBorder="1" applyAlignment="1">
      <alignment horizontal="left" vertical="center" wrapText="1"/>
    </xf>
    <xf numFmtId="0" fontId="15" fillId="5" borderId="0" xfId="0" applyFont="1" applyFill="1" applyBorder="1" applyAlignment="1">
      <alignment horizontal="left" vertical="center" wrapText="1"/>
    </xf>
    <xf numFmtId="0" fontId="15" fillId="5" borderId="5" xfId="0" applyFont="1" applyFill="1" applyBorder="1" applyAlignment="1">
      <alignment horizontal="left" vertical="center" wrapText="1"/>
    </xf>
    <xf numFmtId="0" fontId="4" fillId="5" borderId="4" xfId="0" quotePrefix="1" applyFont="1" applyFill="1" applyBorder="1" applyAlignment="1">
      <alignment horizontal="left" vertical="center" wrapText="1"/>
    </xf>
    <xf numFmtId="0" fontId="4" fillId="5" borderId="0" xfId="0" quotePrefix="1" applyFont="1" applyFill="1" applyBorder="1" applyAlignment="1">
      <alignment horizontal="left" vertical="center" wrapText="1"/>
    </xf>
    <xf numFmtId="0" fontId="4" fillId="5" borderId="5" xfId="0" quotePrefix="1" applyFont="1" applyFill="1" applyBorder="1" applyAlignment="1">
      <alignment horizontal="left" vertical="center" wrapText="1"/>
    </xf>
    <xf numFmtId="0" fontId="8" fillId="5" borderId="4" xfId="0" applyFont="1" applyFill="1" applyBorder="1" applyAlignment="1">
      <alignment horizontal="left" vertical="center"/>
    </xf>
    <xf numFmtId="0" fontId="8" fillId="5" borderId="0" xfId="0" applyFont="1" applyFill="1" applyBorder="1" applyAlignment="1">
      <alignment horizontal="left" vertical="center"/>
    </xf>
    <xf numFmtId="0" fontId="8" fillId="5" borderId="5" xfId="0" applyFont="1" applyFill="1" applyBorder="1" applyAlignment="1">
      <alignment horizontal="left" vertical="center"/>
    </xf>
    <xf numFmtId="0" fontId="8" fillId="5" borderId="4" xfId="0" applyFont="1" applyFill="1" applyBorder="1" applyAlignment="1">
      <alignment horizontal="left" vertical="center" wrapText="1"/>
    </xf>
    <xf numFmtId="0" fontId="8" fillId="5" borderId="0" xfId="0" applyFont="1" applyFill="1" applyBorder="1" applyAlignment="1">
      <alignment horizontal="left" vertical="center" wrapText="1"/>
    </xf>
    <xf numFmtId="0" fontId="8" fillId="5" borderId="5" xfId="0" applyFont="1" applyFill="1" applyBorder="1" applyAlignment="1">
      <alignment horizontal="left" vertical="center" wrapText="1"/>
    </xf>
    <xf numFmtId="0" fontId="8" fillId="5" borderId="18" xfId="0" applyFont="1" applyFill="1" applyBorder="1" applyAlignment="1">
      <alignment horizontal="left" vertical="center"/>
    </xf>
    <xf numFmtId="0" fontId="8" fillId="5" borderId="19" xfId="0" applyFont="1" applyFill="1" applyBorder="1" applyAlignment="1">
      <alignment horizontal="left" vertical="center"/>
    </xf>
    <xf numFmtId="0" fontId="8" fillId="5" borderId="20" xfId="0" applyFont="1" applyFill="1" applyBorder="1" applyAlignment="1">
      <alignment horizontal="left" vertical="center"/>
    </xf>
    <xf numFmtId="0" fontId="13" fillId="0" borderId="19" xfId="0" applyFont="1" applyBorder="1" applyAlignment="1">
      <alignment horizontal="center" vertical="center"/>
    </xf>
    <xf numFmtId="0" fontId="47" fillId="0" borderId="27" xfId="0" applyFont="1" applyBorder="1" applyAlignment="1">
      <alignment horizontal="center" vertical="center" wrapText="1"/>
    </xf>
    <xf numFmtId="0" fontId="47" fillId="0" borderId="28" xfId="0" applyFont="1" applyBorder="1" applyAlignment="1">
      <alignment horizontal="center" vertical="center" wrapText="1"/>
    </xf>
    <xf numFmtId="0" fontId="47" fillId="0" borderId="28" xfId="0" applyFont="1" applyBorder="1" applyAlignment="1">
      <alignment horizontal="center" vertical="center"/>
    </xf>
    <xf numFmtId="0" fontId="47" fillId="0" borderId="29" xfId="0" applyFont="1" applyBorder="1" applyAlignment="1">
      <alignment horizontal="center" vertical="center"/>
    </xf>
    <xf numFmtId="0" fontId="54" fillId="4" borderId="27" xfId="0" quotePrefix="1" applyFont="1" applyFill="1" applyBorder="1" applyAlignment="1">
      <alignment horizontal="left" vertical="center" wrapText="1"/>
    </xf>
    <xf numFmtId="0" fontId="54" fillId="4" borderId="28" xfId="0" quotePrefix="1" applyFont="1" applyFill="1" applyBorder="1" applyAlignment="1">
      <alignment horizontal="left" vertical="center" wrapText="1"/>
    </xf>
    <xf numFmtId="0" fontId="54" fillId="4" borderId="29" xfId="0" quotePrefix="1" applyFont="1" applyFill="1" applyBorder="1" applyAlignment="1">
      <alignment horizontal="left" vertical="center" wrapText="1"/>
    </xf>
    <xf numFmtId="0" fontId="24" fillId="21" borderId="27" xfId="0" quotePrefix="1" applyFont="1" applyFill="1" applyBorder="1" applyAlignment="1">
      <alignment horizontal="center" vertical="center"/>
    </xf>
    <xf numFmtId="0" fontId="24" fillId="21" borderId="28" xfId="0" applyFont="1" applyFill="1" applyBorder="1" applyAlignment="1">
      <alignment horizontal="center" vertical="center"/>
    </xf>
    <xf numFmtId="0" fontId="24" fillId="21" borderId="29" xfId="0" applyFont="1" applyFill="1" applyBorder="1" applyAlignment="1">
      <alignment horizontal="center" vertical="center"/>
    </xf>
    <xf numFmtId="0" fontId="18" fillId="0" borderId="23" xfId="0" applyFont="1" applyBorder="1" applyAlignment="1">
      <alignment horizontal="right" vertical="center"/>
    </xf>
    <xf numFmtId="0" fontId="18" fillId="0" borderId="13" xfId="0" applyFont="1" applyBorder="1" applyAlignment="1">
      <alignment horizontal="right" vertical="center"/>
    </xf>
    <xf numFmtId="0" fontId="9" fillId="0" borderId="0" xfId="0" applyFont="1" applyAlignment="1">
      <alignment horizontal="left" vertical="center"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5" fillId="6" borderId="21" xfId="0" applyFont="1" applyFill="1" applyBorder="1" applyAlignment="1">
      <alignment horizontal="right" vertical="center" wrapText="1"/>
    </xf>
    <xf numFmtId="0" fontId="15" fillId="6" borderId="1" xfId="0" applyFont="1" applyFill="1" applyBorder="1" applyAlignment="1">
      <alignment horizontal="right" vertical="center" wrapText="1"/>
    </xf>
    <xf numFmtId="0" fontId="15" fillId="5" borderId="0" xfId="0" applyFont="1" applyFill="1" applyAlignment="1">
      <alignment horizontal="left" vertical="center" wrapText="1"/>
    </xf>
    <xf numFmtId="0" fontId="18" fillId="2" borderId="2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8" fillId="6" borderId="21" xfId="0" applyFont="1" applyFill="1" applyBorder="1" applyAlignment="1">
      <alignment horizontal="right" wrapText="1"/>
    </xf>
    <xf numFmtId="0" fontId="8" fillId="6" borderId="1" xfId="0" applyFont="1" applyFill="1" applyBorder="1" applyAlignment="1">
      <alignment horizontal="right" wrapText="1"/>
    </xf>
    <xf numFmtId="0" fontId="4" fillId="5" borderId="0" xfId="0" quotePrefix="1" applyFont="1" applyFill="1" applyAlignment="1">
      <alignment horizontal="left" vertical="center" wrapText="1"/>
    </xf>
    <xf numFmtId="0" fontId="4" fillId="5" borderId="4" xfId="0" quotePrefix="1" applyFont="1" applyFill="1" applyBorder="1" applyAlignment="1">
      <alignment horizontal="left" wrapText="1"/>
    </xf>
    <xf numFmtId="0" fontId="4" fillId="5" borderId="0" xfId="0" quotePrefix="1" applyFont="1" applyFill="1" applyAlignment="1">
      <alignment horizontal="left" wrapText="1"/>
    </xf>
    <xf numFmtId="0" fontId="4" fillId="5" borderId="5" xfId="0" quotePrefix="1" applyFont="1" applyFill="1" applyBorder="1" applyAlignment="1">
      <alignment horizontal="left" wrapText="1"/>
    </xf>
    <xf numFmtId="0" fontId="8" fillId="5" borderId="0" xfId="0" applyFont="1" applyFill="1" applyAlignment="1">
      <alignment horizontal="left" vertical="center"/>
    </xf>
    <xf numFmtId="0" fontId="24" fillId="23" borderId="1" xfId="0" applyFont="1" applyFill="1" applyBorder="1" applyAlignment="1">
      <alignment vertical="center"/>
    </xf>
  </cellXfs>
  <cellStyles count="2">
    <cellStyle name="Comma" xfId="1" builtinId="3"/>
    <cellStyle name="Normal" xfId="0" builtinId="0"/>
  </cellStyles>
  <dxfs count="0"/>
  <tableStyles count="0" defaultTableStyle="TableStyleMedium2" defaultPivotStyle="PivotStyleLight16"/>
  <colors>
    <mruColors>
      <color rgb="FFFF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 Id="rId14" Type="http://schemas.openxmlformats.org/officeDocument/2006/relationships/customXml" Target="../customXml/item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2"/>
  <sheetViews>
    <sheetView tabSelected="1" topLeftCell="A7" zoomScale="70" zoomScaleNormal="70" workbookViewId="0">
      <selection activeCell="D12" sqref="D12"/>
    </sheetView>
  </sheetViews>
  <sheetFormatPr defaultColWidth="9" defaultRowHeight="15.5" x14ac:dyDescent="0.35"/>
  <cols>
    <col min="1" max="1" width="8.58203125" style="103" customWidth="1"/>
    <col min="2" max="2" width="50.5" style="43" customWidth="1"/>
    <col min="3" max="3" width="27.75" style="43" customWidth="1"/>
    <col min="4" max="4" width="24.33203125" style="43" customWidth="1"/>
    <col min="5" max="5" width="16.58203125" style="43" customWidth="1"/>
    <col min="6" max="7" width="19.58203125" style="43" customWidth="1"/>
    <col min="8" max="9" width="20.08203125" style="106" customWidth="1"/>
    <col min="10" max="10" width="20.08203125" style="43" customWidth="1"/>
    <col min="11" max="11" width="19.58203125" style="107" customWidth="1"/>
    <col min="12" max="12" width="7.58203125" style="7" customWidth="1"/>
    <col min="13" max="13" width="52.08203125" style="7" customWidth="1"/>
    <col min="14" max="16384" width="9" style="7"/>
  </cols>
  <sheetData>
    <row r="1" spans="1:12" ht="102" customHeight="1" thickBot="1" x14ac:dyDescent="0.4">
      <c r="A1" s="201" t="s">
        <v>79</v>
      </c>
      <c r="B1" s="202"/>
      <c r="C1" s="202"/>
      <c r="D1" s="202"/>
      <c r="E1" s="202"/>
      <c r="F1" s="202"/>
      <c r="G1" s="202"/>
      <c r="H1" s="202"/>
      <c r="I1" s="202"/>
      <c r="J1" s="202"/>
      <c r="K1" s="203"/>
    </row>
    <row r="2" spans="1:12" s="43" customFormat="1" ht="93.75" customHeight="1" thickBot="1" x14ac:dyDescent="0.4">
      <c r="A2" s="144" t="s">
        <v>0</v>
      </c>
      <c r="B2" s="38" t="s">
        <v>1</v>
      </c>
      <c r="C2" s="38" t="s">
        <v>2</v>
      </c>
      <c r="D2" s="38" t="s">
        <v>3</v>
      </c>
      <c r="E2" s="39" t="s">
        <v>37</v>
      </c>
      <c r="F2" s="40" t="s">
        <v>59</v>
      </c>
      <c r="G2" s="40" t="s">
        <v>60</v>
      </c>
      <c r="H2" s="41" t="s">
        <v>61</v>
      </c>
      <c r="I2" s="41" t="s">
        <v>62</v>
      </c>
      <c r="J2" s="40" t="s">
        <v>32</v>
      </c>
      <c r="K2" s="42" t="s">
        <v>31</v>
      </c>
    </row>
    <row r="3" spans="1:12" ht="25.5" customHeight="1" thickBot="1" x14ac:dyDescent="0.4">
      <c r="A3" s="204">
        <v>1</v>
      </c>
      <c r="B3" s="207" t="s">
        <v>82</v>
      </c>
      <c r="C3" s="145" t="s">
        <v>83</v>
      </c>
      <c r="D3" s="44" t="s">
        <v>4</v>
      </c>
      <c r="E3" s="45">
        <v>1</v>
      </c>
      <c r="F3" s="209">
        <v>340</v>
      </c>
      <c r="G3" s="211"/>
      <c r="H3" s="45">
        <v>5</v>
      </c>
      <c r="I3" s="46">
        <f>E3*H3</f>
        <v>5</v>
      </c>
      <c r="J3" s="47">
        <v>200</v>
      </c>
      <c r="K3" s="48">
        <f>E3*H3*J3</f>
        <v>1000</v>
      </c>
      <c r="L3" s="49"/>
    </row>
    <row r="4" spans="1:12" ht="20.149999999999999" customHeight="1" thickBot="1" x14ac:dyDescent="0.4">
      <c r="A4" s="204"/>
      <c r="B4" s="208"/>
      <c r="C4" s="146" t="s">
        <v>84</v>
      </c>
      <c r="D4" s="44" t="s">
        <v>86</v>
      </c>
      <c r="E4" s="45">
        <v>2</v>
      </c>
      <c r="F4" s="210"/>
      <c r="G4" s="212"/>
      <c r="H4" s="45">
        <v>6</v>
      </c>
      <c r="I4" s="46">
        <f t="shared" ref="I4:I5" si="0">E4*H4</f>
        <v>12</v>
      </c>
      <c r="J4" s="47">
        <v>175</v>
      </c>
      <c r="K4" s="48">
        <f>E4*H4*J4</f>
        <v>2100</v>
      </c>
      <c r="L4" s="49"/>
    </row>
    <row r="5" spans="1:12" ht="28.5" customHeight="1" thickBot="1" x14ac:dyDescent="0.4">
      <c r="A5" s="204"/>
      <c r="B5" s="208"/>
      <c r="C5" s="147" t="s">
        <v>85</v>
      </c>
      <c r="D5" s="44" t="s">
        <v>87</v>
      </c>
      <c r="E5" s="45">
        <v>3</v>
      </c>
      <c r="F5" s="210"/>
      <c r="G5" s="213"/>
      <c r="H5" s="45">
        <v>7</v>
      </c>
      <c r="I5" s="46">
        <f t="shared" si="0"/>
        <v>21</v>
      </c>
      <c r="J5" s="47">
        <v>150</v>
      </c>
      <c r="K5" s="48">
        <f>E5*H5*J5</f>
        <v>3150</v>
      </c>
      <c r="L5" s="49"/>
    </row>
    <row r="6" spans="1:12" ht="18" customHeight="1" thickBot="1" x14ac:dyDescent="0.4">
      <c r="A6" s="192"/>
      <c r="B6" s="196" t="s">
        <v>5</v>
      </c>
      <c r="C6" s="205"/>
      <c r="D6" s="198"/>
      <c r="E6" s="50"/>
      <c r="F6" s="51">
        <f>F3</f>
        <v>340</v>
      </c>
      <c r="G6" s="51">
        <f>G3</f>
        <v>0</v>
      </c>
      <c r="H6" s="52"/>
      <c r="I6" s="53">
        <f>SUM(I3:I5)</f>
        <v>38</v>
      </c>
      <c r="J6" s="54"/>
      <c r="K6" s="55">
        <f>SUM(K3:K5)</f>
        <v>6250</v>
      </c>
    </row>
    <row r="7" spans="1:12" ht="20.149999999999999" customHeight="1" thickBot="1" x14ac:dyDescent="0.4">
      <c r="A7" s="191">
        <v>2</v>
      </c>
      <c r="B7" s="206" t="s">
        <v>88</v>
      </c>
      <c r="C7" s="159" t="s">
        <v>89</v>
      </c>
      <c r="D7" s="44" t="s">
        <v>93</v>
      </c>
      <c r="E7" s="56"/>
      <c r="F7" s="189">
        <v>340</v>
      </c>
      <c r="G7" s="193"/>
      <c r="H7" s="56"/>
      <c r="I7" s="57">
        <f>E7*H7</f>
        <v>0</v>
      </c>
      <c r="J7" s="58"/>
      <c r="K7" s="59">
        <f>E7*H7*J7</f>
        <v>0</v>
      </c>
      <c r="L7" s="49"/>
    </row>
    <row r="8" spans="1:12" ht="20.149999999999999" customHeight="1" thickBot="1" x14ac:dyDescent="0.4">
      <c r="A8" s="191"/>
      <c r="B8" s="206"/>
      <c r="C8" s="160"/>
      <c r="D8" s="44" t="s">
        <v>92</v>
      </c>
      <c r="E8" s="137"/>
      <c r="F8" s="190"/>
      <c r="G8" s="194"/>
      <c r="H8" s="137"/>
      <c r="I8" s="57">
        <v>0</v>
      </c>
      <c r="J8" s="58"/>
      <c r="K8" s="59">
        <f>E8*H8*J8</f>
        <v>0</v>
      </c>
      <c r="L8" s="49"/>
    </row>
    <row r="9" spans="1:12" ht="58.5" customHeight="1" thickBot="1" x14ac:dyDescent="0.4">
      <c r="A9" s="191"/>
      <c r="B9" s="206"/>
      <c r="C9" s="159" t="s">
        <v>117</v>
      </c>
      <c r="D9" s="149" t="s">
        <v>94</v>
      </c>
      <c r="E9" s="56"/>
      <c r="F9" s="190"/>
      <c r="G9" s="194"/>
      <c r="H9" s="56"/>
      <c r="I9" s="57">
        <f t="shared" ref="I9:I12" si="1">E9*H9</f>
        <v>0</v>
      </c>
      <c r="J9" s="58"/>
      <c r="K9" s="59">
        <f t="shared" ref="K9:K12" si="2">E9*H9*J9</f>
        <v>0</v>
      </c>
      <c r="L9" s="49"/>
    </row>
    <row r="10" spans="1:12" ht="48.5" customHeight="1" thickBot="1" x14ac:dyDescent="0.4">
      <c r="A10" s="191"/>
      <c r="B10" s="206"/>
      <c r="C10" s="160"/>
      <c r="D10" s="150" t="s">
        <v>95</v>
      </c>
      <c r="E10" s="137"/>
      <c r="F10" s="190"/>
      <c r="G10" s="194"/>
      <c r="H10" s="137"/>
      <c r="I10" s="57">
        <v>0</v>
      </c>
      <c r="J10" s="58"/>
      <c r="K10" s="59">
        <f t="shared" si="2"/>
        <v>0</v>
      </c>
      <c r="L10" s="49"/>
    </row>
    <row r="11" spans="1:12" ht="28" customHeight="1" thickBot="1" x14ac:dyDescent="0.4">
      <c r="A11" s="191"/>
      <c r="B11" s="206"/>
      <c r="C11" s="146" t="s">
        <v>90</v>
      </c>
      <c r="D11" s="149" t="s">
        <v>96</v>
      </c>
      <c r="E11" s="56"/>
      <c r="F11" s="190"/>
      <c r="G11" s="194"/>
      <c r="H11" s="56"/>
      <c r="I11" s="57">
        <f t="shared" si="1"/>
        <v>0</v>
      </c>
      <c r="J11" s="58"/>
      <c r="K11" s="59">
        <f t="shared" si="2"/>
        <v>0</v>
      </c>
      <c r="L11" s="49"/>
    </row>
    <row r="12" spans="1:12" ht="30" customHeight="1" thickBot="1" x14ac:dyDescent="0.4">
      <c r="A12" s="191"/>
      <c r="B12" s="206"/>
      <c r="C12" s="146" t="s">
        <v>91</v>
      </c>
      <c r="D12" s="149" t="s">
        <v>97</v>
      </c>
      <c r="E12" s="56"/>
      <c r="F12" s="190"/>
      <c r="G12" s="195"/>
      <c r="H12" s="56"/>
      <c r="I12" s="57">
        <f t="shared" si="1"/>
        <v>0</v>
      </c>
      <c r="J12" s="58"/>
      <c r="K12" s="59">
        <f t="shared" si="2"/>
        <v>0</v>
      </c>
      <c r="L12" s="49"/>
    </row>
    <row r="13" spans="1:12" ht="18" customHeight="1" thickBot="1" x14ac:dyDescent="0.4">
      <c r="A13" s="192"/>
      <c r="B13" s="196"/>
      <c r="C13" s="197"/>
      <c r="D13" s="198"/>
      <c r="E13" s="54"/>
      <c r="F13" s="51">
        <f>F7</f>
        <v>340</v>
      </c>
      <c r="G13" s="51">
        <f>G7</f>
        <v>0</v>
      </c>
      <c r="H13" s="60"/>
      <c r="I13" s="61">
        <f>SUM(I7:I12)</f>
        <v>0</v>
      </c>
      <c r="J13" s="62"/>
      <c r="K13" s="63">
        <f>SUM(K7:K12)</f>
        <v>0</v>
      </c>
    </row>
    <row r="14" spans="1:12" ht="20.149999999999999" customHeight="1" thickBot="1" x14ac:dyDescent="0.4">
      <c r="A14" s="191">
        <v>3</v>
      </c>
      <c r="B14" s="161" t="s">
        <v>98</v>
      </c>
      <c r="C14" s="148" t="s">
        <v>99</v>
      </c>
      <c r="D14" s="270" t="s">
        <v>116</v>
      </c>
      <c r="E14" s="56"/>
      <c r="F14" s="189">
        <v>340</v>
      </c>
      <c r="G14" s="193"/>
      <c r="H14" s="64"/>
      <c r="I14" s="65">
        <f>E14*H14</f>
        <v>0</v>
      </c>
      <c r="J14" s="66"/>
      <c r="K14" s="67">
        <f>E14*H14*J14</f>
        <v>0</v>
      </c>
      <c r="L14" s="49"/>
    </row>
    <row r="15" spans="1:12" ht="20.149999999999999" customHeight="1" thickBot="1" x14ac:dyDescent="0.4">
      <c r="A15" s="191"/>
      <c r="B15" s="161"/>
      <c r="C15" s="146" t="s">
        <v>100</v>
      </c>
      <c r="D15" s="150" t="s">
        <v>115</v>
      </c>
      <c r="E15" s="56"/>
      <c r="F15" s="190"/>
      <c r="G15" s="194"/>
      <c r="H15" s="56"/>
      <c r="I15" s="65">
        <f t="shared" ref="I15" si="3">E15*H15</f>
        <v>0</v>
      </c>
      <c r="J15" s="58"/>
      <c r="K15" s="67">
        <f>E15*H15*J15</f>
        <v>0</v>
      </c>
    </row>
    <row r="16" spans="1:12" ht="18" customHeight="1" thickBot="1" x14ac:dyDescent="0.4">
      <c r="A16" s="192"/>
      <c r="B16" s="196" t="s">
        <v>6</v>
      </c>
      <c r="C16" s="197"/>
      <c r="D16" s="198"/>
      <c r="E16" s="50"/>
      <c r="F16" s="51">
        <f>F14</f>
        <v>340</v>
      </c>
      <c r="G16" s="51">
        <f>G14</f>
        <v>0</v>
      </c>
      <c r="H16" s="50"/>
      <c r="I16" s="53">
        <f>SUM(I14:I15)</f>
        <v>0</v>
      </c>
      <c r="J16" s="54"/>
      <c r="K16" s="55">
        <f>SUM(K14:K15)</f>
        <v>0</v>
      </c>
    </row>
    <row r="17" spans="1:13" ht="26.5" customHeight="1" thickBot="1" x14ac:dyDescent="0.4">
      <c r="A17" s="191">
        <v>4</v>
      </c>
      <c r="B17" s="161" t="s">
        <v>101</v>
      </c>
      <c r="C17" s="146" t="s">
        <v>102</v>
      </c>
      <c r="D17" s="153" t="s">
        <v>107</v>
      </c>
      <c r="E17" s="56"/>
      <c r="F17" s="189">
        <v>90</v>
      </c>
      <c r="G17" s="193"/>
      <c r="H17" s="64"/>
      <c r="I17" s="65">
        <f>E17*H17</f>
        <v>0</v>
      </c>
      <c r="J17" s="66"/>
      <c r="K17" s="67">
        <f>E17*H17*J17</f>
        <v>0</v>
      </c>
      <c r="L17" s="49"/>
    </row>
    <row r="18" spans="1:13" ht="33" customHeight="1" thickBot="1" x14ac:dyDescent="0.4">
      <c r="A18" s="191"/>
      <c r="B18" s="161"/>
      <c r="C18" s="146" t="s">
        <v>103</v>
      </c>
      <c r="D18" s="154" t="s">
        <v>86</v>
      </c>
      <c r="E18" s="56"/>
      <c r="F18" s="190"/>
      <c r="G18" s="194"/>
      <c r="H18" s="64"/>
      <c r="I18" s="65">
        <f t="shared" ref="I18:I22" si="4">E18*H18</f>
        <v>0</v>
      </c>
      <c r="J18" s="66"/>
      <c r="K18" s="67">
        <f>E18*H18*J18</f>
        <v>0</v>
      </c>
    </row>
    <row r="19" spans="1:13" ht="27.5" customHeight="1" thickBot="1" x14ac:dyDescent="0.4">
      <c r="A19" s="191"/>
      <c r="B19" s="161"/>
      <c r="C19" s="146" t="s">
        <v>104</v>
      </c>
      <c r="D19" s="153" t="s">
        <v>94</v>
      </c>
      <c r="E19" s="137"/>
      <c r="F19" s="190"/>
      <c r="G19" s="194"/>
      <c r="H19" s="137"/>
      <c r="I19" s="65">
        <v>0</v>
      </c>
      <c r="J19" s="151"/>
      <c r="K19" s="67">
        <f t="shared" ref="K19:K22" si="5">E19*H19*J19</f>
        <v>0</v>
      </c>
    </row>
    <row r="20" spans="1:13" ht="20.149999999999999" customHeight="1" thickBot="1" x14ac:dyDescent="0.4">
      <c r="A20" s="191"/>
      <c r="B20" s="161"/>
      <c r="C20" s="161" t="s">
        <v>105</v>
      </c>
      <c r="D20" s="154" t="s">
        <v>86</v>
      </c>
      <c r="E20" s="137"/>
      <c r="F20" s="190"/>
      <c r="G20" s="194"/>
      <c r="H20" s="137"/>
      <c r="I20" s="65">
        <v>0</v>
      </c>
      <c r="J20" s="151"/>
      <c r="K20" s="67">
        <f t="shared" si="5"/>
        <v>0</v>
      </c>
    </row>
    <row r="21" spans="1:13" ht="32" customHeight="1" thickBot="1" x14ac:dyDescent="0.4">
      <c r="A21" s="191"/>
      <c r="B21" s="161"/>
      <c r="C21" s="162"/>
      <c r="D21" s="153" t="s">
        <v>94</v>
      </c>
      <c r="E21" s="56"/>
      <c r="F21" s="190"/>
      <c r="G21" s="194"/>
      <c r="H21" s="56"/>
      <c r="I21" s="65">
        <f t="shared" si="4"/>
        <v>0</v>
      </c>
      <c r="J21" s="58"/>
      <c r="K21" s="67">
        <f t="shared" si="5"/>
        <v>0</v>
      </c>
    </row>
    <row r="22" spans="1:13" ht="30" customHeight="1" thickBot="1" x14ac:dyDescent="0.4">
      <c r="A22" s="191"/>
      <c r="B22" s="161"/>
      <c r="C22" s="152" t="s">
        <v>106</v>
      </c>
      <c r="D22" s="154" t="s">
        <v>86</v>
      </c>
      <c r="E22" s="56"/>
      <c r="F22" s="190"/>
      <c r="G22" s="195"/>
      <c r="H22" s="56"/>
      <c r="I22" s="65">
        <f t="shared" si="4"/>
        <v>0</v>
      </c>
      <c r="J22" s="58"/>
      <c r="K22" s="67">
        <f t="shared" si="5"/>
        <v>0</v>
      </c>
    </row>
    <row r="23" spans="1:13" ht="18" customHeight="1" thickBot="1" x14ac:dyDescent="0.4">
      <c r="A23" s="192"/>
      <c r="B23" s="196" t="s">
        <v>6</v>
      </c>
      <c r="C23" s="197"/>
      <c r="D23" s="198"/>
      <c r="E23" s="51">
        <f>SUM(E17:E22)</f>
        <v>0</v>
      </c>
      <c r="F23" s="51">
        <f>F17</f>
        <v>90</v>
      </c>
      <c r="G23" s="51">
        <f>G17</f>
        <v>0</v>
      </c>
      <c r="H23" s="50">
        <f>SUM(H17:H22)</f>
        <v>0</v>
      </c>
      <c r="I23" s="53">
        <f>SUM(I17:I22)</f>
        <v>0</v>
      </c>
      <c r="J23" s="54"/>
      <c r="K23" s="55">
        <f>SUM(K17:K22)</f>
        <v>0</v>
      </c>
    </row>
    <row r="24" spans="1:13" ht="20.9" customHeight="1" thickBot="1" x14ac:dyDescent="0.4">
      <c r="A24" s="68"/>
      <c r="B24" s="186"/>
      <c r="C24" s="187"/>
      <c r="D24" s="188"/>
      <c r="E24" s="69"/>
      <c r="F24" s="70">
        <v>340</v>
      </c>
      <c r="G24" s="70">
        <f>G6+G13+G16+G23</f>
        <v>0</v>
      </c>
      <c r="H24" s="71">
        <f>+H16+H13+H6</f>
        <v>0</v>
      </c>
      <c r="I24" s="72">
        <f>I6+I13+I16+I23</f>
        <v>38</v>
      </c>
      <c r="J24" s="73"/>
      <c r="K24" s="74">
        <f>K16+K13+K6+K23</f>
        <v>6250</v>
      </c>
      <c r="M24" s="49"/>
    </row>
    <row r="25" spans="1:13" ht="18" customHeight="1" thickBot="1" x14ac:dyDescent="0.4">
      <c r="A25" s="75"/>
      <c r="B25" s="181" t="s">
        <v>38</v>
      </c>
      <c r="C25" s="181"/>
      <c r="D25" s="181"/>
      <c r="E25" s="181"/>
      <c r="F25" s="181"/>
      <c r="G25" s="181"/>
      <c r="H25" s="181"/>
      <c r="I25" s="181"/>
      <c r="J25" s="181"/>
      <c r="K25" s="182"/>
      <c r="M25" s="49"/>
    </row>
    <row r="26" spans="1:13" ht="47.5" customHeight="1" thickBot="1" x14ac:dyDescent="0.4">
      <c r="A26" s="217" t="s">
        <v>63</v>
      </c>
      <c r="B26" s="218"/>
      <c r="C26" s="218"/>
      <c r="D26" s="218"/>
      <c r="E26" s="218"/>
      <c r="F26" s="218"/>
      <c r="G26" s="218"/>
      <c r="H26" s="218"/>
      <c r="I26" s="218"/>
      <c r="J26" s="218"/>
      <c r="K26" s="219"/>
    </row>
    <row r="27" spans="1:13" ht="51" customHeight="1" thickBot="1" x14ac:dyDescent="0.4">
      <c r="A27" s="199" t="s">
        <v>44</v>
      </c>
      <c r="B27" s="76" t="s">
        <v>64</v>
      </c>
      <c r="C27" s="77"/>
      <c r="D27" s="78" t="s">
        <v>8</v>
      </c>
      <c r="E27" s="163" t="s">
        <v>51</v>
      </c>
      <c r="F27" s="164"/>
      <c r="G27" s="164"/>
      <c r="H27" s="165"/>
      <c r="I27" s="79" t="s">
        <v>50</v>
      </c>
      <c r="J27" s="80" t="s">
        <v>46</v>
      </c>
      <c r="K27" s="81" t="s">
        <v>34</v>
      </c>
    </row>
    <row r="28" spans="1:13" ht="16" thickBot="1" x14ac:dyDescent="0.4">
      <c r="A28" s="200"/>
      <c r="B28" s="36" t="s">
        <v>52</v>
      </c>
      <c r="C28" s="82"/>
      <c r="D28" s="83"/>
      <c r="E28" s="166"/>
      <c r="F28" s="167"/>
      <c r="G28" s="167"/>
      <c r="H28" s="168"/>
      <c r="I28" s="84"/>
      <c r="J28" s="85"/>
      <c r="K28" s="86">
        <f>I28*J28</f>
        <v>0</v>
      </c>
    </row>
    <row r="29" spans="1:13" ht="16" thickBot="1" x14ac:dyDescent="0.4">
      <c r="A29" s="87"/>
      <c r="B29" s="36" t="s">
        <v>53</v>
      </c>
      <c r="C29" s="82"/>
      <c r="D29" s="83"/>
      <c r="E29" s="166"/>
      <c r="F29" s="167"/>
      <c r="G29" s="167"/>
      <c r="H29" s="168"/>
      <c r="I29" s="88"/>
      <c r="J29" s="89"/>
      <c r="K29" s="86">
        <f>I29*J29</f>
        <v>0</v>
      </c>
    </row>
    <row r="30" spans="1:13" ht="16" thickBot="1" x14ac:dyDescent="0.4">
      <c r="A30" s="87"/>
      <c r="B30" s="37" t="s">
        <v>71</v>
      </c>
      <c r="C30" s="90"/>
      <c r="D30" s="91"/>
      <c r="E30" s="176"/>
      <c r="F30" s="177"/>
      <c r="G30" s="177"/>
      <c r="H30" s="178"/>
      <c r="I30" s="92"/>
      <c r="J30" s="93"/>
      <c r="K30" s="86">
        <f t="shared" ref="K30" si="6">I30*J30</f>
        <v>0</v>
      </c>
    </row>
    <row r="31" spans="1:13" ht="16" thickBot="1" x14ac:dyDescent="0.4">
      <c r="A31" s="87"/>
      <c r="B31" s="173" t="s">
        <v>54</v>
      </c>
      <c r="C31" s="174"/>
      <c r="D31" s="174"/>
      <c r="E31" s="174"/>
      <c r="F31" s="174"/>
      <c r="G31" s="174"/>
      <c r="H31" s="174"/>
      <c r="I31" s="174"/>
      <c r="J31" s="175"/>
      <c r="K31" s="94">
        <f>SUM(K28:K30)</f>
        <v>0</v>
      </c>
    </row>
    <row r="32" spans="1:13" s="95" customFormat="1" ht="51" customHeight="1" thickBot="1" x14ac:dyDescent="0.4">
      <c r="A32" s="199" t="s">
        <v>43</v>
      </c>
      <c r="B32" s="77" t="s">
        <v>65</v>
      </c>
      <c r="C32" s="77"/>
      <c r="D32" s="80" t="s">
        <v>8</v>
      </c>
      <c r="E32" s="179" t="s">
        <v>56</v>
      </c>
      <c r="F32" s="179"/>
      <c r="G32" s="179"/>
      <c r="H32" s="179"/>
      <c r="I32" s="113" t="s">
        <v>55</v>
      </c>
      <c r="J32" s="80" t="s">
        <v>46</v>
      </c>
      <c r="K32" s="81" t="s">
        <v>34</v>
      </c>
    </row>
    <row r="33" spans="1:13" s="95" customFormat="1" ht="24" thickBot="1" x14ac:dyDescent="0.4">
      <c r="A33" s="200"/>
      <c r="B33" s="96" t="s">
        <v>72</v>
      </c>
      <c r="C33" s="82"/>
      <c r="D33" s="83"/>
      <c r="E33" s="172"/>
      <c r="F33" s="172"/>
      <c r="G33" s="172"/>
      <c r="H33" s="172"/>
      <c r="I33" s="88"/>
      <c r="J33" s="89"/>
      <c r="K33" s="86">
        <f>I33*J33</f>
        <v>0</v>
      </c>
    </row>
    <row r="34" spans="1:13" s="95" customFormat="1" ht="16" thickBot="1" x14ac:dyDescent="0.4">
      <c r="A34" s="87"/>
      <c r="B34" s="180" t="s">
        <v>57</v>
      </c>
      <c r="C34" s="180"/>
      <c r="D34" s="180"/>
      <c r="E34" s="180"/>
      <c r="F34" s="180"/>
      <c r="G34" s="180"/>
      <c r="H34" s="180"/>
      <c r="I34" s="180"/>
      <c r="J34" s="180"/>
      <c r="K34" s="94">
        <f>SUM(K33)</f>
        <v>0</v>
      </c>
    </row>
    <row r="35" spans="1:13" s="95" customFormat="1" ht="51" customHeight="1" thickBot="1" x14ac:dyDescent="0.4">
      <c r="A35" s="199" t="s">
        <v>7</v>
      </c>
      <c r="B35" s="77" t="s">
        <v>66</v>
      </c>
      <c r="C35" s="77"/>
      <c r="D35" s="78" t="s">
        <v>8</v>
      </c>
      <c r="E35" s="163" t="s">
        <v>69</v>
      </c>
      <c r="F35" s="164"/>
      <c r="G35" s="164"/>
      <c r="H35" s="165"/>
      <c r="I35" s="111" t="s">
        <v>45</v>
      </c>
      <c r="J35" s="110" t="s">
        <v>46</v>
      </c>
      <c r="K35" s="112" t="s">
        <v>34</v>
      </c>
    </row>
    <row r="36" spans="1:13" s="95" customFormat="1" ht="22.5" customHeight="1" thickBot="1" x14ac:dyDescent="0.4">
      <c r="A36" s="200"/>
      <c r="B36" s="109" t="s">
        <v>73</v>
      </c>
      <c r="C36" s="82"/>
      <c r="D36" s="83"/>
      <c r="E36" s="172"/>
      <c r="F36" s="172"/>
      <c r="G36" s="172"/>
      <c r="H36" s="172"/>
      <c r="I36" s="88"/>
      <c r="J36" s="89"/>
      <c r="K36" s="86">
        <f>I36*J36</f>
        <v>0</v>
      </c>
    </row>
    <row r="37" spans="1:13" s="95" customFormat="1" ht="24" thickBot="1" x14ac:dyDescent="0.4">
      <c r="A37" s="87"/>
      <c r="B37" s="114" t="s">
        <v>74</v>
      </c>
      <c r="C37" s="82"/>
      <c r="D37" s="83"/>
      <c r="E37" s="172"/>
      <c r="F37" s="172"/>
      <c r="G37" s="172"/>
      <c r="H37" s="172"/>
      <c r="I37" s="88"/>
      <c r="J37" s="89"/>
      <c r="K37" s="86">
        <f>I37*J37</f>
        <v>0</v>
      </c>
    </row>
    <row r="38" spans="1:13" s="95" customFormat="1" ht="15.75" customHeight="1" thickBot="1" x14ac:dyDescent="0.4">
      <c r="A38" s="87"/>
      <c r="B38" s="173" t="s">
        <v>58</v>
      </c>
      <c r="C38" s="174"/>
      <c r="D38" s="174"/>
      <c r="E38" s="174"/>
      <c r="F38" s="174"/>
      <c r="G38" s="174"/>
      <c r="H38" s="174"/>
      <c r="I38" s="174"/>
      <c r="J38" s="175"/>
      <c r="K38" s="94">
        <f>SUM(K36:K37)</f>
        <v>0</v>
      </c>
    </row>
    <row r="39" spans="1:13" ht="17" thickBot="1" x14ac:dyDescent="0.4">
      <c r="A39" s="97"/>
      <c r="B39" s="220" t="s">
        <v>35</v>
      </c>
      <c r="C39" s="221"/>
      <c r="D39" s="221"/>
      <c r="E39" s="221"/>
      <c r="F39" s="221"/>
      <c r="G39" s="221"/>
      <c r="H39" s="221"/>
      <c r="I39" s="221"/>
      <c r="J39" s="222"/>
      <c r="K39" s="98">
        <f>K31+K34+K38</f>
        <v>0</v>
      </c>
    </row>
    <row r="40" spans="1:13" ht="17" thickBot="1" x14ac:dyDescent="0.4">
      <c r="A40" s="99"/>
      <c r="B40" s="100"/>
      <c r="C40" s="100"/>
      <c r="D40" s="100"/>
      <c r="E40" s="100"/>
      <c r="F40" s="100"/>
      <c r="G40" s="100"/>
      <c r="H40" s="101"/>
      <c r="I40" s="101"/>
      <c r="J40" s="100"/>
      <c r="K40" s="102"/>
      <c r="L40" s="43"/>
      <c r="M40" s="49"/>
    </row>
    <row r="41" spans="1:13" ht="18.75" customHeight="1" x14ac:dyDescent="0.35">
      <c r="B41" s="183" t="s">
        <v>9</v>
      </c>
      <c r="C41" s="184"/>
      <c r="D41" s="184"/>
      <c r="E41" s="184"/>
      <c r="F41" s="184"/>
      <c r="G41" s="184"/>
      <c r="H41" s="184"/>
      <c r="I41" s="184"/>
      <c r="J41" s="184"/>
      <c r="K41" s="185"/>
      <c r="L41" s="43"/>
      <c r="M41" s="49"/>
    </row>
    <row r="42" spans="1:13" ht="19.5" customHeight="1" thickBot="1" x14ac:dyDescent="0.4">
      <c r="B42" s="169" t="s">
        <v>109</v>
      </c>
      <c r="C42" s="170"/>
      <c r="D42" s="170"/>
      <c r="E42" s="170"/>
      <c r="F42" s="170"/>
      <c r="G42" s="170"/>
      <c r="H42" s="170"/>
      <c r="I42" s="170"/>
      <c r="J42" s="170"/>
      <c r="K42" s="171"/>
      <c r="M42" s="49"/>
    </row>
    <row r="43" spans="1:13" ht="23" thickBot="1" x14ac:dyDescent="0.4">
      <c r="B43" s="169" t="s">
        <v>48</v>
      </c>
      <c r="C43" s="171"/>
      <c r="D43" s="33">
        <f>F24</f>
        <v>340</v>
      </c>
      <c r="F43" s="155" t="s">
        <v>108</v>
      </c>
      <c r="G43" s="104"/>
      <c r="H43" s="104"/>
      <c r="I43" s="104"/>
      <c r="J43" s="104"/>
      <c r="K43" s="105"/>
      <c r="M43" s="49"/>
    </row>
    <row r="44" spans="1:13" ht="21" customHeight="1" x14ac:dyDescent="0.35">
      <c r="B44" s="169" t="s">
        <v>47</v>
      </c>
      <c r="C44" s="170"/>
      <c r="D44" s="170"/>
      <c r="E44" s="170"/>
      <c r="F44" s="170"/>
      <c r="G44" s="170"/>
      <c r="H44" s="170"/>
      <c r="I44" s="170"/>
      <c r="J44" s="170"/>
      <c r="K44" s="171"/>
      <c r="M44" s="49"/>
    </row>
    <row r="45" spans="1:13" ht="56.25" customHeight="1" x14ac:dyDescent="0.35">
      <c r="B45" s="223" t="s">
        <v>67</v>
      </c>
      <c r="C45" s="224"/>
      <c r="D45" s="224"/>
      <c r="E45" s="224"/>
      <c r="F45" s="224"/>
      <c r="G45" s="224"/>
      <c r="H45" s="224"/>
      <c r="I45" s="224"/>
      <c r="J45" s="224"/>
      <c r="K45" s="225"/>
      <c r="L45" s="5"/>
    </row>
    <row r="46" spans="1:13" ht="36.75" customHeight="1" x14ac:dyDescent="0.35">
      <c r="B46" s="223" t="s">
        <v>68</v>
      </c>
      <c r="C46" s="224"/>
      <c r="D46" s="224"/>
      <c r="E46" s="224"/>
      <c r="F46" s="224"/>
      <c r="G46" s="224"/>
      <c r="H46" s="224"/>
      <c r="I46" s="224"/>
      <c r="J46" s="224"/>
      <c r="K46" s="225"/>
    </row>
    <row r="47" spans="1:13" ht="70.5" customHeight="1" thickBot="1" x14ac:dyDescent="0.4">
      <c r="B47" s="214" t="s">
        <v>110</v>
      </c>
      <c r="C47" s="215"/>
      <c r="D47" s="215"/>
      <c r="E47" s="215"/>
      <c r="F47" s="215"/>
      <c r="G47" s="215"/>
      <c r="H47" s="215"/>
      <c r="I47" s="215"/>
      <c r="J47" s="215"/>
      <c r="K47" s="216"/>
    </row>
    <row r="48" spans="1:13" ht="18.649999999999999" customHeight="1" x14ac:dyDescent="0.35">
      <c r="A48" s="7"/>
      <c r="B48" s="238" t="s">
        <v>10</v>
      </c>
      <c r="C48" s="239"/>
      <c r="D48" s="239"/>
      <c r="E48" s="239"/>
      <c r="F48" s="239"/>
      <c r="G48" s="239"/>
      <c r="H48" s="239"/>
      <c r="I48" s="239"/>
      <c r="J48" s="239"/>
      <c r="K48" s="240"/>
    </row>
    <row r="49" spans="1:11" ht="20.5" customHeight="1" x14ac:dyDescent="0.35">
      <c r="A49" s="7"/>
      <c r="B49" s="235" t="s">
        <v>11</v>
      </c>
      <c r="C49" s="236"/>
      <c r="D49" s="236"/>
      <c r="E49" s="236"/>
      <c r="F49" s="236"/>
      <c r="G49" s="236"/>
      <c r="H49" s="236"/>
      <c r="I49" s="236"/>
      <c r="J49" s="236"/>
      <c r="K49" s="237"/>
    </row>
    <row r="50" spans="1:11" ht="15.65" customHeight="1" x14ac:dyDescent="0.35">
      <c r="A50" s="7"/>
      <c r="B50" s="229" t="s">
        <v>12</v>
      </c>
      <c r="C50" s="230"/>
      <c r="D50" s="230"/>
      <c r="E50" s="230"/>
      <c r="F50" s="230"/>
      <c r="G50" s="230"/>
      <c r="H50" s="230"/>
      <c r="I50" s="230"/>
      <c r="J50" s="230"/>
      <c r="K50" s="231"/>
    </row>
    <row r="51" spans="1:11" ht="21" customHeight="1" x14ac:dyDescent="0.35">
      <c r="A51" s="7"/>
      <c r="B51" s="229" t="s">
        <v>13</v>
      </c>
      <c r="C51" s="230"/>
      <c r="D51" s="230"/>
      <c r="E51" s="230"/>
      <c r="F51" s="230"/>
      <c r="G51" s="230"/>
      <c r="H51" s="230"/>
      <c r="I51" s="230"/>
      <c r="J51" s="230"/>
      <c r="K51" s="231"/>
    </row>
    <row r="52" spans="1:11" ht="21.65" customHeight="1" x14ac:dyDescent="0.35">
      <c r="A52" s="7"/>
      <c r="B52" s="229" t="s">
        <v>14</v>
      </c>
      <c r="C52" s="230"/>
      <c r="D52" s="230"/>
      <c r="E52" s="230"/>
      <c r="F52" s="230"/>
      <c r="G52" s="230"/>
      <c r="H52" s="230"/>
      <c r="I52" s="230"/>
      <c r="J52" s="230"/>
      <c r="K52" s="231"/>
    </row>
    <row r="53" spans="1:11" ht="18.75" customHeight="1" x14ac:dyDescent="0.35">
      <c r="A53" s="7"/>
      <c r="B53" s="232" t="s">
        <v>15</v>
      </c>
      <c r="C53" s="233"/>
      <c r="D53" s="233"/>
      <c r="E53" s="233"/>
      <c r="F53" s="233"/>
      <c r="G53" s="233"/>
      <c r="H53" s="233"/>
      <c r="I53" s="233"/>
      <c r="J53" s="233"/>
      <c r="K53" s="234"/>
    </row>
    <row r="54" spans="1:11" x14ac:dyDescent="0.35">
      <c r="A54" s="7"/>
      <c r="B54" s="226" t="s">
        <v>70</v>
      </c>
      <c r="C54" s="227"/>
      <c r="D54" s="227"/>
      <c r="E54" s="227"/>
      <c r="F54" s="227"/>
      <c r="G54" s="227"/>
      <c r="H54" s="227"/>
      <c r="I54" s="227"/>
      <c r="J54" s="227"/>
      <c r="K54" s="228"/>
    </row>
    <row r="55" spans="1:11" ht="72.75" customHeight="1" thickBot="1" x14ac:dyDescent="0.4">
      <c r="B55" s="214" t="s">
        <v>49</v>
      </c>
      <c r="C55" s="215"/>
      <c r="D55" s="215"/>
      <c r="E55" s="215"/>
      <c r="F55" s="215"/>
      <c r="G55" s="215"/>
      <c r="H55" s="215"/>
      <c r="I55" s="215"/>
      <c r="J55" s="215"/>
      <c r="K55" s="216"/>
    </row>
    <row r="72" spans="1:11" x14ac:dyDescent="0.35">
      <c r="A72" s="7"/>
      <c r="B72" s="7"/>
      <c r="C72" s="7"/>
      <c r="D72" s="7"/>
      <c r="E72" s="7"/>
      <c r="F72" s="7"/>
      <c r="G72" s="7"/>
      <c r="H72" s="108"/>
      <c r="I72" s="108"/>
      <c r="J72" s="7"/>
      <c r="K72" s="7"/>
    </row>
  </sheetData>
  <mergeCells count="58">
    <mergeCell ref="B55:K55"/>
    <mergeCell ref="A26:K26"/>
    <mergeCell ref="B39:J39"/>
    <mergeCell ref="B47:K47"/>
    <mergeCell ref="B45:K45"/>
    <mergeCell ref="B54:K54"/>
    <mergeCell ref="A35:A36"/>
    <mergeCell ref="B51:K51"/>
    <mergeCell ref="B52:K52"/>
    <mergeCell ref="B53:K53"/>
    <mergeCell ref="B50:K50"/>
    <mergeCell ref="B49:K49"/>
    <mergeCell ref="B48:K48"/>
    <mergeCell ref="B42:K42"/>
    <mergeCell ref="B46:K46"/>
    <mergeCell ref="A27:A28"/>
    <mergeCell ref="A32:A33"/>
    <mergeCell ref="A1:K1"/>
    <mergeCell ref="A7:A13"/>
    <mergeCell ref="A3:A6"/>
    <mergeCell ref="B6:D6"/>
    <mergeCell ref="B13:D13"/>
    <mergeCell ref="B7:B12"/>
    <mergeCell ref="F7:F12"/>
    <mergeCell ref="B3:B5"/>
    <mergeCell ref="F3:F5"/>
    <mergeCell ref="G3:G5"/>
    <mergeCell ref="G7:G12"/>
    <mergeCell ref="C9:C10"/>
    <mergeCell ref="C7:C8"/>
    <mergeCell ref="A14:A16"/>
    <mergeCell ref="G14:G15"/>
    <mergeCell ref="A17:A23"/>
    <mergeCell ref="B17:B22"/>
    <mergeCell ref="F17:F22"/>
    <mergeCell ref="G17:G22"/>
    <mergeCell ref="B23:D23"/>
    <mergeCell ref="B16:D16"/>
    <mergeCell ref="B14:B15"/>
    <mergeCell ref="E35:H35"/>
    <mergeCell ref="E30:H30"/>
    <mergeCell ref="B31:J31"/>
    <mergeCell ref="E32:H32"/>
    <mergeCell ref="E33:H33"/>
    <mergeCell ref="B34:J34"/>
    <mergeCell ref="B44:K44"/>
    <mergeCell ref="E36:H36"/>
    <mergeCell ref="E37:H37"/>
    <mergeCell ref="B43:C43"/>
    <mergeCell ref="B38:J38"/>
    <mergeCell ref="B41:K41"/>
    <mergeCell ref="C20:C21"/>
    <mergeCell ref="E27:H27"/>
    <mergeCell ref="E28:H28"/>
    <mergeCell ref="E29:H29"/>
    <mergeCell ref="B25:K25"/>
    <mergeCell ref="B24:D24"/>
    <mergeCell ref="F14:F15"/>
  </mergeCells>
  <phoneticPr fontId="3" type="noConversion"/>
  <pageMargins left="0.7" right="0.7" top="0.75" bottom="0.75" header="0.3" footer="0.3"/>
  <pageSetup paperSize="8" scale="85" fitToHeight="0" orientation="landscape" r:id="rId1"/>
  <rowBreaks count="1" manualBreakCount="1">
    <brk id="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3"/>
  <sheetViews>
    <sheetView zoomScaleNormal="100" workbookViewId="0">
      <selection activeCell="H4" sqref="H4"/>
    </sheetView>
  </sheetViews>
  <sheetFormatPr defaultColWidth="9" defaultRowHeight="15.5" x14ac:dyDescent="0.35"/>
  <cols>
    <col min="1" max="1" width="3.33203125" style="103" bestFit="1" customWidth="1"/>
    <col min="2" max="2" width="23.83203125" style="103" customWidth="1"/>
    <col min="3" max="3" width="23.83203125" style="43" customWidth="1"/>
    <col min="4" max="4" width="14.5" style="43" customWidth="1"/>
    <col min="5" max="5" width="12.08203125" style="43" customWidth="1"/>
    <col min="6" max="6" width="12.5" style="43" customWidth="1"/>
    <col min="7" max="16384" width="9" style="7"/>
  </cols>
  <sheetData>
    <row r="1" spans="1:7" ht="71.25" customHeight="1" thickBot="1" x14ac:dyDescent="0.4">
      <c r="A1" s="242" t="s">
        <v>80</v>
      </c>
      <c r="B1" s="243"/>
      <c r="C1" s="244"/>
      <c r="D1" s="244"/>
      <c r="E1" s="244"/>
      <c r="F1" s="245"/>
    </row>
    <row r="2" spans="1:7" ht="48.65" customHeight="1" x14ac:dyDescent="0.35">
      <c r="A2" s="115" t="s">
        <v>0</v>
      </c>
      <c r="B2" s="116" t="s">
        <v>40</v>
      </c>
      <c r="C2" s="117" t="s">
        <v>16</v>
      </c>
      <c r="D2" s="118" t="s">
        <v>75</v>
      </c>
      <c r="E2" s="119" t="s">
        <v>29</v>
      </c>
      <c r="F2" s="120" t="s">
        <v>30</v>
      </c>
    </row>
    <row r="3" spans="1:7" ht="15" customHeight="1" x14ac:dyDescent="0.35">
      <c r="A3" s="121">
        <v>1</v>
      </c>
      <c r="B3" s="122"/>
      <c r="C3" s="123" t="s">
        <v>4</v>
      </c>
      <c r="D3" s="124"/>
      <c r="E3" s="136"/>
      <c r="F3" s="125">
        <f>D3*E3</f>
        <v>0</v>
      </c>
    </row>
    <row r="4" spans="1:7" ht="15" customHeight="1" x14ac:dyDescent="0.35">
      <c r="A4" s="141">
        <v>2</v>
      </c>
      <c r="B4" s="122"/>
      <c r="C4" s="142" t="s">
        <v>86</v>
      </c>
      <c r="D4" s="143"/>
      <c r="E4" s="138"/>
      <c r="F4" s="140">
        <f>D4*E4</f>
        <v>0</v>
      </c>
    </row>
    <row r="5" spans="1:7" ht="15" customHeight="1" x14ac:dyDescent="0.35">
      <c r="A5" s="141">
        <v>3</v>
      </c>
      <c r="B5" s="126"/>
      <c r="C5" s="142" t="s">
        <v>111</v>
      </c>
      <c r="D5" s="143"/>
      <c r="E5" s="139"/>
      <c r="F5" s="140">
        <f>D5*E5</f>
        <v>0</v>
      </c>
    </row>
    <row r="6" spans="1:7" ht="25" customHeight="1" x14ac:dyDescent="0.35">
      <c r="A6" s="141">
        <v>4</v>
      </c>
      <c r="B6" s="126"/>
      <c r="C6" s="148" t="s">
        <v>112</v>
      </c>
      <c r="D6" s="143"/>
      <c r="E6" s="139"/>
      <c r="F6" s="140">
        <f>D6*E6</f>
        <v>0</v>
      </c>
    </row>
    <row r="7" spans="1:7" ht="25.5" customHeight="1" x14ac:dyDescent="0.35">
      <c r="A7" s="141">
        <v>5</v>
      </c>
      <c r="B7" s="126"/>
      <c r="C7" s="148" t="s">
        <v>113</v>
      </c>
      <c r="D7" s="143"/>
      <c r="E7" s="139"/>
      <c r="F7" s="140">
        <f>D7*E7</f>
        <v>0</v>
      </c>
    </row>
    <row r="8" spans="1:7" x14ac:dyDescent="0.35">
      <c r="A8" s="127"/>
      <c r="B8" s="127"/>
      <c r="C8" s="128" t="s">
        <v>76</v>
      </c>
      <c r="D8" s="129">
        <f>SUM(D3:D7)</f>
        <v>0</v>
      </c>
      <c r="E8" s="130"/>
      <c r="F8" s="131">
        <f>SUM(F3:F7)</f>
        <v>0</v>
      </c>
    </row>
    <row r="9" spans="1:7" ht="16" thickBot="1" x14ac:dyDescent="0.4">
      <c r="A9" s="127"/>
      <c r="B9" s="127"/>
      <c r="C9" s="132"/>
      <c r="D9" s="133"/>
      <c r="E9" s="134"/>
      <c r="F9" s="135"/>
    </row>
    <row r="10" spans="1:7" ht="16" thickBot="1" x14ac:dyDescent="0.4">
      <c r="A10" s="249" t="s">
        <v>78</v>
      </c>
      <c r="B10" s="250"/>
      <c r="C10" s="250"/>
      <c r="D10" s="250"/>
      <c r="E10" s="250"/>
      <c r="F10" s="251"/>
      <c r="G10" s="34">
        <f>'Page3_By Deliverable'!F24</f>
        <v>340</v>
      </c>
    </row>
    <row r="11" spans="1:7" ht="16" thickBot="1" x14ac:dyDescent="0.4">
      <c r="A11" s="249" t="s">
        <v>77</v>
      </c>
      <c r="B11" s="250"/>
      <c r="C11" s="250"/>
      <c r="D11" s="250"/>
      <c r="E11" s="250"/>
      <c r="F11" s="251"/>
      <c r="G11" s="34">
        <f>'Page3_By Deliverable'!G24</f>
        <v>0</v>
      </c>
    </row>
    <row r="12" spans="1:7" ht="88.5" customHeight="1" thickBot="1" x14ac:dyDescent="0.4">
      <c r="A12" s="246" t="s">
        <v>41</v>
      </c>
      <c r="B12" s="247"/>
      <c r="C12" s="247"/>
      <c r="D12" s="247"/>
      <c r="E12" s="247"/>
      <c r="F12" s="248"/>
    </row>
    <row r="13" spans="1:7" x14ac:dyDescent="0.35">
      <c r="A13" s="241" t="s">
        <v>17</v>
      </c>
      <c r="B13" s="241"/>
      <c r="C13" s="241"/>
    </row>
  </sheetData>
  <mergeCells count="5">
    <mergeCell ref="A13:C13"/>
    <mergeCell ref="A1:F1"/>
    <mergeCell ref="A12:F12"/>
    <mergeCell ref="A10:F10"/>
    <mergeCell ref="A11:F11"/>
  </mergeCells>
  <phoneticPr fontId="3" type="noConversion"/>
  <pageMargins left="0.70866141732283472" right="0.70866141732283472" top="0.74803149606299213" bottom="0.74803149606299213" header="0.31496062992125984" footer="0.31496062992125984"/>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2"/>
  <sheetViews>
    <sheetView zoomScaleNormal="100" workbookViewId="0">
      <selection activeCell="B2" sqref="B2"/>
    </sheetView>
  </sheetViews>
  <sheetFormatPr defaultRowHeight="15.5" x14ac:dyDescent="0.35"/>
  <cols>
    <col min="1" max="1" width="3.5" customWidth="1"/>
    <col min="2" max="2" width="68.08203125" customWidth="1"/>
    <col min="3" max="3" width="15.08203125" style="4" customWidth="1"/>
    <col min="4" max="4" width="13.08203125" customWidth="1"/>
  </cols>
  <sheetData>
    <row r="1" spans="1:4" ht="72" customHeight="1" thickBot="1" x14ac:dyDescent="0.4">
      <c r="A1" s="255" t="s">
        <v>81</v>
      </c>
      <c r="B1" s="256"/>
      <c r="C1" s="256"/>
      <c r="D1" s="257"/>
    </row>
    <row r="2" spans="1:4" ht="56" x14ac:dyDescent="0.35">
      <c r="A2" s="156" t="s">
        <v>0</v>
      </c>
      <c r="B2" s="157" t="s">
        <v>18</v>
      </c>
      <c r="C2" s="157" t="s">
        <v>28</v>
      </c>
      <c r="D2" s="158" t="s">
        <v>19</v>
      </c>
    </row>
    <row r="3" spans="1:4" s="2" customFormat="1" ht="43.5" customHeight="1" x14ac:dyDescent="0.35">
      <c r="A3" s="23">
        <v>1</v>
      </c>
      <c r="B3" s="6" t="s">
        <v>114</v>
      </c>
      <c r="C3" s="3">
        <f>'Page3_By Deliverable'!K6</f>
        <v>6250</v>
      </c>
      <c r="D3" s="32" t="s">
        <v>20</v>
      </c>
    </row>
    <row r="4" spans="1:4" s="2" customFormat="1" ht="43.5" customHeight="1" x14ac:dyDescent="0.35">
      <c r="A4" s="23">
        <v>2</v>
      </c>
      <c r="B4" s="6" t="s">
        <v>88</v>
      </c>
      <c r="C4" s="3">
        <f>'Page3_By Deliverable'!K13</f>
        <v>0</v>
      </c>
      <c r="D4" s="35" t="s">
        <v>21</v>
      </c>
    </row>
    <row r="5" spans="1:4" s="2" customFormat="1" ht="43.5" customHeight="1" x14ac:dyDescent="0.35">
      <c r="A5" s="23">
        <v>3</v>
      </c>
      <c r="B5" s="6" t="s">
        <v>98</v>
      </c>
      <c r="C5" s="3">
        <f>'Page3_By Deliverable'!K16</f>
        <v>0</v>
      </c>
      <c r="D5" s="35" t="s">
        <v>33</v>
      </c>
    </row>
    <row r="6" spans="1:4" s="2" customFormat="1" ht="43.5" customHeight="1" x14ac:dyDescent="0.35">
      <c r="A6" s="23">
        <v>4</v>
      </c>
      <c r="B6" s="6" t="s">
        <v>101</v>
      </c>
      <c r="C6" s="3">
        <f>'Page3_By Deliverable'!K23</f>
        <v>0</v>
      </c>
      <c r="D6" s="35" t="s">
        <v>39</v>
      </c>
    </row>
    <row r="7" spans="1:4" s="2" customFormat="1" x14ac:dyDescent="0.35">
      <c r="A7" s="258" t="s">
        <v>22</v>
      </c>
      <c r="B7" s="259"/>
      <c r="C7" s="12">
        <f>SUM(C3:C5)</f>
        <v>6250</v>
      </c>
      <c r="D7" s="24"/>
    </row>
    <row r="8" spans="1:4" s="2" customFormat="1" x14ac:dyDescent="0.35">
      <c r="A8" s="261" t="s">
        <v>23</v>
      </c>
      <c r="B8" s="262"/>
      <c r="C8" s="11"/>
      <c r="D8" s="25"/>
    </row>
    <row r="9" spans="1:4" s="2" customFormat="1" ht="21.65" customHeight="1" x14ac:dyDescent="0.35">
      <c r="A9" s="23">
        <v>5</v>
      </c>
      <c r="B9" s="6" t="s">
        <v>24</v>
      </c>
      <c r="C9" s="31">
        <f>'Page3_By Deliverable'!K39</f>
        <v>0</v>
      </c>
      <c r="D9" s="26"/>
    </row>
    <row r="10" spans="1:4" x14ac:dyDescent="0.35">
      <c r="A10" s="263" t="s">
        <v>25</v>
      </c>
      <c r="B10" s="264"/>
      <c r="C10" s="13">
        <f>C9</f>
        <v>0</v>
      </c>
      <c r="D10" s="27"/>
    </row>
    <row r="11" spans="1:4" s="7" customFormat="1" ht="26.15" customHeight="1" thickBot="1" x14ac:dyDescent="0.4">
      <c r="A11" s="252" t="s">
        <v>36</v>
      </c>
      <c r="B11" s="253"/>
      <c r="C11" s="28">
        <f>C7+C10</f>
        <v>6250</v>
      </c>
      <c r="D11" s="29"/>
    </row>
    <row r="12" spans="1:4" x14ac:dyDescent="0.35">
      <c r="A12" s="8"/>
      <c r="B12" s="30" t="s">
        <v>17</v>
      </c>
      <c r="C12" s="9"/>
    </row>
    <row r="13" spans="1:4" ht="33" customHeight="1" x14ac:dyDescent="0.35">
      <c r="A13" s="8"/>
      <c r="B13" s="254" t="s">
        <v>26</v>
      </c>
      <c r="C13" s="254"/>
      <c r="D13" s="254"/>
    </row>
    <row r="14" spans="1:4" ht="16" thickBot="1" x14ac:dyDescent="0.4">
      <c r="B14" s="10"/>
      <c r="C14" s="9"/>
    </row>
    <row r="15" spans="1:4" x14ac:dyDescent="0.35">
      <c r="B15" s="14" t="s">
        <v>10</v>
      </c>
      <c r="C15" s="15"/>
      <c r="D15" s="16"/>
    </row>
    <row r="16" spans="1:4" x14ac:dyDescent="0.35">
      <c r="B16" s="17" t="s">
        <v>11</v>
      </c>
      <c r="C16" s="18"/>
      <c r="D16" s="19"/>
    </row>
    <row r="17" spans="1:9" x14ac:dyDescent="0.35">
      <c r="B17" s="20" t="s">
        <v>12</v>
      </c>
      <c r="C17" s="21"/>
      <c r="D17" s="22"/>
    </row>
    <row r="18" spans="1:9" ht="38.15" customHeight="1" x14ac:dyDescent="0.35">
      <c r="B18" s="229" t="s">
        <v>13</v>
      </c>
      <c r="C18" s="265"/>
      <c r="D18" s="231"/>
    </row>
    <row r="19" spans="1:9" x14ac:dyDescent="0.35">
      <c r="B19" s="266" t="s">
        <v>14</v>
      </c>
      <c r="C19" s="267"/>
      <c r="D19" s="268"/>
    </row>
    <row r="20" spans="1:9" ht="24.65" customHeight="1" x14ac:dyDescent="0.35">
      <c r="B20" s="232" t="s">
        <v>27</v>
      </c>
      <c r="C20" s="269"/>
      <c r="D20" s="234"/>
    </row>
    <row r="21" spans="1:9" ht="25.5" customHeight="1" x14ac:dyDescent="0.35">
      <c r="B21" s="226" t="s">
        <v>70</v>
      </c>
      <c r="C21" s="260"/>
      <c r="D21" s="228"/>
    </row>
    <row r="22" spans="1:9" ht="99" customHeight="1" thickBot="1" x14ac:dyDescent="0.4">
      <c r="A22" s="1"/>
      <c r="B22" s="214" t="s">
        <v>42</v>
      </c>
      <c r="C22" s="215"/>
      <c r="D22" s="216"/>
      <c r="E22" s="7"/>
      <c r="F22" s="7"/>
      <c r="H22" s="7"/>
      <c r="I22" s="7"/>
    </row>
  </sheetData>
  <mergeCells count="11">
    <mergeCell ref="A11:B11"/>
    <mergeCell ref="B22:D22"/>
    <mergeCell ref="B13:D13"/>
    <mergeCell ref="A1:D1"/>
    <mergeCell ref="A7:B7"/>
    <mergeCell ref="B21:D21"/>
    <mergeCell ref="A8:B8"/>
    <mergeCell ref="A10:B10"/>
    <mergeCell ref="B18:D18"/>
    <mergeCell ref="B19:D19"/>
    <mergeCell ref="B20:D20"/>
  </mergeCells>
  <phoneticPr fontId="3" type="noConversion"/>
  <pageMargins left="0.43307086614173229" right="0.23622047244094491" top="0.55118110236220474" bottom="0.35433070866141736" header="0.31496062992125984" footer="0.31496062992125984"/>
  <pageSetup scale="9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mso-contentType ?>
<spe:Receivers xmlns:spe="http://schemas.microsoft.com/sharepoint/event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CFEA9EFC6A37AC44B85A26E8DC27733C" ma:contentTypeVersion="41" ma:contentTypeDescription="" ma:contentTypeScope="" ma:versionID="f7881c21949b5887eeed6b9a2a08aa5e">
  <xsd:schema xmlns:xsd="http://www.w3.org/2001/XMLSchema" xmlns:xs="http://www.w3.org/2001/XMLSchema" xmlns:p="http://schemas.microsoft.com/office/2006/metadata/properties" xmlns:ns1="http://schemas.microsoft.com/sharepoint/v3" xmlns:ns2="ca283e0b-db31-4043-a2ef-b80661bf084a" xmlns:ns3="http://schemas.microsoft.com/sharepoint.v3" xmlns:ns4="731ff1dd-bd8e-4c24-a202-54f8e865ef07" xmlns:ns5="80fd990d-6864-4ea4-bcd0-cdb4a3415a0e" xmlns:ns6="http://schemas.microsoft.com/sharepoint/v4" targetNamespace="http://schemas.microsoft.com/office/2006/metadata/properties" ma:root="true" ma:fieldsID="d292f7c58009393a24349811a35e31ac" ns1:_="" ns2:_="" ns3:_="" ns4:_="" ns5:_="" ns6:_="">
    <xsd:import namespace="http://schemas.microsoft.com/sharepoint/v3"/>
    <xsd:import namespace="ca283e0b-db31-4043-a2ef-b80661bf084a"/>
    <xsd:import namespace="http://schemas.microsoft.com/sharepoint.v3"/>
    <xsd:import namespace="731ff1dd-bd8e-4c24-a202-54f8e865ef07"/>
    <xsd:import namespace="80fd990d-6864-4ea4-bcd0-cdb4a3415a0e"/>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DateTaken" minOccurs="0"/>
                <xsd:element ref="ns5:MediaServiceLocation" minOccurs="0"/>
                <xsd:element ref="ns4:SharedWithUsers" minOccurs="0"/>
                <xsd:element ref="ns4:SharedWithDetails" minOccurs="0"/>
                <xsd:element ref="ns5:MediaServiceAutoKeyPoints" minOccurs="0"/>
                <xsd:element ref="ns5:MediaServiceKeyPoints" minOccurs="0"/>
                <xsd:element ref="ns6:IconOverlay" minOccurs="0"/>
                <xsd:element ref="ns1:_vti_ItemDeclaredRecord" minOccurs="0"/>
                <xsd:element ref="ns1:_vti_ItemHoldRecordStatus" minOccurs="0"/>
                <xsd:element ref="ns4:TaxKeywordTaxHTField" minOccurs="0"/>
                <xsd:element ref="ns4:SemaphoreItemMetadata"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44" nillable="true" ma:displayName="Declared Record" ma:hidden="true" ma:internalName="_vti_ItemDeclaredRecord" ma:readOnly="true">
      <xsd:simpleType>
        <xsd:restriction base="dms:DateTime"/>
      </xsd:simpleType>
    </xsd:element>
    <xsd:element name="_vti_ItemHoldRecordStatus" ma:index="4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ma:readOnly="fals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259;#Turkey-4350|f1d77f1c-64d5-4405-826d-2eda2508ba1b"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readOnly="fals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9eb66395-d17e-4f2b-b6c4-b582d93f67fc}" ma:internalName="TaxCatchAllLabel" ma:readOnly="true" ma:showField="CatchAllDataLabel"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9eb66395-d17e-4f2b-b6c4-b582d93f67fc}" ma:internalName="TaxCatchAll" ma:showField="CatchAllData" ma:web="731ff1dd-bd8e-4c24-a202-54f8e865ef07">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readOnly="false"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31ff1dd-bd8e-4c24-a202-54f8e865ef07" elementFormDefault="qualified">
    <xsd:import namespace="http://schemas.microsoft.com/office/2006/documentManagement/types"/>
    <xsd:import namespace="http://schemas.microsoft.com/office/infopath/2007/PartnerControls"/>
    <xsd:element name="SharedWithUsers" ma:index="3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0" nillable="true" ma:displayName="Shared With Details" ma:internalName="SharedWithDetails" ma:readOnly="true">
      <xsd:simpleType>
        <xsd:restriction base="dms:Note">
          <xsd:maxLength value="255"/>
        </xsd:restriction>
      </xsd:simpleType>
    </xsd:element>
    <xsd:element name="TaxKeywordTaxHTField" ma:index="4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7"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fd990d-6864-4ea4-bcd0-cdb4a3415a0e"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ternalName="MediaServiceDateTaken" ma:readOnly="true">
      <xsd:simpleType>
        <xsd:restriction base="dms:Text"/>
      </xsd:simpleType>
    </xsd:element>
    <xsd:element name="MediaServiceLocation" ma:index="38" nillable="true" ma:displayName="Location" ma:internalName="MediaServiceLocation" ma:readOnly="true">
      <xsd:simpleType>
        <xsd:restriction base="dms:Text"/>
      </xsd:simpleType>
    </xsd:element>
    <xsd:element name="MediaServiceAutoKeyPoints" ma:index="41" nillable="true" ma:displayName="MediaServiceAutoKeyPoints" ma:hidden="true" ma:internalName="MediaServiceAutoKeyPoints" ma:readOnly="true">
      <xsd:simpleType>
        <xsd:restriction base="dms:Note"/>
      </xsd:simpleType>
    </xsd:element>
    <xsd:element name="MediaServiceKeyPoints" ma:index="42" nillable="true" ma:displayName="KeyPoints" ma:internalName="MediaServiceKeyPoints" ma:readOnly="true">
      <xsd:simpleType>
        <xsd:restriction base="dms:Note">
          <xsd:maxLength value="255"/>
        </xsd:restriction>
      </xsd:simpleType>
    </xsd:element>
    <xsd:element name="MediaLengthInSeconds" ma:index="4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customXsn xmlns="http://schemas.microsoft.com/office/2006/metadata/customXsn">
  <xsnLocation/>
  <cached>True</cached>
  <openByDefault>True</openByDefault>
  <xsnScope/>
</customXsn>
</file>

<file path=customXml/item5.xml><?xml version="1.0" encoding="utf-8"?>
<p:properties xmlns:p="http://schemas.microsoft.com/office/2006/metadata/properties" xmlns:xsi="http://www.w3.org/2001/XMLSchema-instance" xmlns:pc="http://schemas.microsoft.com/office/infopath/2007/PartnerControls">
  <documentManagement>
    <mda26ace941f4791a7314a339fee829c xmlns="ca283e0b-db31-4043-a2ef-b80661bf084a">
      <Terms xmlns="http://schemas.microsoft.com/office/infopath/2007/PartnerControls"/>
    </mda26ace941f4791a7314a339fee829c>
    <h6a71f3e574e4344bc34f3fc9dd20054 xmlns="ca283e0b-db31-4043-a2ef-b80661bf084a">
      <Terms xmlns="http://schemas.microsoft.com/office/infopath/2007/PartnerControls"/>
    </h6a71f3e574e4344bc34f3fc9dd20054>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Turkey-4350</TermName>
          <TermId xmlns="http://schemas.microsoft.com/office/infopath/2007/PartnerControls">f1d77f1c-64d5-4405-826d-2eda2508ba1b</TermId>
        </TermInfo>
      </Terms>
    </ga975397408f43e4b84ec8e5a598e523>
    <TaxCatchAll xmlns="ca283e0b-db31-4043-a2ef-b80661bf084a">
      <Value>4</Value>
    </TaxCatchAll>
    <ContentLanguage xmlns="ca283e0b-db31-4043-a2ef-b80661bf084a">English</ContentLanguage>
    <k8c968e8c72a4eda96b7e8fdbe192be2 xmlns="ca283e0b-db31-4043-a2ef-b80661bf084a">
      <Terms xmlns="http://schemas.microsoft.com/office/infopath/2007/PartnerControls"/>
    </k8c968e8c72a4eda96b7e8fdbe192be2>
    <TaxKeywordTaxHTField xmlns="731ff1dd-bd8e-4c24-a202-54f8e865ef07">
      <Terms xmlns="http://schemas.microsoft.com/office/infopath/2007/PartnerControls"/>
    </TaxKeywordTaxHTField>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j048a4f9aaad4a8990a1d5e5f53cb451 xmlns="ca283e0b-db31-4043-a2ef-b80661bf084a">
      <Terms xmlns="http://schemas.microsoft.com/office/infopath/2007/PartnerControls"/>
    </j048a4f9aaad4a8990a1d5e5f53cb451>
    <SemaphoreItemMetadata xmlns="731ff1dd-bd8e-4c24-a202-54f8e865ef07" xsi:nil="true"/>
    <CategoryDescription xmlns="http://schemas.microsoft.com/sharepoint.v3" xsi:nil="true"/>
    <RecipientsEmail xmlns="ca283e0b-db31-4043-a2ef-b80661bf084a" xsi:nil="true"/>
    <WrittenBy xmlns="ca283e0b-db31-4043-a2ef-b80661bf084a">
      <UserInfo>
        <DisplayName/>
        <AccountId xsi:nil="true"/>
        <AccountType/>
      </UserInfo>
    </WrittenBy>
  </documentManagement>
</p:properties>
</file>

<file path=customXml/item6.xml><?xml version="1.0" encoding="utf-8"?>
<LongProperties xmlns="http://schemas.microsoft.com/office/2006/metadata/longProperties"/>
</file>

<file path=customXml/item7.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EFE57B-1AE5-4BD9-B67B-36ACB06D34F2}">
  <ds:schemaRefs>
    <ds:schemaRef ds:uri="Microsoft.SharePoint.Taxonomy.ContentTypeSync"/>
  </ds:schemaRefs>
</ds:datastoreItem>
</file>

<file path=customXml/itemProps2.xml><?xml version="1.0" encoding="utf-8"?>
<ds:datastoreItem xmlns:ds="http://schemas.openxmlformats.org/officeDocument/2006/customXml" ds:itemID="{8434B29B-DB27-4CF0-96FA-D9D4181C6055}">
  <ds:schemaRefs>
    <ds:schemaRef ds:uri="http://schemas.microsoft.com/sharepoint/events"/>
  </ds:schemaRefs>
</ds:datastoreItem>
</file>

<file path=customXml/itemProps3.xml><?xml version="1.0" encoding="utf-8"?>
<ds:datastoreItem xmlns:ds="http://schemas.openxmlformats.org/officeDocument/2006/customXml" ds:itemID="{A5633EAB-8A23-4A3E-A2E4-FF1176FA71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731ff1dd-bd8e-4c24-a202-54f8e865ef07"/>
    <ds:schemaRef ds:uri="80fd990d-6864-4ea4-bcd0-cdb4a3415a0e"/>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0819B27-B79B-4C96-A071-5D3650ADDB3D}">
  <ds:schemaRefs>
    <ds:schemaRef ds:uri="http://schemas.microsoft.com/office/2006/metadata/customXsn"/>
  </ds:schemaRefs>
</ds:datastoreItem>
</file>

<file path=customXml/itemProps5.xml><?xml version="1.0" encoding="utf-8"?>
<ds:datastoreItem xmlns:ds="http://schemas.openxmlformats.org/officeDocument/2006/customXml" ds:itemID="{082577DF-B5C5-49B9-8491-5BB586953FDF}">
  <ds:schemaRefs>
    <ds:schemaRef ds:uri="http://schemas.microsoft.com/office/2006/metadata/properties"/>
    <ds:schemaRef ds:uri="http://schemas.microsoft.com/office/infopath/2007/PartnerControls"/>
    <ds:schemaRef ds:uri="ca283e0b-db31-4043-a2ef-b80661bf084a"/>
    <ds:schemaRef ds:uri="731ff1dd-bd8e-4c24-a202-54f8e865ef07"/>
    <ds:schemaRef ds:uri="http://schemas.microsoft.com/sharepoint/v4"/>
    <ds:schemaRef ds:uri="http://schemas.microsoft.com/sharepoint.v3"/>
  </ds:schemaRefs>
</ds:datastoreItem>
</file>

<file path=customXml/itemProps6.xml><?xml version="1.0" encoding="utf-8"?>
<ds:datastoreItem xmlns:ds="http://schemas.openxmlformats.org/officeDocument/2006/customXml" ds:itemID="{35F028DA-068A-4EC5-B314-FD4D476ACDB2}">
  <ds:schemaRefs>
    <ds:schemaRef ds:uri="http://schemas.microsoft.com/office/2006/metadata/longProperties"/>
  </ds:schemaRefs>
</ds:datastoreItem>
</file>

<file path=customXml/itemProps7.xml><?xml version="1.0" encoding="utf-8"?>
<ds:datastoreItem xmlns:ds="http://schemas.openxmlformats.org/officeDocument/2006/customXml" ds:itemID="{8D1691F9-F40B-4098-A2DA-709C870D25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Page3_By Deliverable</vt:lpstr>
      <vt:lpstr>Page2_By Role</vt:lpstr>
      <vt:lpstr>Page1_Total Cost</vt:lpstr>
      <vt:lpstr>'Page1_Total Cost'!Print_Area</vt:lpstr>
      <vt:lpstr>'Page2_By Role'!Print_Area</vt:lpstr>
      <vt:lpstr>'Page3_By Deliverable'!Print_Area</vt:lpstr>
    </vt:vector>
  </TitlesOfParts>
  <Manager/>
  <Company>UNICEF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Mehmet Buldu</dc:creator>
  <cp:keywords/>
  <dc:description/>
  <cp:lastModifiedBy>Merve Celikten</cp:lastModifiedBy>
  <cp:revision/>
  <cp:lastPrinted>2021-09-23T13:17:49Z</cp:lastPrinted>
  <dcterms:created xsi:type="dcterms:W3CDTF">2017-03-02T09:35:58Z</dcterms:created>
  <dcterms:modified xsi:type="dcterms:W3CDTF">2022-04-29T10:23:20Z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a975397408f43e4b84ec8e5a598e523">
    <vt:lpwstr>Turkey-4350|f1d77f1c-64d5-4405-826d-2eda2508ba1b</vt:lpwstr>
  </property>
  <property fmtid="{D5CDD505-2E9C-101B-9397-08002B2CF9AE}" pid="3" name="TaxCatchAll">
    <vt:lpwstr>4;#Turkey-4350|f1d77f1c-64d5-4405-826d-2eda2508ba1b</vt:lpwstr>
  </property>
  <property fmtid="{D5CDD505-2E9C-101B-9397-08002B2CF9AE}" pid="4" name="DocumentType">
    <vt:lpwstr/>
  </property>
  <property fmtid="{D5CDD505-2E9C-101B-9397-08002B2CF9AE}" pid="5" name="k8c968e8c72a4eda96b7e8fdbe192be2">
    <vt:lpwstr/>
  </property>
  <property fmtid="{D5CDD505-2E9C-101B-9397-08002B2CF9AE}" pid="6" name="TaxKeywordTaxHTField">
    <vt:lpwstr/>
  </property>
  <property fmtid="{D5CDD505-2E9C-101B-9397-08002B2CF9AE}" pid="7" name="mda26ace941f4791a7314a339fee829c">
    <vt:lpwstr/>
  </property>
  <property fmtid="{D5CDD505-2E9C-101B-9397-08002B2CF9AE}" pid="8" name="TaxKeyword">
    <vt:lpwstr/>
  </property>
  <property fmtid="{D5CDD505-2E9C-101B-9397-08002B2CF9AE}" pid="9" name="GeographicScope">
    <vt:lpwstr/>
  </property>
  <property fmtid="{D5CDD505-2E9C-101B-9397-08002B2CF9AE}" pid="10" name="Topic">
    <vt:lpwstr/>
  </property>
  <property fmtid="{D5CDD505-2E9C-101B-9397-08002B2CF9AE}" pid="11" name="OfficeDivision">
    <vt:lpwstr>4;#Turkey-4350|f1d77f1c-64d5-4405-826d-2eda2508ba1b</vt:lpwstr>
  </property>
  <property fmtid="{D5CDD505-2E9C-101B-9397-08002B2CF9AE}" pid="12" name="h6a71f3e574e4344bc34f3fc9dd20054">
    <vt:lpwstr/>
  </property>
  <property fmtid="{D5CDD505-2E9C-101B-9397-08002B2CF9AE}" pid="13" name="ContentTypeId">
    <vt:lpwstr>0x0101009BA85F8052A6DA4FA3E31FF9F74C697000CFEA9EFC6A37AC44B85A26E8DC27733C</vt:lpwstr>
  </property>
  <property fmtid="{D5CDD505-2E9C-101B-9397-08002B2CF9AE}" pid="14" name="SystemDTAC">
    <vt:lpwstr/>
  </property>
  <property fmtid="{D5CDD505-2E9C-101B-9397-08002B2CF9AE}" pid="15" name="CriticalForLongTermRetention">
    <vt:lpwstr/>
  </property>
</Properties>
</file>