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undp-my.sharepoint.com/personal/mariam_mkhitaryan_undp_org/Documents/Desktop/Afganistan Surge/Akbar Durrani/1/ex ante 2/"/>
    </mc:Choice>
  </mc:AlternateContent>
  <xr:revisionPtr revIDLastSave="31" documentId="13_ncr:1_{B72FE8B8-2CD6-4BAE-9969-F5C0F94CA188}" xr6:coauthVersionLast="47" xr6:coauthVersionMax="47" xr10:uidLastSave="{39617BD4-6D7F-47DC-8BB9-943BAEA60C01}"/>
  <bookViews>
    <workbookView xWindow="28680" yWindow="-120" windowWidth="29040" windowHeight="15840" xr2:uid="{00000000-000D-0000-FFFF-FFFF00000000}"/>
  </bookViews>
  <sheets>
    <sheet name="Lot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5" i="1" l="1"/>
  <c r="C21" i="1"/>
  <c r="C19" i="1"/>
  <c r="C18" i="1"/>
  <c r="C16" i="1"/>
  <c r="C24" i="1"/>
  <c r="C17" i="1"/>
</calcChain>
</file>

<file path=xl/sharedStrings.xml><?xml version="1.0" encoding="utf-8"?>
<sst xmlns="http://schemas.openxmlformats.org/spreadsheetml/2006/main" count="82" uniqueCount="65">
  <si>
    <t xml:space="preserve">Type Expense </t>
  </si>
  <si>
    <t>TOTAL (USD)</t>
  </si>
  <si>
    <t>Quantity</t>
  </si>
  <si>
    <t>Office Space (Cost Share)</t>
  </si>
  <si>
    <t>Communication Cost</t>
  </si>
  <si>
    <t>Office Utilities</t>
  </si>
  <si>
    <t xml:space="preserve">Operation costs </t>
  </si>
  <si>
    <t>Total Equipment Cost</t>
  </si>
  <si>
    <t>Unit of measure</t>
  </si>
  <si>
    <t>Unit Price</t>
  </si>
  <si>
    <t>Total Price</t>
  </si>
  <si>
    <t>Team Leader</t>
  </si>
  <si>
    <t>Master Trainer</t>
  </si>
  <si>
    <t>Month</t>
  </si>
  <si>
    <t>LS</t>
  </si>
  <si>
    <t>S/Total</t>
  </si>
  <si>
    <t>1.Personal fee</t>
  </si>
  <si>
    <t>3. Rental of building</t>
  </si>
  <si>
    <t>4. Stationary &amp; supplies</t>
  </si>
  <si>
    <t>Hall/venue</t>
  </si>
  <si>
    <t>Office</t>
  </si>
  <si>
    <t>Pc</t>
  </si>
  <si>
    <t>I. Identification of beneficiaries (3 weeks) and training of trainers (1 week)</t>
  </si>
  <si>
    <t>M&amp;E Officers (2)</t>
  </si>
  <si>
    <t>4. Communication</t>
  </si>
  <si>
    <t>Will train the trainers for 1 month only.</t>
  </si>
  <si>
    <t>Will manage 2 training sessions of 2 month each.</t>
  </si>
  <si>
    <t>Training officers (40 x 4 months)</t>
  </si>
  <si>
    <t>M&amp;E Officers (2 x 4 months)</t>
  </si>
  <si>
    <t>Training coordinators (4 x 4 months)</t>
  </si>
  <si>
    <t>2. Travel</t>
  </si>
  <si>
    <t>Training staff travel to venue</t>
  </si>
  <si>
    <t>5. Refreshment cost for trainees for 40 days</t>
  </si>
  <si>
    <t>2 M&amp;E officers for 4 months</t>
  </si>
  <si>
    <t>Printing/scanning</t>
  </si>
  <si>
    <t xml:space="preserve">Team lead for 1 month </t>
  </si>
  <si>
    <t>Master trainer for 1 month</t>
  </si>
  <si>
    <t>M&amp;E officers of 1 month</t>
  </si>
  <si>
    <t>Travel for a team of 4</t>
  </si>
  <si>
    <t>4 rented cars for 1 month</t>
  </si>
  <si>
    <t>Satellite office</t>
  </si>
  <si>
    <t>Utitlities in the office</t>
  </si>
  <si>
    <t>Communication of the office</t>
  </si>
  <si>
    <t>Cars</t>
  </si>
  <si>
    <t>II. Delivering training to women on business skills</t>
  </si>
  <si>
    <t>Each coordinator will coordiante 5 simultaneous sessions (40 sessions in total) for 4 months</t>
  </si>
  <si>
    <t>Logistics officers (2 x 4 months)</t>
  </si>
  <si>
    <t>2 logistic officers for 4 months</t>
  </si>
  <si>
    <t>Miscelleanous</t>
  </si>
  <si>
    <t>Lumpsum</t>
  </si>
  <si>
    <t>Printing at the sattelite office</t>
  </si>
  <si>
    <t>Remarks</t>
  </si>
  <si>
    <t>40 trainers will conduct 2 training sessions with 2 batches per day. Each batch will contain 30 students.</t>
  </si>
  <si>
    <t>24 Rented cars for 4 months  to carry 48 people to travel every day to venue locations for training</t>
  </si>
  <si>
    <t xml:space="preserve"> 4 rooms/facility and 2 sessions per facility per day training 50 students per room (mornign/afternoon). 200 people trained in one facility. Would need 20 facilities for 4 months </t>
  </si>
  <si>
    <t>4000 trainees for 40 days</t>
  </si>
  <si>
    <t xml:space="preserve">Annex 2 for LOT 1 Engagement of organization(s) for identification and in-person training of individual women on business skills while  facilitating mobile based remote training </t>
  </si>
  <si>
    <t>Deliverable</t>
  </si>
  <si>
    <t>Cost breakdwon per deliverable LOT 1</t>
  </si>
  <si>
    <t>Price per deliverable</t>
  </si>
  <si>
    <t>A detailed Implementation strategy/inception report which includes trainee assessment tools, training roadmap, selection criteria, format for business proposals adapted course content, profiles of trainers, M&amp;E plan, highlighting measures to ensure successful completion strategy by all trainees minimizing dropouts while ensuring sustainability of the businesses beyond training.</t>
  </si>
  <si>
    <t>Adapted training course curriculum and a report on training of the first batch of 2000 trainees (the report should include attendance sheets, list of candidates (names, ID cards, contact numbers, addresses, age, employment/business status), photographs, course material, business proposals, feedback by students/evaluation, dropout rate, challenges, lessons learned and recommendations).</t>
  </si>
  <si>
    <t>Trainee evaluation from the 2nd batch of training which should include attendance sheets, list of candidates (names, IDs, contact numbers, addresses, ages, employment status), photographs, course material, business proposals, feedback by students/evaluation, dropout rate, challenges, lessons learned and recommendations).</t>
  </si>
  <si>
    <t>Final training report including the learning outcomes achieved against the overall aim and specific objectives, course participation, dropout rates and report on trainees that have developed proposals, submitted for funding, and received funding and started their business and made sales presenting an overview of the activities and their implementation challenges faced, lessons learned, recommendations for future course of action, sustainability measures for the intervention and success stories. The report should not be limited to the topics mentioned above.</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</si>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</sst>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_);_(* \(#,##0.0\);_(* &quot;-&quot;??_);_(@_)"/>
  </numFmts>
  <fonts count="5" x14ac:knownFonts="1">
    <font>
      <sz val="11"/>
      <color theme="1"/>
      <name val="Calibri"/>
      <family val="2"/>
      <scheme val="minor"/>
    </font>
    <font>
      <b/>
      <sz val="11"/>
      <color theme="1"/>
      <name val="Calibri"/>
      <family val="2"/>
      <scheme val="minor"/>
    </font>
    <font>
      <sz val="11"/>
      <color theme="1"/>
      <name val="Calibri"/>
      <family val="2"/>
      <scheme val="minor"/>
    </font>
    <font>
      <u/>
      <sz val="11"/>
      <color theme="1"/>
      <name val="Calibri"/>
      <family val="2"/>
      <scheme val="minor"/>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36">
    <xf numFmtId="0" fontId="0" fillId="0" borderId="0" xfId="0"/>
    <xf numFmtId="0" fontId="1" fillId="0" borderId="0" xfId="0" applyFont="1"/>
    <xf numFmtId="0" fontId="1" fillId="0" borderId="1" xfId="0" applyFont="1" applyBorder="1"/>
    <xf numFmtId="0" fontId="0" fillId="0" borderId="1" xfId="0" applyFont="1" applyBorder="1"/>
    <xf numFmtId="164" fontId="0" fillId="0" borderId="0" xfId="1" applyNumberFormat="1" applyFont="1"/>
    <xf numFmtId="164" fontId="0" fillId="0" borderId="0" xfId="1" applyNumberFormat="1" applyFont="1" applyAlignment="1">
      <alignment horizontal="right"/>
    </xf>
    <xf numFmtId="0" fontId="0" fillId="0" borderId="0" xfId="0" applyFont="1"/>
    <xf numFmtId="164" fontId="0" fillId="0" borderId="0" xfId="0" applyNumberFormat="1" applyFont="1"/>
    <xf numFmtId="0" fontId="1" fillId="2" borderId="1" xfId="0" applyFont="1" applyFill="1" applyBorder="1" applyAlignment="1">
      <alignment horizontal="center"/>
    </xf>
    <xf numFmtId="164" fontId="1" fillId="2" borderId="1" xfId="1" applyNumberFormat="1" applyFont="1" applyFill="1" applyBorder="1" applyAlignment="1">
      <alignment horizontal="center"/>
    </xf>
    <xf numFmtId="164" fontId="1" fillId="2" borderId="1" xfId="1" applyNumberFormat="1" applyFont="1" applyFill="1" applyBorder="1" applyAlignment="1">
      <alignment horizontal="right"/>
    </xf>
    <xf numFmtId="0" fontId="1"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164" fontId="0" fillId="2" borderId="1" xfId="1" applyNumberFormat="1" applyFont="1" applyFill="1" applyBorder="1" applyAlignment="1">
      <alignment horizontal="center"/>
    </xf>
    <xf numFmtId="164" fontId="0" fillId="2" borderId="1" xfId="1" applyNumberFormat="1" applyFont="1" applyFill="1" applyBorder="1" applyAlignment="1">
      <alignment horizontal="right"/>
    </xf>
    <xf numFmtId="0" fontId="0" fillId="2" borderId="1" xfId="0" applyFont="1" applyFill="1" applyBorder="1"/>
    <xf numFmtId="164" fontId="0" fillId="2" borderId="1" xfId="1" applyNumberFormat="1" applyFont="1" applyFill="1" applyBorder="1"/>
    <xf numFmtId="0" fontId="1" fillId="2" borderId="1" xfId="0" applyFont="1" applyFill="1" applyBorder="1" applyAlignment="1">
      <alignment horizontal="left"/>
    </xf>
    <xf numFmtId="0" fontId="1" fillId="2" borderId="1" xfId="0" applyFont="1" applyFill="1" applyBorder="1" applyAlignment="1">
      <alignment horizontal="right"/>
    </xf>
    <xf numFmtId="164" fontId="1" fillId="2" borderId="1" xfId="1" applyNumberFormat="1" applyFont="1" applyFill="1" applyBorder="1"/>
    <xf numFmtId="0" fontId="1" fillId="2" borderId="1" xfId="0" applyFont="1" applyFill="1" applyBorder="1"/>
    <xf numFmtId="0" fontId="0" fillId="2" borderId="1" xfId="0" applyFont="1" applyFill="1" applyBorder="1" applyAlignment="1">
      <alignment horizontal="left"/>
    </xf>
    <xf numFmtId="0" fontId="3" fillId="2" borderId="1" xfId="0" applyFont="1" applyFill="1" applyBorder="1" applyAlignment="1">
      <alignment horizontal="left" vertical="top" wrapText="1"/>
    </xf>
    <xf numFmtId="0" fontId="3" fillId="2" borderId="1" xfId="0" applyFont="1" applyFill="1" applyBorder="1"/>
    <xf numFmtId="165" fontId="0" fillId="2" borderId="1" xfId="1" applyNumberFormat="1" applyFont="1" applyFill="1" applyBorder="1" applyAlignment="1">
      <alignment horizontal="right"/>
    </xf>
    <xf numFmtId="0" fontId="0" fillId="0" borderId="1" xfId="0" applyFont="1" applyBorder="1" applyAlignment="1">
      <alignment wrapText="1"/>
    </xf>
    <xf numFmtId="10" fontId="1" fillId="0" borderId="0" xfId="2" applyNumberFormat="1" applyFont="1"/>
    <xf numFmtId="0" fontId="1" fillId="0" borderId="1" xfId="0" applyFont="1" applyBorder="1" applyAlignment="1">
      <alignment wrapText="1"/>
    </xf>
    <xf numFmtId="164" fontId="1" fillId="0" borderId="1" xfId="1" applyNumberFormat="1" applyFont="1" applyFill="1" applyBorder="1"/>
    <xf numFmtId="0" fontId="1" fillId="2" borderId="2" xfId="0" applyFont="1" applyFill="1" applyBorder="1" applyAlignment="1">
      <alignment horizontal="right"/>
    </xf>
    <xf numFmtId="164" fontId="0" fillId="2" borderId="2" xfId="1" applyNumberFormat="1" applyFont="1" applyFill="1" applyBorder="1"/>
    <xf numFmtId="164" fontId="0" fillId="2" borderId="2" xfId="1" applyNumberFormat="1" applyFont="1" applyFill="1" applyBorder="1" applyAlignment="1">
      <alignment horizontal="right"/>
    </xf>
    <xf numFmtId="164" fontId="1" fillId="2" borderId="2" xfId="1" applyNumberFormat="1" applyFont="1" applyFill="1" applyBorder="1"/>
    <xf numFmtId="0" fontId="0" fillId="0" borderId="2" xfId="0" applyFont="1" applyBorder="1"/>
    <xf numFmtId="0" fontId="1" fillId="3" borderId="1" xfId="0" applyFont="1" applyFill="1" applyBorder="1"/>
    <xf numFmtId="0" fontId="1" fillId="3" borderId="1" xfId="0" applyFont="1" applyFill="1" applyBorder="1" applyAlignment="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2"/>
  <sheetViews>
    <sheetView tabSelected="1" topLeftCell="A31" zoomScaleNormal="100" zoomScaleSheetLayoutView="90" workbookViewId="0">
      <selection activeCell="A38" sqref="A38:A39"/>
    </sheetView>
  </sheetViews>
  <sheetFormatPr defaultColWidth="8.7265625" defaultRowHeight="14.5" x14ac:dyDescent="0.35"/>
  <cols>
    <col min="1" max="1" width="43.1796875" style="6" customWidth="1"/>
    <col min="2" max="2" width="19.6328125" style="6" customWidth="1"/>
    <col min="3" max="3" width="14.26953125" style="4" customWidth="1"/>
    <col min="4" max="4" width="14.26953125" style="5" customWidth="1"/>
    <col min="5" max="5" width="14.1796875" style="4" customWidth="1"/>
    <col min="6" max="6" width="8.7265625" style="6" hidden="1" customWidth="1"/>
    <col min="7" max="7" width="52.36328125" style="6" customWidth="1"/>
    <col min="8" max="16384" width="8.7265625" style="6"/>
  </cols>
  <sheetData>
    <row r="1" spans="1:8" x14ac:dyDescent="0.35">
      <c r="A1" s="1" t="s">
        <v>56</v>
      </c>
    </row>
    <row r="2" spans="1:8" s="1" customFormat="1" x14ac:dyDescent="0.35">
      <c r="A2" s="8" t="s">
        <v>0</v>
      </c>
      <c r="B2" s="8" t="s">
        <v>8</v>
      </c>
      <c r="C2" s="9" t="s">
        <v>2</v>
      </c>
      <c r="D2" s="10" t="s">
        <v>9</v>
      </c>
      <c r="E2" s="9" t="s">
        <v>10</v>
      </c>
      <c r="G2" s="2" t="s">
        <v>51</v>
      </c>
    </row>
    <row r="3" spans="1:8" s="1" customFormat="1" ht="29" x14ac:dyDescent="0.35">
      <c r="A3" s="11" t="s">
        <v>22</v>
      </c>
      <c r="B3" s="11"/>
      <c r="C3" s="9"/>
      <c r="D3" s="10"/>
      <c r="E3" s="9"/>
      <c r="G3" s="2"/>
    </row>
    <row r="4" spans="1:8" s="1" customFormat="1" x14ac:dyDescent="0.35">
      <c r="A4" s="22" t="s">
        <v>16</v>
      </c>
      <c r="B4" s="11"/>
      <c r="C4" s="9"/>
      <c r="D4" s="10"/>
      <c r="E4" s="9"/>
      <c r="G4" s="2"/>
    </row>
    <row r="5" spans="1:8" s="1" customFormat="1" x14ac:dyDescent="0.35">
      <c r="A5" s="12" t="s">
        <v>11</v>
      </c>
      <c r="B5" s="12" t="s">
        <v>13</v>
      </c>
      <c r="C5" s="13">
        <v>1</v>
      </c>
      <c r="D5" s="14"/>
      <c r="E5" s="13"/>
      <c r="G5" s="3" t="s">
        <v>35</v>
      </c>
    </row>
    <row r="6" spans="1:8" s="1" customFormat="1" x14ac:dyDescent="0.35">
      <c r="A6" s="12" t="s">
        <v>12</v>
      </c>
      <c r="B6" s="12" t="s">
        <v>13</v>
      </c>
      <c r="C6" s="13">
        <v>1</v>
      </c>
      <c r="D6" s="14"/>
      <c r="E6" s="13"/>
      <c r="G6" s="3" t="s">
        <v>36</v>
      </c>
    </row>
    <row r="7" spans="1:8" s="1" customFormat="1" x14ac:dyDescent="0.35">
      <c r="A7" s="12" t="s">
        <v>23</v>
      </c>
      <c r="B7" s="12"/>
      <c r="C7" s="13">
        <v>2</v>
      </c>
      <c r="D7" s="14"/>
      <c r="E7" s="13"/>
      <c r="G7" s="3" t="s">
        <v>37</v>
      </c>
    </row>
    <row r="8" spans="1:8" s="1" customFormat="1" x14ac:dyDescent="0.35">
      <c r="A8" s="22" t="s">
        <v>30</v>
      </c>
      <c r="B8" s="12"/>
      <c r="C8" s="13"/>
      <c r="D8" s="14"/>
      <c r="E8" s="13"/>
      <c r="G8" s="2"/>
    </row>
    <row r="9" spans="1:8" s="1" customFormat="1" x14ac:dyDescent="0.35">
      <c r="A9" s="12" t="s">
        <v>38</v>
      </c>
      <c r="B9" s="12" t="s">
        <v>43</v>
      </c>
      <c r="C9" s="13">
        <v>4</v>
      </c>
      <c r="D9" s="14"/>
      <c r="E9" s="13"/>
      <c r="G9" s="3" t="s">
        <v>39</v>
      </c>
    </row>
    <row r="10" spans="1:8" s="1" customFormat="1" x14ac:dyDescent="0.35">
      <c r="A10" s="22" t="s">
        <v>24</v>
      </c>
      <c r="B10" s="12" t="s">
        <v>14</v>
      </c>
      <c r="C10" s="13">
        <v>1</v>
      </c>
      <c r="D10" s="14"/>
      <c r="E10" s="13"/>
      <c r="G10" s="2"/>
      <c r="H10" s="26"/>
    </row>
    <row r="11" spans="1:8" s="1" customFormat="1" x14ac:dyDescent="0.35">
      <c r="A11" s="11" t="s">
        <v>15</v>
      </c>
      <c r="B11" s="11"/>
      <c r="C11" s="9"/>
      <c r="D11" s="10"/>
      <c r="E11" s="9"/>
      <c r="G11" s="2"/>
    </row>
    <row r="12" spans="1:8" s="1" customFormat="1" x14ac:dyDescent="0.35">
      <c r="A12" s="11" t="s">
        <v>44</v>
      </c>
      <c r="B12" s="11"/>
      <c r="C12" s="9"/>
      <c r="D12" s="10"/>
      <c r="E12" s="9"/>
      <c r="G12" s="2"/>
    </row>
    <row r="13" spans="1:8" s="1" customFormat="1" x14ac:dyDescent="0.35">
      <c r="A13" s="22" t="s">
        <v>16</v>
      </c>
      <c r="B13" s="12"/>
      <c r="C13" s="13"/>
      <c r="D13" s="14"/>
      <c r="E13" s="13"/>
      <c r="G13" s="2"/>
    </row>
    <row r="14" spans="1:8" s="1" customFormat="1" x14ac:dyDescent="0.35">
      <c r="A14" s="12" t="s">
        <v>11</v>
      </c>
      <c r="B14" s="12" t="s">
        <v>13</v>
      </c>
      <c r="C14" s="13">
        <v>4</v>
      </c>
      <c r="D14" s="14"/>
      <c r="E14" s="13"/>
      <c r="G14" s="25" t="s">
        <v>26</v>
      </c>
    </row>
    <row r="15" spans="1:8" s="1" customFormat="1" x14ac:dyDescent="0.35">
      <c r="A15" s="12" t="s">
        <v>12</v>
      </c>
      <c r="B15" s="12" t="s">
        <v>13</v>
      </c>
      <c r="C15" s="13">
        <v>1</v>
      </c>
      <c r="D15" s="14"/>
      <c r="E15" s="13"/>
      <c r="G15" s="25" t="s">
        <v>25</v>
      </c>
    </row>
    <row r="16" spans="1:8" s="1" customFormat="1" ht="29" x14ac:dyDescent="0.35">
      <c r="A16" s="12" t="s">
        <v>29</v>
      </c>
      <c r="B16" s="12" t="s">
        <v>13</v>
      </c>
      <c r="C16" s="13">
        <f>4*4</f>
        <v>16</v>
      </c>
      <c r="D16" s="14"/>
      <c r="E16" s="13"/>
      <c r="G16" s="25" t="s">
        <v>45</v>
      </c>
    </row>
    <row r="17" spans="1:7" s="1" customFormat="1" ht="29" x14ac:dyDescent="0.35">
      <c r="A17" s="12" t="s">
        <v>27</v>
      </c>
      <c r="B17" s="12" t="s">
        <v>13</v>
      </c>
      <c r="C17" s="13">
        <f>40*4</f>
        <v>160</v>
      </c>
      <c r="D17" s="14"/>
      <c r="E17" s="13"/>
      <c r="G17" s="25" t="s">
        <v>52</v>
      </c>
    </row>
    <row r="18" spans="1:7" s="1" customFormat="1" x14ac:dyDescent="0.35">
      <c r="A18" s="12" t="s">
        <v>28</v>
      </c>
      <c r="B18" s="12" t="s">
        <v>13</v>
      </c>
      <c r="C18" s="13">
        <f>2*4</f>
        <v>8</v>
      </c>
      <c r="D18" s="14"/>
      <c r="E18" s="13"/>
      <c r="G18" s="25" t="s">
        <v>33</v>
      </c>
    </row>
    <row r="19" spans="1:7" s="1" customFormat="1" x14ac:dyDescent="0.35">
      <c r="A19" s="12" t="s">
        <v>46</v>
      </c>
      <c r="B19" s="12" t="s">
        <v>13</v>
      </c>
      <c r="C19" s="13">
        <f>2*4</f>
        <v>8</v>
      </c>
      <c r="D19" s="14"/>
      <c r="E19" s="13"/>
      <c r="G19" s="25" t="s">
        <v>47</v>
      </c>
    </row>
    <row r="20" spans="1:7" s="1" customFormat="1" x14ac:dyDescent="0.35">
      <c r="A20" s="22" t="s">
        <v>30</v>
      </c>
      <c r="B20" s="12"/>
      <c r="C20" s="13"/>
      <c r="D20" s="14"/>
      <c r="E20" s="13"/>
      <c r="G20" s="27"/>
    </row>
    <row r="21" spans="1:7" s="1" customFormat="1" ht="29" x14ac:dyDescent="0.35">
      <c r="A21" s="12" t="s">
        <v>31</v>
      </c>
      <c r="B21" s="12" t="s">
        <v>43</v>
      </c>
      <c r="C21" s="13">
        <f>24*4</f>
        <v>96</v>
      </c>
      <c r="D21" s="14"/>
      <c r="E21" s="13"/>
      <c r="G21" s="25" t="s">
        <v>53</v>
      </c>
    </row>
    <row r="22" spans="1:7" s="1" customFormat="1" ht="43.5" x14ac:dyDescent="0.35">
      <c r="A22" s="23" t="s">
        <v>17</v>
      </c>
      <c r="B22" s="15" t="s">
        <v>19</v>
      </c>
      <c r="C22" s="16">
        <v>20</v>
      </c>
      <c r="D22" s="14"/>
      <c r="E22" s="16"/>
      <c r="G22" s="25" t="s">
        <v>54</v>
      </c>
    </row>
    <row r="23" spans="1:7" s="1" customFormat="1" x14ac:dyDescent="0.35">
      <c r="A23" s="23" t="s">
        <v>18</v>
      </c>
      <c r="B23" s="15" t="s">
        <v>14</v>
      </c>
      <c r="C23" s="16">
        <v>80</v>
      </c>
      <c r="D23" s="14"/>
      <c r="E23" s="16"/>
      <c r="G23" s="27"/>
    </row>
    <row r="24" spans="1:7" s="1" customFormat="1" x14ac:dyDescent="0.35">
      <c r="A24" s="23" t="s">
        <v>32</v>
      </c>
      <c r="B24" s="15" t="s">
        <v>14</v>
      </c>
      <c r="C24" s="16">
        <f>4000*40</f>
        <v>160000</v>
      </c>
      <c r="D24" s="24"/>
      <c r="E24" s="16"/>
      <c r="G24" s="25" t="s">
        <v>55</v>
      </c>
    </row>
    <row r="25" spans="1:7" s="1" customFormat="1" x14ac:dyDescent="0.35">
      <c r="A25" s="17" t="s">
        <v>15</v>
      </c>
      <c r="B25" s="18"/>
      <c r="C25" s="19"/>
      <c r="D25" s="10"/>
      <c r="E25" s="19"/>
      <c r="G25" s="27"/>
    </row>
    <row r="26" spans="1:7" x14ac:dyDescent="0.35">
      <c r="A26" s="20"/>
      <c r="B26" s="20"/>
      <c r="C26" s="19"/>
      <c r="D26" s="10"/>
      <c r="E26" s="19"/>
      <c r="G26" s="3"/>
    </row>
    <row r="27" spans="1:7" x14ac:dyDescent="0.35">
      <c r="A27" s="15" t="s">
        <v>3</v>
      </c>
      <c r="B27" s="15" t="s">
        <v>20</v>
      </c>
      <c r="C27" s="16">
        <v>2</v>
      </c>
      <c r="D27" s="14"/>
      <c r="E27" s="16"/>
      <c r="G27" s="3" t="s">
        <v>40</v>
      </c>
    </row>
    <row r="28" spans="1:7" x14ac:dyDescent="0.35">
      <c r="A28" s="15" t="s">
        <v>4</v>
      </c>
      <c r="B28" s="15" t="s">
        <v>14</v>
      </c>
      <c r="C28" s="16">
        <v>1</v>
      </c>
      <c r="D28" s="14"/>
      <c r="E28" s="16"/>
      <c r="G28" s="3" t="s">
        <v>42</v>
      </c>
    </row>
    <row r="29" spans="1:7" x14ac:dyDescent="0.35">
      <c r="A29" s="15" t="s">
        <v>5</v>
      </c>
      <c r="B29" s="15" t="s">
        <v>14</v>
      </c>
      <c r="C29" s="16">
        <v>1</v>
      </c>
      <c r="D29" s="14"/>
      <c r="E29" s="16"/>
      <c r="G29" s="3" t="s">
        <v>41</v>
      </c>
    </row>
    <row r="30" spans="1:7" x14ac:dyDescent="0.35">
      <c r="A30" s="18" t="s">
        <v>6</v>
      </c>
      <c r="B30" s="18"/>
      <c r="C30" s="19"/>
      <c r="D30" s="10"/>
      <c r="E30" s="19"/>
      <c r="G30" s="3"/>
    </row>
    <row r="31" spans="1:7" x14ac:dyDescent="0.35">
      <c r="A31" s="21" t="s">
        <v>34</v>
      </c>
      <c r="B31" s="21" t="s">
        <v>21</v>
      </c>
      <c r="C31" s="16">
        <v>8</v>
      </c>
      <c r="D31" s="14"/>
      <c r="E31" s="16"/>
      <c r="G31" s="3" t="s">
        <v>50</v>
      </c>
    </row>
    <row r="32" spans="1:7" x14ac:dyDescent="0.35">
      <c r="A32" s="21" t="s">
        <v>48</v>
      </c>
      <c r="B32" s="21" t="s">
        <v>49</v>
      </c>
      <c r="C32" s="16"/>
      <c r="D32" s="14"/>
      <c r="E32" s="16"/>
      <c r="G32" s="3"/>
    </row>
    <row r="33" spans="1:7" x14ac:dyDescent="0.35">
      <c r="A33" s="29" t="s">
        <v>7</v>
      </c>
      <c r="B33" s="29"/>
      <c r="C33" s="30"/>
      <c r="D33" s="31"/>
      <c r="E33" s="32"/>
      <c r="G33" s="33"/>
    </row>
    <row r="34" spans="1:7" s="1" customFormat="1" x14ac:dyDescent="0.35">
      <c r="A34" s="34" t="s">
        <v>1</v>
      </c>
      <c r="B34" s="20"/>
      <c r="C34" s="19"/>
      <c r="D34" s="10"/>
      <c r="E34" s="28"/>
      <c r="F34" s="2"/>
      <c r="G34" s="2"/>
    </row>
    <row r="35" spans="1:7" x14ac:dyDescent="0.35">
      <c r="G35" s="7">
        <f>E34-E24</f>
        <v>0</v>
      </c>
    </row>
    <row r="36" spans="1:7" x14ac:dyDescent="0.35">
      <c r="A36" s="2" t="s">
        <v>58</v>
      </c>
      <c r="B36" s="3"/>
    </row>
    <row r="37" spans="1:7" x14ac:dyDescent="0.35">
      <c r="A37" s="2" t="s">
        <v>57</v>
      </c>
      <c r="B37" s="2" t="s">
        <v>59</v>
      </c>
    </row>
    <row r="38" spans="1:7" ht="130.5" x14ac:dyDescent="0.35">
      <c r="A38" s="25" t="s">
        <v>60</v>
      </c>
      <c r="B38" s="3"/>
    </row>
    <row r="39" spans="1:7" ht="130.5" x14ac:dyDescent="0.35">
      <c r="A39" s="25" t="s">
        <v>61</v>
      </c>
      <c r="B39" s="3"/>
    </row>
    <row r="40" spans="1:7" ht="116" x14ac:dyDescent="0.35">
      <c r="A40" s="25" t="s">
        <v>62</v>
      </c>
      <c r="B40" s="3"/>
    </row>
    <row r="41" spans="1:7" ht="188.5" x14ac:dyDescent="0.35">
      <c r="A41" s="25" t="s">
        <v>63</v>
      </c>
      <c r="B41" s="3"/>
    </row>
    <row r="42" spans="1:7" x14ac:dyDescent="0.35">
      <c r="A42" s="35" t="s">
        <v>64</v>
      </c>
      <c r="B42" s="3"/>
    </row>
  </sheetData>
  <phoneticPr fontId="4" type="noConversion"/>
  <pageMargins left="0.7" right="0.7" top="0.75" bottom="0.75" header="0.3" footer="0.3"/>
  <pageSetup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Qudratullah Nasrat</dc:creator>
  <cp:lastModifiedBy>Mariam Mkhitaryan</cp:lastModifiedBy>
  <dcterms:created xsi:type="dcterms:W3CDTF">2015-06-05T18:17:20Z</dcterms:created>
  <dcterms:modified xsi:type="dcterms:W3CDTF">2022-02-15T06:08:33Z</dcterms:modified>
</cp:coreProperties>
</file>