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mc:AlternateContent xmlns:mc="http://schemas.openxmlformats.org/markup-compatibility/2006">
    <mc:Choice Requires="x15">
      <x15ac:absPath xmlns:x15ac="http://schemas.microsoft.com/office/spreadsheetml/2010/11/ac" url="https://unhcr365-my.sharepoint.com/personal/gusakov_unhcr_org/Documents/Work filles/TENDERS/RFP Booths/Specs/ENG/Final version/"/>
    </mc:Choice>
  </mc:AlternateContent>
  <xr:revisionPtr revIDLastSave="64" documentId="8_{91F7687B-680C-45B9-AA1C-DE12F253F075}" xr6:coauthVersionLast="46" xr6:coauthVersionMax="46" xr10:uidLastSave="{01F2C824-915A-466D-A304-53EF3EEAECD0}"/>
  <bookViews>
    <workbookView xWindow="5573" yWindow="375" windowWidth="13244" windowHeight="10200" xr2:uid="{00000000-000D-0000-FFFF-FFFF00000000}"/>
  </bookViews>
  <sheets>
    <sheet name="Annex B" sheetId="9"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62" i="9" l="1"/>
  <c r="G61" i="9"/>
  <c r="G60" i="9"/>
  <c r="G59" i="9"/>
  <c r="G58" i="9"/>
  <c r="G57" i="9"/>
  <c r="G56" i="9"/>
  <c r="G55" i="9"/>
  <c r="G54" i="9"/>
  <c r="G53" i="9"/>
  <c r="G52" i="9"/>
  <c r="G51" i="9"/>
  <c r="G50" i="9"/>
  <c r="G49" i="9"/>
  <c r="G48" i="9"/>
  <c r="G45" i="9"/>
  <c r="G44" i="9"/>
  <c r="G43" i="9"/>
  <c r="G40" i="9"/>
  <c r="G39" i="9"/>
  <c r="G38" i="9"/>
  <c r="G37" i="9"/>
  <c r="G36" i="9"/>
  <c r="G35" i="9"/>
  <c r="G34" i="9"/>
  <c r="G31" i="9"/>
  <c r="G30" i="9"/>
  <c r="G28" i="9"/>
  <c r="G26" i="9"/>
  <c r="G25" i="9"/>
  <c r="G24" i="9"/>
  <c r="G23" i="9"/>
  <c r="G22" i="9"/>
  <c r="G21" i="9"/>
  <c r="G19" i="9"/>
  <c r="G18" i="9"/>
  <c r="G16" i="9"/>
  <c r="G15" i="9"/>
  <c r="G13" i="9"/>
  <c r="G11" i="9"/>
  <c r="G32" i="9" l="1"/>
  <c r="G63" i="9"/>
  <c r="G46" i="9"/>
  <c r="G41" i="9"/>
  <c r="G64" i="9" s="1"/>
</calcChain>
</file>

<file path=xl/sharedStrings.xml><?xml version="1.0" encoding="utf-8"?>
<sst xmlns="http://schemas.openxmlformats.org/spreadsheetml/2006/main" count="112" uniqueCount="79">
  <si>
    <t>№</t>
  </si>
  <si>
    <t>The scope of materials and works</t>
  </si>
  <si>
    <t>Unit</t>
  </si>
  <si>
    <t>Quantity</t>
  </si>
  <si>
    <t xml:space="preserve">Cost per unit (including related works, UAH, without VAT) * </t>
  </si>
  <si>
    <t>Cost in total, (including related works, UAH, without VAT) *</t>
  </si>
  <si>
    <t>pcs.</t>
  </si>
  <si>
    <t>* Attention! The entire list is indicated taking into account the cost of the full cycle of using materials and work (namely: materials, dismantling, installation, cleaning and disposal of construction waste) documentation, coordination with the relevant authorities and commissioning of the project, as well as all work must be performed in accordance with building codes and standards of Ukraine.</t>
  </si>
  <si>
    <t xml:space="preserve">Name, position and signature of the enterprise representative   ______________________________________________________________ </t>
  </si>
  <si>
    <t>The seal of the enterprise</t>
  </si>
  <si>
    <t>Date</t>
  </si>
  <si>
    <t>After completing the request, submit this document in PDF and Excel format.</t>
  </si>
  <si>
    <t>Kit</t>
  </si>
  <si>
    <t>kit</t>
  </si>
  <si>
    <t>m</t>
  </si>
  <si>
    <t>The device of a concrete basis in the size of 8000х2200х200mm from the reinforced concrete armature not less than f8mm the cell no more than 150х150mm of reinforcement in one layer. Provide water supply and drainage.</t>
  </si>
  <si>
    <t>The device of the pump of water supply with automatic equipment the pump: The case of a pump part: stainless steel; Output flange: brass; Pump shaft: stainless; Shaft coupling: stainless steel; Impeller: technopolymer; Shaped dividing washer: technopolymer; Diffuser: technopolymer. Electric motor: Motor type: asynchronous, oil-filled, with built-in thermal protection; Stator winding: copper; Motor housing: stainless steel; Engine shaft: stainless steel; Mechanical seal: ceramic / graphite; Bearing: rolling (C &amp; U); Voltage: 220-240 V; Frequency: 50 Hz; Insulation class: F; Protection class: IP68; Cable length: 50 m automatics: "dry run" function; - work without the accumulator; • operating voltage: 220-240 V • mains frequency: 50 Hz. • connection: 1 ". • adjustable working pressure: 1.5 bar. - 2.2 bar. • maximum working pressure 10 / bar</t>
  </si>
  <si>
    <t>FOUNDATION</t>
  </si>
  <si>
    <t>DOORS</t>
  </si>
  <si>
    <t>WINDOWS</t>
  </si>
  <si>
    <t>ELECTRICAL WORKS</t>
  </si>
  <si>
    <t>m²</t>
  </si>
  <si>
    <t>Installation of junction boxes (dimensions: 100mm x 100mm; operating voltage: 220 V; protection class: IP20 or higher; warranty: 2 years; standard: DSTU EN 60670-24: 2018, "PUE")</t>
  </si>
  <si>
    <t>HEATING SYSTEM</t>
  </si>
  <si>
    <t>AIR CONDITIONING</t>
  </si>
  <si>
    <t>kg</t>
  </si>
  <si>
    <t>Laying of plastic water pipes including style details (branch, couplings, MRN, MRV, fastening clamps) pipe F 20, material polypropylene (PPR), a wall thickness of 2,8 mm, according to DBN B.2.5-22-2002.</t>
  </si>
  <si>
    <t>Wiring wiring SHVVP 2.5x3 for sockets and lighting
Cable type: (SHVVP)
Core material: copper
Number of cores: 3
Core structure: multi-wire
Core cross-section, mm2: 2.5
Core insulation: polyvinyl chloride plastic (PVC)
External cable insulation: polyvinyl chloride plastic (PVC)
Operating temperature: from -25C to + 40C
Permissible current at 220V / 360V, A: 27/25
Permissible maximum power at 220V / 360V, kW: 5.9 / 16.5
The long admissible temperature of heating of veins: + 70C
Minimum bending radius when laying, mm: 30
Estimated outer diameter, mm: 4,7х11,6
Wire weight, kg / km: 124.36
Compliance with GOST 7399-97, IEC 227</t>
  </si>
  <si>
    <t xml:space="preserve">Installation of a switchboard on 3 automatic switches_x000D_
circuit breaker characteristics_x000D_
number of poles: 1;_x000D_
rated current: 16A;_x000D_
block shutdown technology: thermal-magnetic;_x000D_
rated insulation voltage - 500V,_x000D_
alternating current: 50/60 Hz;_x000D_
mounting supports - 35 mm symmetrical DIN rail;_x000D_
mechanical wear resistance - 20,000 cycles;_x000D_
module width -18mm. </t>
  </si>
  <si>
    <t>Tightening of the first wire with a cross-section of more than 2.5 mm2 to 6 mm2 in pipes (3x1.5 mm) (cable material: copper; operating temperature: -50 0C ... +60 0C; cable insulation: polyvinyl chloride; warranty: 30 years; class: "VVG", fire-resistant; standard: DSTU 4809-2007, DSTU 4216: 2003, GOST 16442-80, "PUE")</t>
  </si>
  <si>
    <t>Installation of cable channels 20x20 plastic. According to certificates of conformity to norms ISO 14001, ISO 9001.</t>
  </si>
  <si>
    <t>Name of bidder:</t>
  </si>
  <si>
    <t>Currency:</t>
  </si>
  <si>
    <t>I. BOOTHS</t>
  </si>
  <si>
    <t>DESIGN</t>
  </si>
  <si>
    <t>TOTAL FOR BOOTHS:</t>
  </si>
  <si>
    <t>TOTAL FOR CANOPY:</t>
  </si>
  <si>
    <t>II. CANOPY</t>
  </si>
  <si>
    <t xml:space="preserve">III. FENCE </t>
  </si>
  <si>
    <t>TOTAL FOR FENCE</t>
  </si>
  <si>
    <t xml:space="preserve">IV. SANITATION POINT </t>
  </si>
  <si>
    <t xml:space="preserve">TOTAL FOR SANITATION POINT </t>
  </si>
  <si>
    <t>TOTAL COST OF THE PROJECT IMPLEMENTATION (UAH without VAT)</t>
  </si>
  <si>
    <t>UAH</t>
  </si>
  <si>
    <t>The manufacturer produces a foundation for containers that can showcase. Container structures, useful loading, which is considered 400 kg per square meter, and climatic oil supply of the region. Obligatory electric grounding of metal parts of the foundation.
The piles of the foundation are made of a profile pipe with a cross-section of at least 100x100mm, treated with soil pf 115, 2 in the case of the pipe, they are installed in pre-prepared holes of 300x300x700mm, and TM250 P-3 concrete is concreted following GOST 26633-91 After the concrete gains strength, the pipes of the foundation frame are installed by welding ... Use a pipe with a cross-section of at least 100x50x3mm, followed by painting with pf 115 primers</t>
  </si>
  <si>
    <t>Four booths (modules) are combined into one design.
Purpose - the location of the waiting room and the premises of the border and customs services.
2 booths for waiting room;
Dimensions of the block-modules of the waiting room (external): Length - 12000 mm cm (+/- 10 cm)
Width - 3000 mm (+/- 10 cm)
Height - 2700 mm (+/- 10 cm)
2 booths are combined into one common office space of border and customs services;
Dimensions of the block-modules of the waiting room (external): Length - 6000 mm (+/- 10 cm)
Width - 3000 mm (+/- 10 cm)
Height - 2700 mm (+/- 10 cm)
Frame: from pipes with a section of 100х100х4мм, the frame after assembly needs to be prepared by a method of figurative processing (sandblasting shotgun with the subsequent first coat and double coloring by alkyd dyes. The frame of block modules and the building as a whole should be strengthened and strong enough to maintain. The rigidity of a framework to add bars in a section of 70х100 chamber drying (moisture Not more than 12%) impregnated with antiseptic and fire-prevention means according to DSTU B B.1.1-13: 2007. The frame has to be equipped with cargo loops of the hidden type. Walls: Galvanized profile sheets PS-10 with a polymeric covering;
Color - by agreement; Warming mineral wool panels - thickness not less than 100 mm with a density of 60 g \ cm2 (Isover or analog);
Waterproofing layer (hydro-barrier), a vapor barrier layer (vapor barrier), moisture-resistant layer - Osb-3, thickness not less than 16 mm. Internal finishing of MDF or LDSP color - by agreement, All corners and adjacencies are processed by bent elements from metal color by agreement.
Roof: Galvanized profile sheets PK-20; Smooth, gabled, with a slight slope for water and snow drainage.
Drainage and drainage system Ceiling: PVC or MDF panels (white), Insulation mineral wool panels - thickness not less than 100 mm with a density of 60 g \ cm2
Waterproofing layer (hydro-barrier), a vapor barrier layer (vapor barrier), moisture-resistant layer - Osb-3, thickness not less than 16 mm. Floor: Moisture-resistant plywood not less than 20 mm. Linoleum class 33 according to the EN 685 standard.
Flammability class - G1-G2
Flammability group - B1-B2 Adjacent to the floor - plinth for the floor, made of impact-resistant PVC, the plinth must have a built-in cable duct for laying electrical communications (telephone, TV antenna, extension cord) with the possibility of replacing wires at any time without dismantling the product itself.</t>
  </si>
  <si>
    <t>Filling doorways with door blocks using anchors and polyurethane foam (material: metal-plastic, number of hinges: 2 or more, fittings: complete with a locking mechanism; standard DSTU B V.2.6-179: 2011, DSTU B V.2.6-23: 2009).</t>
  </si>
  <si>
    <t>Filling doorways with door blocks using anchors and polyurethane foam (material: metal, number of hinges: 2 or more fittings: complete with a locking mechanism; standard DSTU B V.2.6-179: 2011, DSTU B V.2.6-23: 2009).</t>
  </si>
  <si>
    <t>Installation of metal-plastic windows; glazing 4-10-4-10-4, two-chamber glass unit. The construction is metal-plastic, five-chamber. Frame amplifier"" ""P-typical"" ""1.5 mm.
The window is completed with a handle window handles:
pin 43
Square, mm 7x7
Color: 9016 white
The number of positions, fixations 8 according to DSTU B V.2.6 - 15: 2011)</t>
  </si>
  <si>
    <t>The installation of plastic sill boards (type: plastic sill boards, product width: 150 mm)</t>
  </si>
  <si>
    <t>Installation of sockets and switches. Sockets double consignment notes with grounding, wire of 2.5 mm 2. The switch is a unitary consignment note. Degree of protection IP 20.</t>
  </si>
  <si>
    <t>Installation of a switchboard on 6 automatic switches
circuit breaker characteristics
number of poles: 1;
rated current: 16A;
block shutdown technology: thermal-magnetic;
rated insulation voltage - 500V,
alternating current: 50/60 Hz;
mounting supports - 35 mm symmetrical DIN rail;
mechanical wear resistance - 20,000 cycles;
module width -18mm.</t>
  </si>
  <si>
    <t>Installation of lighting fixtures;
Installation of ceiling-mounted LED luminaires (dimensions: 600mm x 600mm x 10mm; material: metal, number of light sources: 1; Power: 48W; Color rendering index:&gt; 70 Ra; Number of LEDs: 240; light output: 70lm / W ; color temperature: 5900-6500 K; Angle of light: 120 °; standard: DSTU EN 60598-2-3: 2014, DSTU IEC 62035: 2005).</t>
  </si>
  <si>
    <t>Electric heating installation Electric heaters with thermostats. With two-taper power (two keys). The thermal protective shield between the wall and the heater.</t>
  </si>
  <si>
    <t>Air conditioner installation of Inventory indoor unit, installation: Wall-mounted
Compressor type: Conventional
Type: Split system
Recommended room area: 50 sq. m sq.m
Cooling capacity: 5300 kW
Heating capacity: 5900 W kW
Dimensions of the indoor unit (HxWxD): 302x958x223 mm cm
Dimensions of the outdoor unit (HxWxD): 555x770x300 mm cm</t>
  </si>
  <si>
    <t>Installation of recuperators
Airflow: 200 m3 / h
Air extraction: 150 m3 / h
Diameter of the working case: 150 mm
Air exchange, m3 / h (natural): 7-8</t>
  </si>
  <si>
    <t>The frame is made of a profile pipe with a cross-section of at least 80x80x3mm; the quality of the welded structure should ensure safety and long service life. Painting is carried out with oil dyes in 3 layers after complete sandblasting of the assembled structure; the structure is all-welded and transported to the installation site assembled. Provide for loading and transport loops.</t>
  </si>
  <si>
    <t>The roof is made from a wooden frame with a cross-section of at least 80x50mm and a solid lathing with a cross-section of at least 25x100mm made of wood with a moisture content of not more than 12%. All wood must undergo fire prevention and antiseptic processing with the provision of appropriate documents for the compounds used for processing. Roofing material of corrugated board with a wave height of at least 20 mm and a thickness of at least 0.55 mm color as agreed.</t>
  </si>
  <si>
    <t>Benches are made from a profile pipe with a cross-section of at least 30x30x2mm, powder painting of the metal part by agreement. Lamellas are made of hardwood with a moisture content of not more than 8%, impregnated with cetoforming compounds, and coated with a moisture-resistant varnish of at least 2 layers.</t>
  </si>
  <si>
    <t xml:space="preserve">The table carries out production from cast rolled products with a thickness of at least 2 mm framed around the perimeter with a profile pipe with a cross-section of at least 20x20 mm on the legs and a table frame a profile pipe with a cross-section of at least 60x40 mm is used. </t>
  </si>
  <si>
    <t>Concrete device: manual concreting with TM250 P-3 concrete following GOST 26633-91, concrete insertion is performed using plane vibrators.</t>
  </si>
  <si>
    <t>Installation of paving slabs
Paving slabs are used by the following regulatory documents: GOST 10060-2012, GOST 12730.3-78, GOST 13015-2012, TU 5746-003-49975776-2007. laying is carried out on a sand-cement mixture.</t>
  </si>
  <si>
    <t>Delivery of the unit to ensure that it is delivered to the site without damage and the installation is safe.</t>
  </si>
  <si>
    <t xml:space="preserve">Fence devise height 1230mm; mesh fence, made of galvanized wire with a polymer coating, wire diameter 4mm, double horizontal rods, vertical single bars, coating color green according to RAL6005, post section 40x60, installation into concrete to a depth of 700mm. Metal stamped retainer with lateral support. </t>
  </si>
  <si>
    <t>Installation of 1200x4000mm gates, entrance gates are made from a profile pipe with a cross-section of 40x60x3mm filling mesh wire diameter 4mm loops 30x120mm welded fixation - latch lock on top and metal pins on the bottom of the gate. Pillars with a section of 80x80x4mm, the whole structure is painted with polymer piston paint with preliminary surface preparation by abrasive processing (sandblasting, shot blasting), setting into concrete to a depth of 700mm.</t>
  </si>
  <si>
    <t>Installation of wickets 1200x1100mm is made from a profile pipe section 40x60x3mm filling mesh wire diameter 4mm loops 25x60mm welded fixation - mortise lock. Pillars with a cross-section of 60x60x3mm, the whole structure is painted with polymer piston paint with preliminary surface preparation by abrasive processing (sandblasting, shot blasting), installation in concrete to a depth of 700mm.</t>
  </si>
  <si>
    <t>The device of a cesspool for a modular toilet the size L \ W \ H 7920 \ 2000 \ 2500mm (20m3) includes site markings, development of soil with the subsequent export to the coordinated platform, concreting of a bottom of a cesspool, the device of walls from a slag block.</t>
  </si>
  <si>
    <t xml:space="preserve">The device of the toilet module with external dimensions of 8000x2200x2600mm module consists of an all-welded frame made of pipes with a cross-section of 80x80x3. 12%) impregnated with antiseptic and fire-fighting agents according to DSTU B B.1.1-13: 2007 lined inside and outside with profile sheet ps-10 roof ps-20 color according to coordination, internal warming of 100 mm from basalt mats with a density of 60 g \ cm2 using a water barrier from the inside and a vapor barrier from the outside of the room all corners and adjacencies are processed by bent elements from metal color in coordination.
Wear resistance class: 42
Basis: baseless
Abrasion group: T
The thickness of protective balls: 2.0 mm
Type: homogeneous. Ceiling seamless plastic color matching. The module must be equipped with load hinges. </t>
  </si>
  <si>
    <t>The device of a tank for water on 2500 l Volume is 2500 (l)
Container material Polyethylene
Wall thickness 8.0 (mm) with automation and circulating pump type: centrifugal self-priming
Pump housing material: cast iron
Pump impeller material: brass
Pump connection diameter: 1 "
The volume of the built-in hydro accumulator: 2
pump performance
The maximum productivity of the pump: 2 m3 / h
Pump power: 0.37 kW
Pump head: 35 m</t>
  </si>
  <si>
    <t>Installation of lighting fixtures;
- lighting fixture: LED (color and design by agreement)
- type: raster size 600x600, built-in lamp
- socle; G5
- power; 56W
- High-voltage; 220V
- number of lamps; 4
- the degree of protection of the shell; IP20
- protection class;
Water-emulsion acrylic paint
 The density is 1.4 g / cm2</t>
  </si>
  <si>
    <t>Installation of sockets and switches. Sockets double built-in with grounding, wire of 3.15 mm2. The switch is single built-in. Degree of protection IP 20,</t>
  </si>
  <si>
    <t>installation of a convector of 1500 W type of installation: Wall
Power, W 1500
Heating area, m2: 15
Type of heating element: Closed
Type of thermostat: Electronic</t>
  </si>
  <si>
    <t>Installation of a visor faience toilet Overall dimensions: 360x670x787 mm
The water supply is lower
Double flush, 3/6 liters
Oblique plum
Material: ceramics
Color: white</t>
  </si>
  <si>
    <t>Installation of faience wash basins like a tulip, the size of VkhShkhG 800 * 650 * 450 mm. Complete with the mixer,
Faucet body material (tap) - brass,
coating - chrome,
ebb form - traditional,
installation - at choice,
mounting method - vertical,
number of mounting holes - one,
eyeliner type - flexible,
shut-off valve - ceramic cartridge,
warranty period - 60 months,
minimum pressure - 0.5 bar,
maximum pressure - 10 bar,
working pressure - 1-5 bar,
the maximum pressure difference between hot and cold water is 1.5 bar,
maximum temperature of hot water - up to 90 ° C,
the size of the thread connected to the water supply - 1/2 inch.</t>
  </si>
  <si>
    <t>Installation of an electric water heater on 80 l
Type Tena wet, Installation method vertical, Tank material steel with enamel coating, magnesium anode standard, Degree of electrical safety
IP24, Overpressure protection; from overheating, Pressure
8 bar, Maximum water temperature 65 °C.</t>
  </si>
  <si>
    <t>The device of a ramp from the reinforced concrete ramp is arranged by the creation of fixed timbering from bricklaying with the subsequent filling with the rubble of fraction 20-40 with reinforcement by armature class a3 diameter not less than 8 mm and concreting of the top layer by the concrete of m 150 according to DSTU B B.2.7-43-9 thickness layer, However, the 150mm surface of the ramp is lined with ceramic tiles for exterior ramp railings are made of profiled pipe at least 40x40x2 with subsequent painting with alcohol caramels at least 2 times color by agreement.</t>
  </si>
  <si>
    <r>
      <t>Please use this form for your financial proposal for the indicated services giving the price in a fixed and all inclusive basis.
Please indicate all prices in only one currency and indicate them without VAT.</t>
    </r>
    <r>
      <rPr>
        <i/>
        <sz val="12"/>
        <color indexed="60"/>
        <rFont val="Arial"/>
        <family val="2"/>
      </rPr>
      <t xml:space="preserve">
</t>
    </r>
  </si>
  <si>
    <t>m³</t>
  </si>
  <si>
    <r>
      <t xml:space="preserve">Annex B - Financial Offer Form to UNHCR UKRAINE UKRKI/RFP/2021-03
</t>
    </r>
    <r>
      <rPr>
        <b/>
        <sz val="12"/>
        <color indexed="8"/>
        <rFont val="Arial"/>
        <family val="2"/>
      </rPr>
      <t>SUPPLY AND INSTALLATION OF MODULAR BOOTHS, CANOPIES, FENCES AND SANITARY POINTS AT ISBCP IN MILOVE LUHANSKA OBLAST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</si>
</sst>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00\ &quot;₴&quot;_-;\-* #,##0.00\ &quot;₴&quot;_-;_-* &quot;-&quot;??\ &quot;₴&quot;_-;_-@_-"/>
  </numFmts>
  <fonts count="17" x14ac:knownFonts="1">
    <font>
      <sz val="11"/>
      <color theme="1"/>
      <name val="Calibri"/>
      <family val="2"/>
      <charset val="204"/>
      <scheme val="minor"/>
    </font>
    <font>
      <sz val="11"/>
      <color theme="1"/>
      <name val="Arial"/>
      <family val="2"/>
    </font>
    <font>
      <sz val="12"/>
      <color theme="1"/>
      <name val="Arial"/>
      <family val="2"/>
    </font>
    <font>
      <sz val="11"/>
      <color theme="1"/>
      <name val="Calibri"/>
      <family val="2"/>
      <charset val="204"/>
      <scheme val="minor"/>
    </font>
    <font>
      <b/>
      <sz val="11"/>
      <color theme="1"/>
      <name val="Arial"/>
      <family val="2"/>
    </font>
    <font>
      <sz val="10"/>
      <name val="Arial Cyr"/>
      <charset val="204"/>
    </font>
    <font>
      <sz val="10"/>
      <color theme="1"/>
      <name val="Arial"/>
      <family val="2"/>
    </font>
    <font>
      <b/>
      <sz val="12"/>
      <color theme="1"/>
      <name val="Arial"/>
      <family val="2"/>
    </font>
    <font>
      <b/>
      <sz val="12"/>
      <color indexed="8"/>
      <name val="Arial"/>
      <family val="2"/>
    </font>
    <font>
      <b/>
      <i/>
      <sz val="12"/>
      <color theme="1"/>
      <name val="Arial"/>
      <family val="2"/>
    </font>
    <font>
      <i/>
      <sz val="12"/>
      <color rgb="FFC00000"/>
      <name val="Arial"/>
      <family val="2"/>
    </font>
    <font>
      <i/>
      <sz val="12"/>
      <color indexed="60"/>
      <name val="Arial"/>
      <family val="2"/>
    </font>
    <font>
      <b/>
      <sz val="10"/>
      <color theme="1"/>
      <name val="Arial"/>
      <family val="2"/>
    </font>
    <font>
      <sz val="11"/>
      <name val="Arial"/>
      <family val="2"/>
    </font>
    <font>
      <b/>
      <sz val="11"/>
      <name val="Arial"/>
      <family val="2"/>
    </font>
    <font>
      <sz val="10"/>
      <name val="Arial"/>
      <family val="2"/>
    </font>
    <font>
      <b/>
      <i/>
      <sz val="14"/>
      <color rgb="FFC00000"/>
      <name val="Arial"/>
      <family val="2"/>
    </font>
  </fonts>
  <fills count="8">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66"/>
        <bgColor indexed="64"/>
      </patternFill>
    </fill>
    <fill>
      <patternFill patternType="solid">
        <fgColor theme="9" tint="0.79998168889431442"/>
        <bgColor indexed="64"/>
      </patternFill>
    </fill>
    <fill>
      <patternFill patternType="solid">
        <fgColor theme="7"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43" fontId="3" fillId="0" borderId="0" applyFont="0" applyFill="0" applyBorder="0" applyAlignment="0" applyProtection="0"/>
    <xf numFmtId="0" fontId="5" fillId="0" borderId="0"/>
    <xf numFmtId="164" fontId="3" fillId="0" borderId="0" applyFont="0" applyFill="0" applyBorder="0" applyAlignment="0" applyProtection="0"/>
  </cellStyleXfs>
  <cellXfs count="68">
    <xf numFmtId="0" fontId="0" fillId="0" borderId="0" xfId="0"/>
    <xf numFmtId="0" fontId="2" fillId="0" borderId="0" xfId="0" applyFont="1" applyAlignment="1">
      <alignment horizontal="center"/>
    </xf>
    <xf numFmtId="164" fontId="4" fillId="4" borderId="1" xfId="3" applyFont="1" applyFill="1" applyBorder="1" applyAlignment="1">
      <alignment horizontal="center" vertical="center"/>
    </xf>
    <xf numFmtId="164" fontId="4" fillId="4" borderId="1" xfId="3" applyFont="1" applyFill="1" applyBorder="1" applyAlignment="1">
      <alignment horizontal="center" vertical="center" wrapText="1"/>
    </xf>
    <xf numFmtId="0" fontId="1" fillId="0" borderId="0" xfId="0" applyFont="1"/>
    <xf numFmtId="0" fontId="2" fillId="0" borderId="0" xfId="0" applyFont="1"/>
    <xf numFmtId="0" fontId="9" fillId="5" borderId="6" xfId="0" applyFont="1" applyFill="1" applyBorder="1" applyAlignment="1"/>
    <xf numFmtId="0" fontId="9" fillId="5" borderId="7" xfId="0" applyFont="1" applyFill="1" applyBorder="1" applyAlignment="1"/>
    <xf numFmtId="0" fontId="9" fillId="5" borderId="11" xfId="0" applyFont="1" applyFill="1" applyBorder="1" applyAlignment="1"/>
    <xf numFmtId="0" fontId="9" fillId="5" borderId="12" xfId="0" applyFont="1" applyFill="1" applyBorder="1" applyAlignment="1"/>
    <xf numFmtId="0" fontId="12" fillId="3" borderId="1" xfId="0" applyFont="1" applyFill="1" applyBorder="1" applyAlignment="1">
      <alignment horizontal="center" vertical="center" wrapText="1"/>
    </xf>
    <xf numFmtId="0" fontId="12" fillId="3" borderId="1" xfId="0" applyFont="1" applyFill="1" applyBorder="1" applyAlignment="1">
      <alignment horizontal="center" vertical="center"/>
    </xf>
    <xf numFmtId="4" fontId="12" fillId="3" borderId="1" xfId="0" applyNumberFormat="1" applyFont="1" applyFill="1" applyBorder="1" applyAlignment="1">
      <alignment horizontal="center" vertical="center" wrapText="1"/>
    </xf>
    <xf numFmtId="0" fontId="12" fillId="4" borderId="1"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164" fontId="1" fillId="2" borderId="1" xfId="3"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14" fillId="4"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6" fillId="2" borderId="3" xfId="0" applyFont="1" applyFill="1" applyBorder="1" applyAlignment="1">
      <alignment horizontal="left" vertical="center" wrapText="1"/>
    </xf>
    <xf numFmtId="0" fontId="1" fillId="2" borderId="1" xfId="0" applyFont="1" applyFill="1" applyBorder="1" applyAlignment="1">
      <alignment horizontal="center" vertical="center"/>
    </xf>
    <xf numFmtId="0" fontId="15" fillId="2" borderId="1" xfId="2" applyFont="1" applyFill="1" applyBorder="1" applyAlignment="1">
      <alignment horizontal="left" vertical="top" wrapText="1" shrinkToFit="1"/>
    </xf>
    <xf numFmtId="4" fontId="1" fillId="2" borderId="1" xfId="1" applyNumberFormat="1" applyFont="1" applyFill="1" applyBorder="1" applyAlignment="1">
      <alignment horizontal="center" vertical="center"/>
    </xf>
    <xf numFmtId="164" fontId="6" fillId="2" borderId="1" xfId="3" applyFont="1" applyFill="1" applyBorder="1" applyAlignment="1">
      <alignment horizontal="center" vertical="center" wrapText="1"/>
    </xf>
    <xf numFmtId="0" fontId="1" fillId="2" borderId="0" xfId="0" applyFont="1" applyFill="1"/>
    <xf numFmtId="0" fontId="1" fillId="0" borderId="1" xfId="0" applyFont="1" applyBorder="1" applyAlignment="1">
      <alignment horizontal="center" vertical="center"/>
    </xf>
    <xf numFmtId="4" fontId="6" fillId="2" borderId="1" xfId="0" applyNumberFormat="1" applyFont="1" applyFill="1" applyBorder="1" applyAlignment="1">
      <alignment horizontal="center" vertical="center" wrapText="1"/>
    </xf>
    <xf numFmtId="4"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2" fontId="13" fillId="0" borderId="1" xfId="0" applyNumberFormat="1" applyFont="1" applyBorder="1" applyAlignment="1">
      <alignment horizontal="center" vertical="center" wrapText="1"/>
    </xf>
    <xf numFmtId="43" fontId="7" fillId="7" borderId="1" xfId="0" applyNumberFormat="1" applyFont="1" applyFill="1" applyBorder="1" applyAlignment="1">
      <alignment horizontal="center" vertical="center"/>
    </xf>
    <xf numFmtId="0" fontId="7" fillId="2" borderId="0" xfId="0" applyFont="1" applyFill="1" applyBorder="1" applyAlignment="1">
      <alignment horizontal="center" vertical="center"/>
    </xf>
    <xf numFmtId="0" fontId="6" fillId="0" borderId="0" xfId="0" applyFont="1" applyBorder="1" applyAlignment="1"/>
    <xf numFmtId="0" fontId="6" fillId="0" borderId="0" xfId="0" applyFont="1" applyAlignment="1"/>
    <xf numFmtId="0" fontId="1" fillId="0" borderId="0" xfId="0" applyFont="1" applyAlignment="1"/>
    <xf numFmtId="0" fontId="15" fillId="0" borderId="0" xfId="0" applyFont="1" applyAlignment="1">
      <alignment horizontal="left"/>
    </xf>
    <xf numFmtId="0" fontId="1" fillId="0" borderId="0" xfId="0" applyFont="1" applyAlignment="1">
      <alignment horizontal="center" vertical="center"/>
    </xf>
    <xf numFmtId="0" fontId="15" fillId="0" borderId="0" xfId="0" applyFont="1"/>
    <xf numFmtId="0" fontId="9" fillId="0" borderId="0" xfId="0" applyFont="1"/>
    <xf numFmtId="0" fontId="1" fillId="0" borderId="0" xfId="0" applyFont="1" applyAlignment="1">
      <alignment horizontal="center"/>
    </xf>
    <xf numFmtId="0" fontId="16" fillId="0" borderId="0" xfId="0" applyFont="1" applyAlignment="1">
      <alignment horizontal="center" vertical="top" wrapText="1"/>
    </xf>
    <xf numFmtId="0" fontId="12" fillId="4" borderId="2"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4" fillId="4" borderId="1" xfId="0" applyFont="1" applyFill="1" applyBorder="1" applyAlignment="1">
      <alignment horizontal="right" vertical="center" wrapText="1"/>
    </xf>
    <xf numFmtId="0" fontId="1" fillId="4" borderId="1" xfId="0" applyFont="1" applyFill="1" applyBorder="1" applyAlignment="1">
      <alignment vertical="center" wrapText="1"/>
    </xf>
    <xf numFmtId="0" fontId="7" fillId="6" borderId="16" xfId="0" applyFont="1" applyFill="1" applyBorder="1" applyAlignment="1">
      <alignment horizontal="center" vertical="center"/>
    </xf>
    <xf numFmtId="0" fontId="7" fillId="6" borderId="17" xfId="0" applyFont="1" applyFill="1" applyBorder="1" applyAlignment="1">
      <alignment horizontal="center" vertical="center"/>
    </xf>
    <xf numFmtId="0" fontId="7" fillId="6" borderId="18" xfId="0" applyFont="1" applyFill="1" applyBorder="1" applyAlignment="1">
      <alignment horizontal="center" vertical="center"/>
    </xf>
    <xf numFmtId="0" fontId="7" fillId="7" borderId="2" xfId="0" applyFont="1" applyFill="1" applyBorder="1" applyAlignment="1">
      <alignment horizontal="right" vertical="center"/>
    </xf>
    <xf numFmtId="0" fontId="7" fillId="7" borderId="4" xfId="0" applyFont="1" applyFill="1" applyBorder="1" applyAlignment="1">
      <alignment horizontal="right" vertical="center"/>
    </xf>
    <xf numFmtId="0" fontId="7" fillId="7" borderId="5" xfId="0" applyFont="1" applyFill="1" applyBorder="1" applyAlignment="1">
      <alignment horizontal="right" vertical="center"/>
    </xf>
    <xf numFmtId="0" fontId="12" fillId="4" borderId="4" xfId="0" applyFont="1" applyFill="1" applyBorder="1" applyAlignment="1">
      <alignment horizontal="center" vertical="center" wrapText="1"/>
    </xf>
    <xf numFmtId="0" fontId="12" fillId="4" borderId="5" xfId="0" applyFont="1" applyFill="1" applyBorder="1" applyAlignment="1">
      <alignment horizontal="center" vertical="center" wrapText="1"/>
    </xf>
    <xf numFmtId="0" fontId="10" fillId="0" borderId="16" xfId="0" applyFont="1" applyBorder="1" applyAlignment="1">
      <alignment horizontal="center" vertical="top" wrapText="1"/>
    </xf>
    <xf numFmtId="0" fontId="10" fillId="0" borderId="17" xfId="0" applyFont="1" applyBorder="1" applyAlignment="1">
      <alignment horizontal="center" vertical="top" wrapText="1"/>
    </xf>
    <xf numFmtId="0" fontId="10" fillId="0" borderId="18" xfId="0" applyFont="1" applyBorder="1" applyAlignment="1">
      <alignment horizontal="center" vertical="top" wrapText="1"/>
    </xf>
    <xf numFmtId="0" fontId="9" fillId="2" borderId="8" xfId="0" applyFont="1" applyFill="1" applyBorder="1" applyAlignment="1">
      <alignment horizontal="center"/>
    </xf>
    <xf numFmtId="0" fontId="9" fillId="2" borderId="9" xfId="0" applyFont="1" applyFill="1" applyBorder="1" applyAlignment="1">
      <alignment horizontal="center"/>
    </xf>
    <xf numFmtId="0" fontId="9" fillId="2" borderId="10" xfId="0" applyFont="1" applyFill="1" applyBorder="1" applyAlignment="1">
      <alignment horizontal="center"/>
    </xf>
    <xf numFmtId="0" fontId="9" fillId="2" borderId="13" xfId="0" applyFont="1" applyFill="1" applyBorder="1" applyAlignment="1">
      <alignment horizontal="center"/>
    </xf>
    <xf numFmtId="0" fontId="9" fillId="2" borderId="14" xfId="0" applyFont="1" applyFill="1" applyBorder="1" applyAlignment="1">
      <alignment horizontal="center"/>
    </xf>
    <xf numFmtId="0" fontId="9" fillId="2" borderId="15" xfId="0" applyFont="1" applyFill="1" applyBorder="1" applyAlignment="1">
      <alignment horizontal="center"/>
    </xf>
    <xf numFmtId="0" fontId="7" fillId="0" borderId="0" xfId="0" applyFont="1" applyAlignment="1">
      <alignment horizontal="center" vertical="center" wrapText="1"/>
    </xf>
    <xf numFmtId="0" fontId="1" fillId="0" borderId="0" xfId="0" applyFont="1" applyAlignment="1">
      <alignment vertical="center"/>
    </xf>
  </cellXfs>
  <cellStyles count="4">
    <cellStyle name="Comma" xfId="1" builtinId="3"/>
    <cellStyle name="Currency" xfId="3" builtinId="4"/>
    <cellStyle name="Normal" xfId="0" builtinId="0"/>
    <cellStyle name="Обычный 2" xfId="2" xr:uid="{3F3B3E5E-5339-4DCF-8618-91C99973A3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76B62-854C-456A-88E2-15AA750F4C50}">
  <dimension ref="A1:G77"/>
  <sheetViews>
    <sheetView tabSelected="1" zoomScale="70" zoomScaleNormal="70" workbookViewId="0">
      <selection activeCell="B1" sqref="B1:G1"/>
    </sheetView>
  </sheetViews>
  <sheetFormatPr defaultRowHeight="13.5" x14ac:dyDescent="0.35"/>
  <cols>
    <col min="1" max="1" width="3.265625" style="4" customWidth="1"/>
    <col min="2" max="2" width="5.1328125" style="42" customWidth="1"/>
    <col min="3" max="3" width="85.73046875" style="4" customWidth="1"/>
    <col min="4" max="4" width="8" style="4" customWidth="1"/>
    <col min="5" max="5" width="11.73046875" style="4" customWidth="1"/>
    <col min="6" max="6" width="19" style="4" customWidth="1"/>
    <col min="7" max="7" width="17.265625" style="4" customWidth="1"/>
    <col min="8" max="256" width="9.06640625" style="4"/>
    <col min="257" max="257" width="3.265625" style="4" customWidth="1"/>
    <col min="258" max="258" width="3.73046875" style="4" customWidth="1"/>
    <col min="259" max="259" width="27.86328125" style="4" bestFit="1" customWidth="1"/>
    <col min="260" max="260" width="34.265625" style="4" customWidth="1"/>
    <col min="261" max="261" width="30.73046875" style="4" customWidth="1"/>
    <col min="262" max="262" width="19" style="4" customWidth="1"/>
    <col min="263" max="263" width="17.265625" style="4" customWidth="1"/>
    <col min="264" max="512" width="9.06640625" style="4"/>
    <col min="513" max="513" width="3.265625" style="4" customWidth="1"/>
    <col min="514" max="514" width="3.73046875" style="4" customWidth="1"/>
    <col min="515" max="515" width="27.86328125" style="4" bestFit="1" customWidth="1"/>
    <col min="516" max="516" width="34.265625" style="4" customWidth="1"/>
    <col min="517" max="517" width="30.73046875" style="4" customWidth="1"/>
    <col min="518" max="518" width="19" style="4" customWidth="1"/>
    <col min="519" max="519" width="17.265625" style="4" customWidth="1"/>
    <col min="520" max="768" width="9.06640625" style="4"/>
    <col min="769" max="769" width="3.265625" style="4" customWidth="1"/>
    <col min="770" max="770" width="3.73046875" style="4" customWidth="1"/>
    <col min="771" max="771" width="27.86328125" style="4" bestFit="1" customWidth="1"/>
    <col min="772" max="772" width="34.265625" style="4" customWidth="1"/>
    <col min="773" max="773" width="30.73046875" style="4" customWidth="1"/>
    <col min="774" max="774" width="19" style="4" customWidth="1"/>
    <col min="775" max="775" width="17.265625" style="4" customWidth="1"/>
    <col min="776" max="1024" width="9.06640625" style="4"/>
    <col min="1025" max="1025" width="3.265625" style="4" customWidth="1"/>
    <col min="1026" max="1026" width="3.73046875" style="4" customWidth="1"/>
    <col min="1027" max="1027" width="27.86328125" style="4" bestFit="1" customWidth="1"/>
    <col min="1028" max="1028" width="34.265625" style="4" customWidth="1"/>
    <col min="1029" max="1029" width="30.73046875" style="4" customWidth="1"/>
    <col min="1030" max="1030" width="19" style="4" customWidth="1"/>
    <col min="1031" max="1031" width="17.265625" style="4" customWidth="1"/>
    <col min="1032" max="1280" width="9.06640625" style="4"/>
    <col min="1281" max="1281" width="3.265625" style="4" customWidth="1"/>
    <col min="1282" max="1282" width="3.73046875" style="4" customWidth="1"/>
    <col min="1283" max="1283" width="27.86328125" style="4" bestFit="1" customWidth="1"/>
    <col min="1284" max="1284" width="34.265625" style="4" customWidth="1"/>
    <col min="1285" max="1285" width="30.73046875" style="4" customWidth="1"/>
    <col min="1286" max="1286" width="19" style="4" customWidth="1"/>
    <col min="1287" max="1287" width="17.265625" style="4" customWidth="1"/>
    <col min="1288" max="1536" width="9.06640625" style="4"/>
    <col min="1537" max="1537" width="3.265625" style="4" customWidth="1"/>
    <col min="1538" max="1538" width="3.73046875" style="4" customWidth="1"/>
    <col min="1539" max="1539" width="27.86328125" style="4" bestFit="1" customWidth="1"/>
    <col min="1540" max="1540" width="34.265625" style="4" customWidth="1"/>
    <col min="1541" max="1541" width="30.73046875" style="4" customWidth="1"/>
    <col min="1542" max="1542" width="19" style="4" customWidth="1"/>
    <col min="1543" max="1543" width="17.265625" style="4" customWidth="1"/>
    <col min="1544" max="1792" width="9.06640625" style="4"/>
    <col min="1793" max="1793" width="3.265625" style="4" customWidth="1"/>
    <col min="1794" max="1794" width="3.73046875" style="4" customWidth="1"/>
    <col min="1795" max="1795" width="27.86328125" style="4" bestFit="1" customWidth="1"/>
    <col min="1796" max="1796" width="34.265625" style="4" customWidth="1"/>
    <col min="1797" max="1797" width="30.73046875" style="4" customWidth="1"/>
    <col min="1798" max="1798" width="19" style="4" customWidth="1"/>
    <col min="1799" max="1799" width="17.265625" style="4" customWidth="1"/>
    <col min="1800" max="2048" width="9.06640625" style="4"/>
    <col min="2049" max="2049" width="3.265625" style="4" customWidth="1"/>
    <col min="2050" max="2050" width="3.73046875" style="4" customWidth="1"/>
    <col min="2051" max="2051" width="27.86328125" style="4" bestFit="1" customWidth="1"/>
    <col min="2052" max="2052" width="34.265625" style="4" customWidth="1"/>
    <col min="2053" max="2053" width="30.73046875" style="4" customWidth="1"/>
    <col min="2054" max="2054" width="19" style="4" customWidth="1"/>
    <col min="2055" max="2055" width="17.265625" style="4" customWidth="1"/>
    <col min="2056" max="2304" width="9.06640625" style="4"/>
    <col min="2305" max="2305" width="3.265625" style="4" customWidth="1"/>
    <col min="2306" max="2306" width="3.73046875" style="4" customWidth="1"/>
    <col min="2307" max="2307" width="27.86328125" style="4" bestFit="1" customWidth="1"/>
    <col min="2308" max="2308" width="34.265625" style="4" customWidth="1"/>
    <col min="2309" max="2309" width="30.73046875" style="4" customWidth="1"/>
    <col min="2310" max="2310" width="19" style="4" customWidth="1"/>
    <col min="2311" max="2311" width="17.265625" style="4" customWidth="1"/>
    <col min="2312" max="2560" width="9.06640625" style="4"/>
    <col min="2561" max="2561" width="3.265625" style="4" customWidth="1"/>
    <col min="2562" max="2562" width="3.73046875" style="4" customWidth="1"/>
    <col min="2563" max="2563" width="27.86328125" style="4" bestFit="1" customWidth="1"/>
    <col min="2564" max="2564" width="34.265625" style="4" customWidth="1"/>
    <col min="2565" max="2565" width="30.73046875" style="4" customWidth="1"/>
    <col min="2566" max="2566" width="19" style="4" customWidth="1"/>
    <col min="2567" max="2567" width="17.265625" style="4" customWidth="1"/>
    <col min="2568" max="2816" width="9.06640625" style="4"/>
    <col min="2817" max="2817" width="3.265625" style="4" customWidth="1"/>
    <col min="2818" max="2818" width="3.73046875" style="4" customWidth="1"/>
    <col min="2819" max="2819" width="27.86328125" style="4" bestFit="1" customWidth="1"/>
    <col min="2820" max="2820" width="34.265625" style="4" customWidth="1"/>
    <col min="2821" max="2821" width="30.73046875" style="4" customWidth="1"/>
    <col min="2822" max="2822" width="19" style="4" customWidth="1"/>
    <col min="2823" max="2823" width="17.265625" style="4" customWidth="1"/>
    <col min="2824" max="3072" width="9.06640625" style="4"/>
    <col min="3073" max="3073" width="3.265625" style="4" customWidth="1"/>
    <col min="3074" max="3074" width="3.73046875" style="4" customWidth="1"/>
    <col min="3075" max="3075" width="27.86328125" style="4" bestFit="1" customWidth="1"/>
    <col min="3076" max="3076" width="34.265625" style="4" customWidth="1"/>
    <col min="3077" max="3077" width="30.73046875" style="4" customWidth="1"/>
    <col min="3078" max="3078" width="19" style="4" customWidth="1"/>
    <col min="3079" max="3079" width="17.265625" style="4" customWidth="1"/>
    <col min="3080" max="3328" width="9.06640625" style="4"/>
    <col min="3329" max="3329" width="3.265625" style="4" customWidth="1"/>
    <col min="3330" max="3330" width="3.73046875" style="4" customWidth="1"/>
    <col min="3331" max="3331" width="27.86328125" style="4" bestFit="1" customWidth="1"/>
    <col min="3332" max="3332" width="34.265625" style="4" customWidth="1"/>
    <col min="3333" max="3333" width="30.73046875" style="4" customWidth="1"/>
    <col min="3334" max="3334" width="19" style="4" customWidth="1"/>
    <col min="3335" max="3335" width="17.265625" style="4" customWidth="1"/>
    <col min="3336" max="3584" width="9.06640625" style="4"/>
    <col min="3585" max="3585" width="3.265625" style="4" customWidth="1"/>
    <col min="3586" max="3586" width="3.73046875" style="4" customWidth="1"/>
    <col min="3587" max="3587" width="27.86328125" style="4" bestFit="1" customWidth="1"/>
    <col min="3588" max="3588" width="34.265625" style="4" customWidth="1"/>
    <col min="3589" max="3589" width="30.73046875" style="4" customWidth="1"/>
    <col min="3590" max="3590" width="19" style="4" customWidth="1"/>
    <col min="3591" max="3591" width="17.265625" style="4" customWidth="1"/>
    <col min="3592" max="3840" width="9.06640625" style="4"/>
    <col min="3841" max="3841" width="3.265625" style="4" customWidth="1"/>
    <col min="3842" max="3842" width="3.73046875" style="4" customWidth="1"/>
    <col min="3843" max="3843" width="27.86328125" style="4" bestFit="1" customWidth="1"/>
    <col min="3844" max="3844" width="34.265625" style="4" customWidth="1"/>
    <col min="3845" max="3845" width="30.73046875" style="4" customWidth="1"/>
    <col min="3846" max="3846" width="19" style="4" customWidth="1"/>
    <col min="3847" max="3847" width="17.265625" style="4" customWidth="1"/>
    <col min="3848" max="4096" width="9.06640625" style="4"/>
    <col min="4097" max="4097" width="3.265625" style="4" customWidth="1"/>
    <col min="4098" max="4098" width="3.73046875" style="4" customWidth="1"/>
    <col min="4099" max="4099" width="27.86328125" style="4" bestFit="1" customWidth="1"/>
    <col min="4100" max="4100" width="34.265625" style="4" customWidth="1"/>
    <col min="4101" max="4101" width="30.73046875" style="4" customWidth="1"/>
    <col min="4102" max="4102" width="19" style="4" customWidth="1"/>
    <col min="4103" max="4103" width="17.265625" style="4" customWidth="1"/>
    <col min="4104" max="4352" width="9.06640625" style="4"/>
    <col min="4353" max="4353" width="3.265625" style="4" customWidth="1"/>
    <col min="4354" max="4354" width="3.73046875" style="4" customWidth="1"/>
    <col min="4355" max="4355" width="27.86328125" style="4" bestFit="1" customWidth="1"/>
    <col min="4356" max="4356" width="34.265625" style="4" customWidth="1"/>
    <col min="4357" max="4357" width="30.73046875" style="4" customWidth="1"/>
    <col min="4358" max="4358" width="19" style="4" customWidth="1"/>
    <col min="4359" max="4359" width="17.265625" style="4" customWidth="1"/>
    <col min="4360" max="4608" width="9.06640625" style="4"/>
    <col min="4609" max="4609" width="3.265625" style="4" customWidth="1"/>
    <col min="4610" max="4610" width="3.73046875" style="4" customWidth="1"/>
    <col min="4611" max="4611" width="27.86328125" style="4" bestFit="1" customWidth="1"/>
    <col min="4612" max="4612" width="34.265625" style="4" customWidth="1"/>
    <col min="4613" max="4613" width="30.73046875" style="4" customWidth="1"/>
    <col min="4614" max="4614" width="19" style="4" customWidth="1"/>
    <col min="4615" max="4615" width="17.265625" style="4" customWidth="1"/>
    <col min="4616" max="4864" width="9.06640625" style="4"/>
    <col min="4865" max="4865" width="3.265625" style="4" customWidth="1"/>
    <col min="4866" max="4866" width="3.73046875" style="4" customWidth="1"/>
    <col min="4867" max="4867" width="27.86328125" style="4" bestFit="1" customWidth="1"/>
    <col min="4868" max="4868" width="34.265625" style="4" customWidth="1"/>
    <col min="4869" max="4869" width="30.73046875" style="4" customWidth="1"/>
    <col min="4870" max="4870" width="19" style="4" customWidth="1"/>
    <col min="4871" max="4871" width="17.265625" style="4" customWidth="1"/>
    <col min="4872" max="5120" width="9.06640625" style="4"/>
    <col min="5121" max="5121" width="3.265625" style="4" customWidth="1"/>
    <col min="5122" max="5122" width="3.73046875" style="4" customWidth="1"/>
    <col min="5123" max="5123" width="27.86328125" style="4" bestFit="1" customWidth="1"/>
    <col min="5124" max="5124" width="34.265625" style="4" customWidth="1"/>
    <col min="5125" max="5125" width="30.73046875" style="4" customWidth="1"/>
    <col min="5126" max="5126" width="19" style="4" customWidth="1"/>
    <col min="5127" max="5127" width="17.265625" style="4" customWidth="1"/>
    <col min="5128" max="5376" width="9.06640625" style="4"/>
    <col min="5377" max="5377" width="3.265625" style="4" customWidth="1"/>
    <col min="5378" max="5378" width="3.73046875" style="4" customWidth="1"/>
    <col min="5379" max="5379" width="27.86328125" style="4" bestFit="1" customWidth="1"/>
    <col min="5380" max="5380" width="34.265625" style="4" customWidth="1"/>
    <col min="5381" max="5381" width="30.73046875" style="4" customWidth="1"/>
    <col min="5382" max="5382" width="19" style="4" customWidth="1"/>
    <col min="5383" max="5383" width="17.265625" style="4" customWidth="1"/>
    <col min="5384" max="5632" width="9.06640625" style="4"/>
    <col min="5633" max="5633" width="3.265625" style="4" customWidth="1"/>
    <col min="5634" max="5634" width="3.73046875" style="4" customWidth="1"/>
    <col min="5635" max="5635" width="27.86328125" style="4" bestFit="1" customWidth="1"/>
    <col min="5636" max="5636" width="34.265625" style="4" customWidth="1"/>
    <col min="5637" max="5637" width="30.73046875" style="4" customWidth="1"/>
    <col min="5638" max="5638" width="19" style="4" customWidth="1"/>
    <col min="5639" max="5639" width="17.265625" style="4" customWidth="1"/>
    <col min="5640" max="5888" width="9.06640625" style="4"/>
    <col min="5889" max="5889" width="3.265625" style="4" customWidth="1"/>
    <col min="5890" max="5890" width="3.73046875" style="4" customWidth="1"/>
    <col min="5891" max="5891" width="27.86328125" style="4" bestFit="1" customWidth="1"/>
    <col min="5892" max="5892" width="34.265625" style="4" customWidth="1"/>
    <col min="5893" max="5893" width="30.73046875" style="4" customWidth="1"/>
    <col min="5894" max="5894" width="19" style="4" customWidth="1"/>
    <col min="5895" max="5895" width="17.265625" style="4" customWidth="1"/>
    <col min="5896" max="6144" width="9.06640625" style="4"/>
    <col min="6145" max="6145" width="3.265625" style="4" customWidth="1"/>
    <col min="6146" max="6146" width="3.73046875" style="4" customWidth="1"/>
    <col min="6147" max="6147" width="27.86328125" style="4" bestFit="1" customWidth="1"/>
    <col min="6148" max="6148" width="34.265625" style="4" customWidth="1"/>
    <col min="6149" max="6149" width="30.73046875" style="4" customWidth="1"/>
    <col min="6150" max="6150" width="19" style="4" customWidth="1"/>
    <col min="6151" max="6151" width="17.265625" style="4" customWidth="1"/>
    <col min="6152" max="6400" width="9.06640625" style="4"/>
    <col min="6401" max="6401" width="3.265625" style="4" customWidth="1"/>
    <col min="6402" max="6402" width="3.73046875" style="4" customWidth="1"/>
    <col min="6403" max="6403" width="27.86328125" style="4" bestFit="1" customWidth="1"/>
    <col min="6404" max="6404" width="34.265625" style="4" customWidth="1"/>
    <col min="6405" max="6405" width="30.73046875" style="4" customWidth="1"/>
    <col min="6406" max="6406" width="19" style="4" customWidth="1"/>
    <col min="6407" max="6407" width="17.265625" style="4" customWidth="1"/>
    <col min="6408" max="6656" width="9.06640625" style="4"/>
    <col min="6657" max="6657" width="3.265625" style="4" customWidth="1"/>
    <col min="6658" max="6658" width="3.73046875" style="4" customWidth="1"/>
    <col min="6659" max="6659" width="27.86328125" style="4" bestFit="1" customWidth="1"/>
    <col min="6660" max="6660" width="34.265625" style="4" customWidth="1"/>
    <col min="6661" max="6661" width="30.73046875" style="4" customWidth="1"/>
    <col min="6662" max="6662" width="19" style="4" customWidth="1"/>
    <col min="6663" max="6663" width="17.265625" style="4" customWidth="1"/>
    <col min="6664" max="6912" width="9.06640625" style="4"/>
    <col min="6913" max="6913" width="3.265625" style="4" customWidth="1"/>
    <col min="6914" max="6914" width="3.73046875" style="4" customWidth="1"/>
    <col min="6915" max="6915" width="27.86328125" style="4" bestFit="1" customWidth="1"/>
    <col min="6916" max="6916" width="34.265625" style="4" customWidth="1"/>
    <col min="6917" max="6917" width="30.73046875" style="4" customWidth="1"/>
    <col min="6918" max="6918" width="19" style="4" customWidth="1"/>
    <col min="6919" max="6919" width="17.265625" style="4" customWidth="1"/>
    <col min="6920" max="7168" width="9.06640625" style="4"/>
    <col min="7169" max="7169" width="3.265625" style="4" customWidth="1"/>
    <col min="7170" max="7170" width="3.73046875" style="4" customWidth="1"/>
    <col min="7171" max="7171" width="27.86328125" style="4" bestFit="1" customWidth="1"/>
    <col min="7172" max="7172" width="34.265625" style="4" customWidth="1"/>
    <col min="7173" max="7173" width="30.73046875" style="4" customWidth="1"/>
    <col min="7174" max="7174" width="19" style="4" customWidth="1"/>
    <col min="7175" max="7175" width="17.265625" style="4" customWidth="1"/>
    <col min="7176" max="7424" width="9.06640625" style="4"/>
    <col min="7425" max="7425" width="3.265625" style="4" customWidth="1"/>
    <col min="7426" max="7426" width="3.73046875" style="4" customWidth="1"/>
    <col min="7427" max="7427" width="27.86328125" style="4" bestFit="1" customWidth="1"/>
    <col min="7428" max="7428" width="34.265625" style="4" customWidth="1"/>
    <col min="7429" max="7429" width="30.73046875" style="4" customWidth="1"/>
    <col min="7430" max="7430" width="19" style="4" customWidth="1"/>
    <col min="7431" max="7431" width="17.265625" style="4" customWidth="1"/>
    <col min="7432" max="7680" width="9.06640625" style="4"/>
    <col min="7681" max="7681" width="3.265625" style="4" customWidth="1"/>
    <col min="7682" max="7682" width="3.73046875" style="4" customWidth="1"/>
    <col min="7683" max="7683" width="27.86328125" style="4" bestFit="1" customWidth="1"/>
    <col min="7684" max="7684" width="34.265625" style="4" customWidth="1"/>
    <col min="7685" max="7685" width="30.73046875" style="4" customWidth="1"/>
    <col min="7686" max="7686" width="19" style="4" customWidth="1"/>
    <col min="7687" max="7687" width="17.265625" style="4" customWidth="1"/>
    <col min="7688" max="7936" width="9.06640625" style="4"/>
    <col min="7937" max="7937" width="3.265625" style="4" customWidth="1"/>
    <col min="7938" max="7938" width="3.73046875" style="4" customWidth="1"/>
    <col min="7939" max="7939" width="27.86328125" style="4" bestFit="1" customWidth="1"/>
    <col min="7940" max="7940" width="34.265625" style="4" customWidth="1"/>
    <col min="7941" max="7941" width="30.73046875" style="4" customWidth="1"/>
    <col min="7942" max="7942" width="19" style="4" customWidth="1"/>
    <col min="7943" max="7943" width="17.265625" style="4" customWidth="1"/>
    <col min="7944" max="8192" width="9.06640625" style="4"/>
    <col min="8193" max="8193" width="3.265625" style="4" customWidth="1"/>
    <col min="8194" max="8194" width="3.73046875" style="4" customWidth="1"/>
    <col min="8195" max="8195" width="27.86328125" style="4" bestFit="1" customWidth="1"/>
    <col min="8196" max="8196" width="34.265625" style="4" customWidth="1"/>
    <col min="8197" max="8197" width="30.73046875" style="4" customWidth="1"/>
    <col min="8198" max="8198" width="19" style="4" customWidth="1"/>
    <col min="8199" max="8199" width="17.265625" style="4" customWidth="1"/>
    <col min="8200" max="8448" width="9.06640625" style="4"/>
    <col min="8449" max="8449" width="3.265625" style="4" customWidth="1"/>
    <col min="8450" max="8450" width="3.73046875" style="4" customWidth="1"/>
    <col min="8451" max="8451" width="27.86328125" style="4" bestFit="1" customWidth="1"/>
    <col min="8452" max="8452" width="34.265625" style="4" customWidth="1"/>
    <col min="8453" max="8453" width="30.73046875" style="4" customWidth="1"/>
    <col min="8454" max="8454" width="19" style="4" customWidth="1"/>
    <col min="8455" max="8455" width="17.265625" style="4" customWidth="1"/>
    <col min="8456" max="8704" width="9.06640625" style="4"/>
    <col min="8705" max="8705" width="3.265625" style="4" customWidth="1"/>
    <col min="8706" max="8706" width="3.73046875" style="4" customWidth="1"/>
    <col min="8707" max="8707" width="27.86328125" style="4" bestFit="1" customWidth="1"/>
    <col min="8708" max="8708" width="34.265625" style="4" customWidth="1"/>
    <col min="8709" max="8709" width="30.73046875" style="4" customWidth="1"/>
    <col min="8710" max="8710" width="19" style="4" customWidth="1"/>
    <col min="8711" max="8711" width="17.265625" style="4" customWidth="1"/>
    <col min="8712" max="8960" width="9.06640625" style="4"/>
    <col min="8961" max="8961" width="3.265625" style="4" customWidth="1"/>
    <col min="8962" max="8962" width="3.73046875" style="4" customWidth="1"/>
    <col min="8963" max="8963" width="27.86328125" style="4" bestFit="1" customWidth="1"/>
    <col min="8964" max="8964" width="34.265625" style="4" customWidth="1"/>
    <col min="8965" max="8965" width="30.73046875" style="4" customWidth="1"/>
    <col min="8966" max="8966" width="19" style="4" customWidth="1"/>
    <col min="8967" max="8967" width="17.265625" style="4" customWidth="1"/>
    <col min="8968" max="9216" width="9.06640625" style="4"/>
    <col min="9217" max="9217" width="3.265625" style="4" customWidth="1"/>
    <col min="9218" max="9218" width="3.73046875" style="4" customWidth="1"/>
    <col min="9219" max="9219" width="27.86328125" style="4" bestFit="1" customWidth="1"/>
    <col min="9220" max="9220" width="34.265625" style="4" customWidth="1"/>
    <col min="9221" max="9221" width="30.73046875" style="4" customWidth="1"/>
    <col min="9222" max="9222" width="19" style="4" customWidth="1"/>
    <col min="9223" max="9223" width="17.265625" style="4" customWidth="1"/>
    <col min="9224" max="9472" width="9.06640625" style="4"/>
    <col min="9473" max="9473" width="3.265625" style="4" customWidth="1"/>
    <col min="9474" max="9474" width="3.73046875" style="4" customWidth="1"/>
    <col min="9475" max="9475" width="27.86328125" style="4" bestFit="1" customWidth="1"/>
    <col min="9476" max="9476" width="34.265625" style="4" customWidth="1"/>
    <col min="9477" max="9477" width="30.73046875" style="4" customWidth="1"/>
    <col min="9478" max="9478" width="19" style="4" customWidth="1"/>
    <col min="9479" max="9479" width="17.265625" style="4" customWidth="1"/>
    <col min="9480" max="9728" width="9.06640625" style="4"/>
    <col min="9729" max="9729" width="3.265625" style="4" customWidth="1"/>
    <col min="9730" max="9730" width="3.73046875" style="4" customWidth="1"/>
    <col min="9731" max="9731" width="27.86328125" style="4" bestFit="1" customWidth="1"/>
    <col min="9732" max="9732" width="34.265625" style="4" customWidth="1"/>
    <col min="9733" max="9733" width="30.73046875" style="4" customWidth="1"/>
    <col min="9734" max="9734" width="19" style="4" customWidth="1"/>
    <col min="9735" max="9735" width="17.265625" style="4" customWidth="1"/>
    <col min="9736" max="9984" width="9.06640625" style="4"/>
    <col min="9985" max="9985" width="3.265625" style="4" customWidth="1"/>
    <col min="9986" max="9986" width="3.73046875" style="4" customWidth="1"/>
    <col min="9987" max="9987" width="27.86328125" style="4" bestFit="1" customWidth="1"/>
    <col min="9988" max="9988" width="34.265625" style="4" customWidth="1"/>
    <col min="9989" max="9989" width="30.73046875" style="4" customWidth="1"/>
    <col min="9990" max="9990" width="19" style="4" customWidth="1"/>
    <col min="9991" max="9991" width="17.265625" style="4" customWidth="1"/>
    <col min="9992" max="10240" width="9.06640625" style="4"/>
    <col min="10241" max="10241" width="3.265625" style="4" customWidth="1"/>
    <col min="10242" max="10242" width="3.73046875" style="4" customWidth="1"/>
    <col min="10243" max="10243" width="27.86328125" style="4" bestFit="1" customWidth="1"/>
    <col min="10244" max="10244" width="34.265625" style="4" customWidth="1"/>
    <col min="10245" max="10245" width="30.73046875" style="4" customWidth="1"/>
    <col min="10246" max="10246" width="19" style="4" customWidth="1"/>
    <col min="10247" max="10247" width="17.265625" style="4" customWidth="1"/>
    <col min="10248" max="10496" width="9.06640625" style="4"/>
    <col min="10497" max="10497" width="3.265625" style="4" customWidth="1"/>
    <col min="10498" max="10498" width="3.73046875" style="4" customWidth="1"/>
    <col min="10499" max="10499" width="27.86328125" style="4" bestFit="1" customWidth="1"/>
    <col min="10500" max="10500" width="34.265625" style="4" customWidth="1"/>
    <col min="10501" max="10501" width="30.73046875" style="4" customWidth="1"/>
    <col min="10502" max="10502" width="19" style="4" customWidth="1"/>
    <col min="10503" max="10503" width="17.265625" style="4" customWidth="1"/>
    <col min="10504" max="10752" width="9.06640625" style="4"/>
    <col min="10753" max="10753" width="3.265625" style="4" customWidth="1"/>
    <col min="10754" max="10754" width="3.73046875" style="4" customWidth="1"/>
    <col min="10755" max="10755" width="27.86328125" style="4" bestFit="1" customWidth="1"/>
    <col min="10756" max="10756" width="34.265625" style="4" customWidth="1"/>
    <col min="10757" max="10757" width="30.73046875" style="4" customWidth="1"/>
    <col min="10758" max="10758" width="19" style="4" customWidth="1"/>
    <col min="10759" max="10759" width="17.265625" style="4" customWidth="1"/>
    <col min="10760" max="11008" width="9.06640625" style="4"/>
    <col min="11009" max="11009" width="3.265625" style="4" customWidth="1"/>
    <col min="11010" max="11010" width="3.73046875" style="4" customWidth="1"/>
    <col min="11011" max="11011" width="27.86328125" style="4" bestFit="1" customWidth="1"/>
    <col min="11012" max="11012" width="34.265625" style="4" customWidth="1"/>
    <col min="11013" max="11013" width="30.73046875" style="4" customWidth="1"/>
    <col min="11014" max="11014" width="19" style="4" customWidth="1"/>
    <col min="11015" max="11015" width="17.265625" style="4" customWidth="1"/>
    <col min="11016" max="11264" width="9.06640625" style="4"/>
    <col min="11265" max="11265" width="3.265625" style="4" customWidth="1"/>
    <col min="11266" max="11266" width="3.73046875" style="4" customWidth="1"/>
    <col min="11267" max="11267" width="27.86328125" style="4" bestFit="1" customWidth="1"/>
    <col min="11268" max="11268" width="34.265625" style="4" customWidth="1"/>
    <col min="11269" max="11269" width="30.73046875" style="4" customWidth="1"/>
    <col min="11270" max="11270" width="19" style="4" customWidth="1"/>
    <col min="11271" max="11271" width="17.265625" style="4" customWidth="1"/>
    <col min="11272" max="11520" width="9.06640625" style="4"/>
    <col min="11521" max="11521" width="3.265625" style="4" customWidth="1"/>
    <col min="11522" max="11522" width="3.73046875" style="4" customWidth="1"/>
    <col min="11523" max="11523" width="27.86328125" style="4" bestFit="1" customWidth="1"/>
    <col min="11524" max="11524" width="34.265625" style="4" customWidth="1"/>
    <col min="11525" max="11525" width="30.73046875" style="4" customWidth="1"/>
    <col min="11526" max="11526" width="19" style="4" customWidth="1"/>
    <col min="11527" max="11527" width="17.265625" style="4" customWidth="1"/>
    <col min="11528" max="11776" width="9.06640625" style="4"/>
    <col min="11777" max="11777" width="3.265625" style="4" customWidth="1"/>
    <col min="11778" max="11778" width="3.73046875" style="4" customWidth="1"/>
    <col min="11779" max="11779" width="27.86328125" style="4" bestFit="1" customWidth="1"/>
    <col min="11780" max="11780" width="34.265625" style="4" customWidth="1"/>
    <col min="11781" max="11781" width="30.73046875" style="4" customWidth="1"/>
    <col min="11782" max="11782" width="19" style="4" customWidth="1"/>
    <col min="11783" max="11783" width="17.265625" style="4" customWidth="1"/>
    <col min="11784" max="12032" width="9.06640625" style="4"/>
    <col min="12033" max="12033" width="3.265625" style="4" customWidth="1"/>
    <col min="12034" max="12034" width="3.73046875" style="4" customWidth="1"/>
    <col min="12035" max="12035" width="27.86328125" style="4" bestFit="1" customWidth="1"/>
    <col min="12036" max="12036" width="34.265625" style="4" customWidth="1"/>
    <col min="12037" max="12037" width="30.73046875" style="4" customWidth="1"/>
    <col min="12038" max="12038" width="19" style="4" customWidth="1"/>
    <col min="12039" max="12039" width="17.265625" style="4" customWidth="1"/>
    <col min="12040" max="12288" width="9.06640625" style="4"/>
    <col min="12289" max="12289" width="3.265625" style="4" customWidth="1"/>
    <col min="12290" max="12290" width="3.73046875" style="4" customWidth="1"/>
    <col min="12291" max="12291" width="27.86328125" style="4" bestFit="1" customWidth="1"/>
    <col min="12292" max="12292" width="34.265625" style="4" customWidth="1"/>
    <col min="12293" max="12293" width="30.73046875" style="4" customWidth="1"/>
    <col min="12294" max="12294" width="19" style="4" customWidth="1"/>
    <col min="12295" max="12295" width="17.265625" style="4" customWidth="1"/>
    <col min="12296" max="12544" width="9.06640625" style="4"/>
    <col min="12545" max="12545" width="3.265625" style="4" customWidth="1"/>
    <col min="12546" max="12546" width="3.73046875" style="4" customWidth="1"/>
    <col min="12547" max="12547" width="27.86328125" style="4" bestFit="1" customWidth="1"/>
    <col min="12548" max="12548" width="34.265625" style="4" customWidth="1"/>
    <col min="12549" max="12549" width="30.73046875" style="4" customWidth="1"/>
    <col min="12550" max="12550" width="19" style="4" customWidth="1"/>
    <col min="12551" max="12551" width="17.265625" style="4" customWidth="1"/>
    <col min="12552" max="12800" width="9.06640625" style="4"/>
    <col min="12801" max="12801" width="3.265625" style="4" customWidth="1"/>
    <col min="12802" max="12802" width="3.73046875" style="4" customWidth="1"/>
    <col min="12803" max="12803" width="27.86328125" style="4" bestFit="1" customWidth="1"/>
    <col min="12804" max="12804" width="34.265625" style="4" customWidth="1"/>
    <col min="12805" max="12805" width="30.73046875" style="4" customWidth="1"/>
    <col min="12806" max="12806" width="19" style="4" customWidth="1"/>
    <col min="12807" max="12807" width="17.265625" style="4" customWidth="1"/>
    <col min="12808" max="13056" width="9.06640625" style="4"/>
    <col min="13057" max="13057" width="3.265625" style="4" customWidth="1"/>
    <col min="13058" max="13058" width="3.73046875" style="4" customWidth="1"/>
    <col min="13059" max="13059" width="27.86328125" style="4" bestFit="1" customWidth="1"/>
    <col min="13060" max="13060" width="34.265625" style="4" customWidth="1"/>
    <col min="13061" max="13061" width="30.73046875" style="4" customWidth="1"/>
    <col min="13062" max="13062" width="19" style="4" customWidth="1"/>
    <col min="13063" max="13063" width="17.265625" style="4" customWidth="1"/>
    <col min="13064" max="13312" width="9.06640625" style="4"/>
    <col min="13313" max="13313" width="3.265625" style="4" customWidth="1"/>
    <col min="13314" max="13314" width="3.73046875" style="4" customWidth="1"/>
    <col min="13315" max="13315" width="27.86328125" style="4" bestFit="1" customWidth="1"/>
    <col min="13316" max="13316" width="34.265625" style="4" customWidth="1"/>
    <col min="13317" max="13317" width="30.73046875" style="4" customWidth="1"/>
    <col min="13318" max="13318" width="19" style="4" customWidth="1"/>
    <col min="13319" max="13319" width="17.265625" style="4" customWidth="1"/>
    <col min="13320" max="13568" width="9.06640625" style="4"/>
    <col min="13569" max="13569" width="3.265625" style="4" customWidth="1"/>
    <col min="13570" max="13570" width="3.73046875" style="4" customWidth="1"/>
    <col min="13571" max="13571" width="27.86328125" style="4" bestFit="1" customWidth="1"/>
    <col min="13572" max="13572" width="34.265625" style="4" customWidth="1"/>
    <col min="13573" max="13573" width="30.73046875" style="4" customWidth="1"/>
    <col min="13574" max="13574" width="19" style="4" customWidth="1"/>
    <col min="13575" max="13575" width="17.265625" style="4" customWidth="1"/>
    <col min="13576" max="13824" width="9.06640625" style="4"/>
    <col min="13825" max="13825" width="3.265625" style="4" customWidth="1"/>
    <col min="13826" max="13826" width="3.73046875" style="4" customWidth="1"/>
    <col min="13827" max="13827" width="27.86328125" style="4" bestFit="1" customWidth="1"/>
    <col min="13828" max="13828" width="34.265625" style="4" customWidth="1"/>
    <col min="13829" max="13829" width="30.73046875" style="4" customWidth="1"/>
    <col min="13830" max="13830" width="19" style="4" customWidth="1"/>
    <col min="13831" max="13831" width="17.265625" style="4" customWidth="1"/>
    <col min="13832" max="14080" width="9.06640625" style="4"/>
    <col min="14081" max="14081" width="3.265625" style="4" customWidth="1"/>
    <col min="14082" max="14082" width="3.73046875" style="4" customWidth="1"/>
    <col min="14083" max="14083" width="27.86328125" style="4" bestFit="1" customWidth="1"/>
    <col min="14084" max="14084" width="34.265625" style="4" customWidth="1"/>
    <col min="14085" max="14085" width="30.73046875" style="4" customWidth="1"/>
    <col min="14086" max="14086" width="19" style="4" customWidth="1"/>
    <col min="14087" max="14087" width="17.265625" style="4" customWidth="1"/>
    <col min="14088" max="14336" width="9.06640625" style="4"/>
    <col min="14337" max="14337" width="3.265625" style="4" customWidth="1"/>
    <col min="14338" max="14338" width="3.73046875" style="4" customWidth="1"/>
    <col min="14339" max="14339" width="27.86328125" style="4" bestFit="1" customWidth="1"/>
    <col min="14340" max="14340" width="34.265625" style="4" customWidth="1"/>
    <col min="14341" max="14341" width="30.73046875" style="4" customWidth="1"/>
    <col min="14342" max="14342" width="19" style="4" customWidth="1"/>
    <col min="14343" max="14343" width="17.265625" style="4" customWidth="1"/>
    <col min="14344" max="14592" width="9.06640625" style="4"/>
    <col min="14593" max="14593" width="3.265625" style="4" customWidth="1"/>
    <col min="14594" max="14594" width="3.73046875" style="4" customWidth="1"/>
    <col min="14595" max="14595" width="27.86328125" style="4" bestFit="1" customWidth="1"/>
    <col min="14596" max="14596" width="34.265625" style="4" customWidth="1"/>
    <col min="14597" max="14597" width="30.73046875" style="4" customWidth="1"/>
    <col min="14598" max="14598" width="19" style="4" customWidth="1"/>
    <col min="14599" max="14599" width="17.265625" style="4" customWidth="1"/>
    <col min="14600" max="14848" width="9.06640625" style="4"/>
    <col min="14849" max="14849" width="3.265625" style="4" customWidth="1"/>
    <col min="14850" max="14850" width="3.73046875" style="4" customWidth="1"/>
    <col min="14851" max="14851" width="27.86328125" style="4" bestFit="1" customWidth="1"/>
    <col min="14852" max="14852" width="34.265625" style="4" customWidth="1"/>
    <col min="14853" max="14853" width="30.73046875" style="4" customWidth="1"/>
    <col min="14854" max="14854" width="19" style="4" customWidth="1"/>
    <col min="14855" max="14855" width="17.265625" style="4" customWidth="1"/>
    <col min="14856" max="15104" width="9.06640625" style="4"/>
    <col min="15105" max="15105" width="3.265625" style="4" customWidth="1"/>
    <col min="15106" max="15106" width="3.73046875" style="4" customWidth="1"/>
    <col min="15107" max="15107" width="27.86328125" style="4" bestFit="1" customWidth="1"/>
    <col min="15108" max="15108" width="34.265625" style="4" customWidth="1"/>
    <col min="15109" max="15109" width="30.73046875" style="4" customWidth="1"/>
    <col min="15110" max="15110" width="19" style="4" customWidth="1"/>
    <col min="15111" max="15111" width="17.265625" style="4" customWidth="1"/>
    <col min="15112" max="15360" width="9.06640625" style="4"/>
    <col min="15361" max="15361" width="3.265625" style="4" customWidth="1"/>
    <col min="15362" max="15362" width="3.73046875" style="4" customWidth="1"/>
    <col min="15363" max="15363" width="27.86328125" style="4" bestFit="1" customWidth="1"/>
    <col min="15364" max="15364" width="34.265625" style="4" customWidth="1"/>
    <col min="15365" max="15365" width="30.73046875" style="4" customWidth="1"/>
    <col min="15366" max="15366" width="19" style="4" customWidth="1"/>
    <col min="15367" max="15367" width="17.265625" style="4" customWidth="1"/>
    <col min="15368" max="15616" width="9.06640625" style="4"/>
    <col min="15617" max="15617" width="3.265625" style="4" customWidth="1"/>
    <col min="15618" max="15618" width="3.73046875" style="4" customWidth="1"/>
    <col min="15619" max="15619" width="27.86328125" style="4" bestFit="1" customWidth="1"/>
    <col min="15620" max="15620" width="34.265625" style="4" customWidth="1"/>
    <col min="15621" max="15621" width="30.73046875" style="4" customWidth="1"/>
    <col min="15622" max="15622" width="19" style="4" customWidth="1"/>
    <col min="15623" max="15623" width="17.265625" style="4" customWidth="1"/>
    <col min="15624" max="15872" width="9.06640625" style="4"/>
    <col min="15873" max="15873" width="3.265625" style="4" customWidth="1"/>
    <col min="15874" max="15874" width="3.73046875" style="4" customWidth="1"/>
    <col min="15875" max="15875" width="27.86328125" style="4" bestFit="1" customWidth="1"/>
    <col min="15876" max="15876" width="34.265625" style="4" customWidth="1"/>
    <col min="15877" max="15877" width="30.73046875" style="4" customWidth="1"/>
    <col min="15878" max="15878" width="19" style="4" customWidth="1"/>
    <col min="15879" max="15879" width="17.265625" style="4" customWidth="1"/>
    <col min="15880" max="16128" width="9.06640625" style="4"/>
    <col min="16129" max="16129" width="3.265625" style="4" customWidth="1"/>
    <col min="16130" max="16130" width="3.73046875" style="4" customWidth="1"/>
    <col min="16131" max="16131" width="27.86328125" style="4" bestFit="1" customWidth="1"/>
    <col min="16132" max="16132" width="34.265625" style="4" customWidth="1"/>
    <col min="16133" max="16133" width="30.73046875" style="4" customWidth="1"/>
    <col min="16134" max="16134" width="19" style="4" customWidth="1"/>
    <col min="16135" max="16135" width="17.265625" style="4" customWidth="1"/>
    <col min="16136" max="16384" width="9.06640625" style="4"/>
  </cols>
  <sheetData>
    <row r="1" spans="2:7" s="67" customFormat="1" ht="69" customHeight="1" x14ac:dyDescent="0.45">
      <c r="B1" s="66" t="s">
        <v>78</v>
      </c>
      <c r="C1" s="66"/>
      <c r="D1" s="66"/>
      <c r="E1" s="66"/>
      <c r="F1" s="66"/>
      <c r="G1" s="66"/>
    </row>
    <row r="2" spans="2:7" ht="15.4" thickBot="1" x14ac:dyDescent="0.45">
      <c r="B2" s="1"/>
      <c r="C2" s="5"/>
      <c r="D2" s="5"/>
      <c r="E2" s="5"/>
      <c r="F2" s="5"/>
      <c r="G2" s="5"/>
    </row>
    <row r="3" spans="2:7" ht="15" x14ac:dyDescent="0.4">
      <c r="B3" s="6" t="s">
        <v>31</v>
      </c>
      <c r="C3" s="7"/>
      <c r="D3" s="60"/>
      <c r="E3" s="61"/>
      <c r="F3" s="61"/>
      <c r="G3" s="62"/>
    </row>
    <row r="4" spans="2:7" ht="15.4" thickBot="1" x14ac:dyDescent="0.45">
      <c r="B4" s="8" t="s">
        <v>32</v>
      </c>
      <c r="C4" s="9"/>
      <c r="D4" s="63" t="s">
        <v>43</v>
      </c>
      <c r="E4" s="64"/>
      <c r="F4" s="64"/>
      <c r="G4" s="65"/>
    </row>
    <row r="5" spans="2:7" ht="15.4" thickBot="1" x14ac:dyDescent="0.45">
      <c r="B5" s="1"/>
      <c r="C5" s="5"/>
      <c r="D5" s="5"/>
      <c r="E5" s="5"/>
      <c r="F5" s="5"/>
      <c r="G5" s="5"/>
    </row>
    <row r="6" spans="2:7" ht="36" customHeight="1" thickBot="1" x14ac:dyDescent="0.4">
      <c r="B6" s="57" t="s">
        <v>76</v>
      </c>
      <c r="C6" s="58"/>
      <c r="D6" s="58"/>
      <c r="E6" s="58"/>
      <c r="F6" s="58"/>
      <c r="G6" s="59"/>
    </row>
    <row r="7" spans="2:7" ht="15.4" thickBot="1" x14ac:dyDescent="0.45">
      <c r="B7" s="1"/>
      <c r="C7" s="5"/>
      <c r="D7" s="5"/>
      <c r="E7" s="5"/>
      <c r="F7" s="5"/>
      <c r="G7" s="5"/>
    </row>
    <row r="8" spans="2:7" ht="21.75" customHeight="1" thickBot="1" x14ac:dyDescent="0.4">
      <c r="B8" s="49" t="s">
        <v>33</v>
      </c>
      <c r="C8" s="50"/>
      <c r="D8" s="50"/>
      <c r="E8" s="50"/>
      <c r="F8" s="50"/>
      <c r="G8" s="51"/>
    </row>
    <row r="9" spans="2:7" ht="58.35" customHeight="1" x14ac:dyDescent="0.35">
      <c r="B9" s="10" t="s">
        <v>0</v>
      </c>
      <c r="C9" s="11" t="s">
        <v>1</v>
      </c>
      <c r="D9" s="10" t="s">
        <v>2</v>
      </c>
      <c r="E9" s="10" t="s">
        <v>3</v>
      </c>
      <c r="F9" s="12" t="s">
        <v>4</v>
      </c>
      <c r="G9" s="12" t="s">
        <v>5</v>
      </c>
    </row>
    <row r="10" spans="2:7" x14ac:dyDescent="0.35">
      <c r="B10" s="13">
        <v>1</v>
      </c>
      <c r="C10" s="44" t="s">
        <v>17</v>
      </c>
      <c r="D10" s="55"/>
      <c r="E10" s="55"/>
      <c r="F10" s="55"/>
      <c r="G10" s="56"/>
    </row>
    <row r="11" spans="2:7" ht="111.4" customHeight="1" x14ac:dyDescent="0.35">
      <c r="B11" s="14">
        <v>1.1000000000000001</v>
      </c>
      <c r="C11" s="15" t="s">
        <v>44</v>
      </c>
      <c r="D11" s="16" t="s">
        <v>21</v>
      </c>
      <c r="E11" s="17">
        <v>108</v>
      </c>
      <c r="F11" s="18">
        <v>0</v>
      </c>
      <c r="G11" s="19">
        <f>F11*E11</f>
        <v>0</v>
      </c>
    </row>
    <row r="12" spans="2:7" ht="14.25" customHeight="1" x14ac:dyDescent="0.35">
      <c r="B12" s="13">
        <v>2</v>
      </c>
      <c r="C12" s="44" t="s">
        <v>34</v>
      </c>
      <c r="D12" s="45"/>
      <c r="E12" s="45"/>
      <c r="F12" s="45"/>
      <c r="G12" s="46"/>
    </row>
    <row r="13" spans="2:7" ht="409.15" customHeight="1" x14ac:dyDescent="0.35">
      <c r="B13" s="14">
        <v>2.1</v>
      </c>
      <c r="C13" s="15" t="s">
        <v>45</v>
      </c>
      <c r="D13" s="16" t="s">
        <v>21</v>
      </c>
      <c r="E13" s="17">
        <v>108</v>
      </c>
      <c r="F13" s="18">
        <v>0</v>
      </c>
      <c r="G13" s="19">
        <f>F13*E13</f>
        <v>0</v>
      </c>
    </row>
    <row r="14" spans="2:7" ht="14.25" customHeight="1" x14ac:dyDescent="0.35">
      <c r="B14" s="13">
        <v>3</v>
      </c>
      <c r="C14" s="44" t="s">
        <v>18</v>
      </c>
      <c r="D14" s="45"/>
      <c r="E14" s="45"/>
      <c r="F14" s="45"/>
      <c r="G14" s="46"/>
    </row>
    <row r="15" spans="2:7" ht="55.5" customHeight="1" x14ac:dyDescent="0.35">
      <c r="B15" s="14">
        <v>3.1</v>
      </c>
      <c r="C15" s="15" t="s">
        <v>46</v>
      </c>
      <c r="D15" s="16" t="s">
        <v>21</v>
      </c>
      <c r="E15" s="17">
        <v>2</v>
      </c>
      <c r="F15" s="18">
        <v>0</v>
      </c>
      <c r="G15" s="19">
        <f>F15*E15</f>
        <v>0</v>
      </c>
    </row>
    <row r="16" spans="2:7" ht="49.5" customHeight="1" x14ac:dyDescent="0.35">
      <c r="B16" s="14">
        <v>3.2</v>
      </c>
      <c r="C16" s="15" t="s">
        <v>47</v>
      </c>
      <c r="D16" s="16" t="s">
        <v>21</v>
      </c>
      <c r="E16" s="17">
        <v>10</v>
      </c>
      <c r="F16" s="18">
        <v>0</v>
      </c>
      <c r="G16" s="19">
        <f>F16*E16</f>
        <v>0</v>
      </c>
    </row>
    <row r="17" spans="2:7" ht="19.350000000000001" customHeight="1" x14ac:dyDescent="0.35">
      <c r="B17" s="20">
        <v>4</v>
      </c>
      <c r="C17" s="44" t="s">
        <v>19</v>
      </c>
      <c r="D17" s="45"/>
      <c r="E17" s="45"/>
      <c r="F17" s="45"/>
      <c r="G17" s="46"/>
    </row>
    <row r="18" spans="2:7" ht="102.85" customHeight="1" x14ac:dyDescent="0.35">
      <c r="B18" s="14">
        <v>4.0999999999999996</v>
      </c>
      <c r="C18" s="15" t="s">
        <v>48</v>
      </c>
      <c r="D18" s="16" t="s">
        <v>21</v>
      </c>
      <c r="E18" s="17">
        <v>12</v>
      </c>
      <c r="F18" s="18">
        <v>0</v>
      </c>
      <c r="G18" s="19">
        <f>F18*E18</f>
        <v>0</v>
      </c>
    </row>
    <row r="19" spans="2:7" ht="30.4" customHeight="1" x14ac:dyDescent="0.35">
      <c r="B19" s="14">
        <v>4.2</v>
      </c>
      <c r="C19" s="15" t="s">
        <v>49</v>
      </c>
      <c r="D19" s="16" t="s">
        <v>21</v>
      </c>
      <c r="E19" s="17">
        <v>2.4</v>
      </c>
      <c r="F19" s="18">
        <v>0</v>
      </c>
      <c r="G19" s="19">
        <f>F19*E19</f>
        <v>0</v>
      </c>
    </row>
    <row r="20" spans="2:7" ht="20.85" customHeight="1" x14ac:dyDescent="0.35">
      <c r="B20" s="20">
        <v>5</v>
      </c>
      <c r="C20" s="44" t="s">
        <v>20</v>
      </c>
      <c r="D20" s="45"/>
      <c r="E20" s="45"/>
      <c r="F20" s="45"/>
      <c r="G20" s="46"/>
    </row>
    <row r="21" spans="2:7" ht="46.9" customHeight="1" x14ac:dyDescent="0.35">
      <c r="B21" s="14">
        <v>5.0999999999999996</v>
      </c>
      <c r="C21" s="15" t="s">
        <v>50</v>
      </c>
      <c r="D21" s="16" t="s">
        <v>6</v>
      </c>
      <c r="E21" s="17">
        <v>36</v>
      </c>
      <c r="F21" s="18">
        <v>0</v>
      </c>
      <c r="G21" s="19">
        <f>F21*E21</f>
        <v>0</v>
      </c>
    </row>
    <row r="22" spans="2:7" ht="52.5" customHeight="1" x14ac:dyDescent="0.35">
      <c r="B22" s="14">
        <v>5.2</v>
      </c>
      <c r="C22" s="15" t="s">
        <v>29</v>
      </c>
      <c r="D22" s="16" t="s">
        <v>14</v>
      </c>
      <c r="E22" s="17">
        <v>280</v>
      </c>
      <c r="F22" s="18">
        <v>0</v>
      </c>
      <c r="G22" s="19">
        <f t="shared" ref="G22:G26" si="0">F22*E22</f>
        <v>0</v>
      </c>
    </row>
    <row r="23" spans="2:7" ht="34.35" customHeight="1" x14ac:dyDescent="0.35">
      <c r="B23" s="14">
        <v>5.3</v>
      </c>
      <c r="C23" s="15" t="s">
        <v>30</v>
      </c>
      <c r="D23" s="16" t="s">
        <v>14</v>
      </c>
      <c r="E23" s="17">
        <v>280</v>
      </c>
      <c r="F23" s="18">
        <v>0</v>
      </c>
      <c r="G23" s="19">
        <f t="shared" si="0"/>
        <v>0</v>
      </c>
    </row>
    <row r="24" spans="2:7" ht="140.25" customHeight="1" x14ac:dyDescent="0.35">
      <c r="B24" s="14">
        <v>5.4</v>
      </c>
      <c r="C24" s="15" t="s">
        <v>51</v>
      </c>
      <c r="D24" s="16" t="s">
        <v>13</v>
      </c>
      <c r="E24" s="17">
        <v>4</v>
      </c>
      <c r="F24" s="18">
        <v>0</v>
      </c>
      <c r="G24" s="19">
        <f t="shared" si="0"/>
        <v>0</v>
      </c>
    </row>
    <row r="25" spans="2:7" ht="30" customHeight="1" x14ac:dyDescent="0.35">
      <c r="B25" s="14">
        <v>5.5</v>
      </c>
      <c r="C25" s="15" t="s">
        <v>22</v>
      </c>
      <c r="D25" s="16" t="s">
        <v>6</v>
      </c>
      <c r="E25" s="17">
        <v>11</v>
      </c>
      <c r="F25" s="18">
        <v>0</v>
      </c>
      <c r="G25" s="19">
        <f t="shared" si="0"/>
        <v>0</v>
      </c>
    </row>
    <row r="26" spans="2:7" ht="82.5" customHeight="1" x14ac:dyDescent="0.35">
      <c r="B26" s="14">
        <v>5.6</v>
      </c>
      <c r="C26" s="15" t="s">
        <v>52</v>
      </c>
      <c r="D26" s="16" t="s">
        <v>6</v>
      </c>
      <c r="E26" s="17">
        <v>12</v>
      </c>
      <c r="F26" s="18">
        <v>0</v>
      </c>
      <c r="G26" s="19">
        <f t="shared" si="0"/>
        <v>0</v>
      </c>
    </row>
    <row r="27" spans="2:7" ht="13.9" x14ac:dyDescent="0.35">
      <c r="B27" s="20">
        <v>6</v>
      </c>
      <c r="C27" s="44" t="s">
        <v>23</v>
      </c>
      <c r="D27" s="45"/>
      <c r="E27" s="45"/>
      <c r="F27" s="45"/>
      <c r="G27" s="46"/>
    </row>
    <row r="28" spans="2:7" ht="34.9" customHeight="1" x14ac:dyDescent="0.35">
      <c r="B28" s="21">
        <v>6.1</v>
      </c>
      <c r="C28" s="15" t="s">
        <v>53</v>
      </c>
      <c r="D28" s="16" t="s">
        <v>6</v>
      </c>
      <c r="E28" s="17">
        <v>12</v>
      </c>
      <c r="F28" s="18">
        <v>0</v>
      </c>
      <c r="G28" s="19">
        <f t="shared" ref="G28" si="1">F28*E28</f>
        <v>0</v>
      </c>
    </row>
    <row r="29" spans="2:7" ht="13.9" x14ac:dyDescent="0.35">
      <c r="B29" s="20">
        <v>7</v>
      </c>
      <c r="C29" s="44" t="s">
        <v>24</v>
      </c>
      <c r="D29" s="45"/>
      <c r="E29" s="45"/>
      <c r="F29" s="45"/>
      <c r="G29" s="46"/>
    </row>
    <row r="30" spans="2:7" ht="117.85" customHeight="1" x14ac:dyDescent="0.35">
      <c r="B30" s="14">
        <v>7.1</v>
      </c>
      <c r="C30" s="15" t="s">
        <v>54</v>
      </c>
      <c r="D30" s="16" t="s">
        <v>6</v>
      </c>
      <c r="E30" s="17">
        <v>3</v>
      </c>
      <c r="F30" s="18">
        <v>0</v>
      </c>
      <c r="G30" s="19">
        <f t="shared" ref="G30:G31" si="2">F30*E30</f>
        <v>0</v>
      </c>
    </row>
    <row r="31" spans="2:7" ht="68.75" customHeight="1" x14ac:dyDescent="0.35">
      <c r="B31" s="14">
        <v>7.2</v>
      </c>
      <c r="C31" s="22" t="s">
        <v>55</v>
      </c>
      <c r="D31" s="16" t="s">
        <v>6</v>
      </c>
      <c r="E31" s="17">
        <v>3</v>
      </c>
      <c r="F31" s="18">
        <v>0</v>
      </c>
      <c r="G31" s="19">
        <f t="shared" si="2"/>
        <v>0</v>
      </c>
    </row>
    <row r="32" spans="2:7" ht="14.25" thickBot="1" x14ac:dyDescent="0.4">
      <c r="B32" s="47" t="s">
        <v>35</v>
      </c>
      <c r="C32" s="48"/>
      <c r="D32" s="48"/>
      <c r="E32" s="48"/>
      <c r="F32" s="48"/>
      <c r="G32" s="3">
        <f>SUM(G30:G31,G28,G21:G26,G18:G19,G15:G16,G13,G11)</f>
        <v>0</v>
      </c>
    </row>
    <row r="33" spans="2:7" ht="15.4" thickBot="1" x14ac:dyDescent="0.4">
      <c r="B33" s="49" t="s">
        <v>37</v>
      </c>
      <c r="C33" s="50"/>
      <c r="D33" s="50"/>
      <c r="E33" s="50"/>
      <c r="F33" s="50"/>
      <c r="G33" s="51"/>
    </row>
    <row r="34" spans="2:7" s="27" customFormat="1" ht="59.35" customHeight="1" x14ac:dyDescent="0.35">
      <c r="B34" s="23">
        <v>1.1000000000000001</v>
      </c>
      <c r="C34" s="24" t="s">
        <v>56</v>
      </c>
      <c r="D34" s="23" t="s">
        <v>25</v>
      </c>
      <c r="E34" s="25">
        <v>1500</v>
      </c>
      <c r="F34" s="26">
        <v>0</v>
      </c>
      <c r="G34" s="19">
        <f>F34*E34</f>
        <v>0</v>
      </c>
    </row>
    <row r="35" spans="2:7" s="27" customFormat="1" ht="69" customHeight="1" x14ac:dyDescent="0.35">
      <c r="B35" s="23">
        <v>1.2</v>
      </c>
      <c r="C35" s="24" t="s">
        <v>57</v>
      </c>
      <c r="D35" s="23" t="s">
        <v>21</v>
      </c>
      <c r="E35" s="25">
        <v>93</v>
      </c>
      <c r="F35" s="26">
        <v>0</v>
      </c>
      <c r="G35" s="19">
        <f t="shared" ref="G35:G40" si="3">F35*E35</f>
        <v>0</v>
      </c>
    </row>
    <row r="36" spans="2:7" s="27" customFormat="1" ht="46.5" customHeight="1" x14ac:dyDescent="0.35">
      <c r="B36" s="28">
        <v>1.3</v>
      </c>
      <c r="C36" s="24" t="s">
        <v>58</v>
      </c>
      <c r="D36" s="28" t="s">
        <v>6</v>
      </c>
      <c r="E36" s="25">
        <v>15</v>
      </c>
      <c r="F36" s="26">
        <v>0</v>
      </c>
      <c r="G36" s="19">
        <f t="shared" si="3"/>
        <v>0</v>
      </c>
    </row>
    <row r="37" spans="2:7" s="27" customFormat="1" ht="46.35" customHeight="1" x14ac:dyDescent="0.35">
      <c r="B37" s="28">
        <v>1.4</v>
      </c>
      <c r="C37" s="24" t="s">
        <v>59</v>
      </c>
      <c r="D37" s="28" t="s">
        <v>6</v>
      </c>
      <c r="E37" s="25">
        <v>3</v>
      </c>
      <c r="F37" s="26">
        <v>0</v>
      </c>
      <c r="G37" s="19">
        <f t="shared" si="3"/>
        <v>0</v>
      </c>
    </row>
    <row r="38" spans="2:7" s="27" customFormat="1" ht="30.85" customHeight="1" x14ac:dyDescent="0.35">
      <c r="B38" s="23">
        <v>1.5</v>
      </c>
      <c r="C38" s="24" t="s">
        <v>60</v>
      </c>
      <c r="D38" s="23" t="s">
        <v>21</v>
      </c>
      <c r="E38" s="25">
        <v>69</v>
      </c>
      <c r="F38" s="26">
        <v>0</v>
      </c>
      <c r="G38" s="19">
        <f t="shared" si="3"/>
        <v>0</v>
      </c>
    </row>
    <row r="39" spans="2:7" s="27" customFormat="1" ht="43.9" customHeight="1" x14ac:dyDescent="0.35">
      <c r="B39" s="28">
        <v>1.6</v>
      </c>
      <c r="C39" s="24" t="s">
        <v>61</v>
      </c>
      <c r="D39" s="28" t="s">
        <v>21</v>
      </c>
      <c r="E39" s="25">
        <v>69</v>
      </c>
      <c r="F39" s="26">
        <v>0</v>
      </c>
      <c r="G39" s="19">
        <f t="shared" si="3"/>
        <v>0</v>
      </c>
    </row>
    <row r="40" spans="2:7" s="27" customFormat="1" ht="18" customHeight="1" x14ac:dyDescent="0.35">
      <c r="B40" s="28">
        <v>1.7</v>
      </c>
      <c r="C40" s="24" t="s">
        <v>62</v>
      </c>
      <c r="D40" s="28" t="s">
        <v>6</v>
      </c>
      <c r="E40" s="25">
        <v>3</v>
      </c>
      <c r="F40" s="26">
        <v>0</v>
      </c>
      <c r="G40" s="19">
        <f t="shared" si="3"/>
        <v>0</v>
      </c>
    </row>
    <row r="41" spans="2:7" s="27" customFormat="1" ht="14.25" thickBot="1" x14ac:dyDescent="0.4">
      <c r="B41" s="47" t="s">
        <v>36</v>
      </c>
      <c r="C41" s="48"/>
      <c r="D41" s="48"/>
      <c r="E41" s="48"/>
      <c r="F41" s="48"/>
      <c r="G41" s="2">
        <f>SUM(G34:G40)</f>
        <v>0</v>
      </c>
    </row>
    <row r="42" spans="2:7" s="27" customFormat="1" ht="15.4" thickBot="1" x14ac:dyDescent="0.4">
      <c r="B42" s="49" t="s">
        <v>38</v>
      </c>
      <c r="C42" s="50"/>
      <c r="D42" s="50"/>
      <c r="E42" s="50"/>
      <c r="F42" s="50"/>
      <c r="G42" s="51"/>
    </row>
    <row r="43" spans="2:7" s="27" customFormat="1" ht="44.75" customHeight="1" x14ac:dyDescent="0.35">
      <c r="B43" s="23">
        <v>1.1000000000000001</v>
      </c>
      <c r="C43" s="24" t="s">
        <v>63</v>
      </c>
      <c r="D43" s="23" t="s">
        <v>14</v>
      </c>
      <c r="E43" s="25">
        <v>130</v>
      </c>
      <c r="F43" s="26">
        <v>0</v>
      </c>
      <c r="G43" s="19">
        <f>F43*E43</f>
        <v>0</v>
      </c>
    </row>
    <row r="44" spans="2:7" s="27" customFormat="1" ht="64.25" customHeight="1" x14ac:dyDescent="0.35">
      <c r="B44" s="23">
        <v>1.2</v>
      </c>
      <c r="C44" s="24" t="s">
        <v>64</v>
      </c>
      <c r="D44" s="23" t="s">
        <v>6</v>
      </c>
      <c r="E44" s="25">
        <v>1</v>
      </c>
      <c r="F44" s="26">
        <v>0</v>
      </c>
      <c r="G44" s="19">
        <f t="shared" ref="G44:G45" si="4">F44*E44</f>
        <v>0</v>
      </c>
    </row>
    <row r="45" spans="2:7" s="27" customFormat="1" ht="57.85" customHeight="1" x14ac:dyDescent="0.35">
      <c r="B45" s="28">
        <v>1.3</v>
      </c>
      <c r="C45" s="24" t="s">
        <v>65</v>
      </c>
      <c r="D45" s="23" t="s">
        <v>6</v>
      </c>
      <c r="E45" s="25">
        <v>1</v>
      </c>
      <c r="F45" s="26">
        <v>0</v>
      </c>
      <c r="G45" s="19">
        <f t="shared" si="4"/>
        <v>0</v>
      </c>
    </row>
    <row r="46" spans="2:7" s="27" customFormat="1" ht="14.25" thickBot="1" x14ac:dyDescent="0.4">
      <c r="B46" s="47" t="s">
        <v>39</v>
      </c>
      <c r="C46" s="48"/>
      <c r="D46" s="48"/>
      <c r="E46" s="48"/>
      <c r="F46" s="48"/>
      <c r="G46" s="2">
        <f>SUM(G43:G45)</f>
        <v>0</v>
      </c>
    </row>
    <row r="47" spans="2:7" s="27" customFormat="1" ht="15.4" thickBot="1" x14ac:dyDescent="0.4">
      <c r="B47" s="49" t="s">
        <v>40</v>
      </c>
      <c r="C47" s="50"/>
      <c r="D47" s="50"/>
      <c r="E47" s="50"/>
      <c r="F47" s="50"/>
      <c r="G47" s="51"/>
    </row>
    <row r="48" spans="2:7" s="27" customFormat="1" ht="38.25" x14ac:dyDescent="0.35">
      <c r="B48" s="14">
        <v>1.1000000000000001</v>
      </c>
      <c r="C48" s="15" t="s">
        <v>66</v>
      </c>
      <c r="D48" s="16" t="s">
        <v>12</v>
      </c>
      <c r="E48" s="29">
        <v>1</v>
      </c>
      <c r="F48" s="26">
        <v>0</v>
      </c>
      <c r="G48" s="19">
        <f>F48*E48</f>
        <v>0</v>
      </c>
    </row>
    <row r="49" spans="2:7" s="27" customFormat="1" ht="38.25" x14ac:dyDescent="0.35">
      <c r="B49" s="14">
        <v>1.2</v>
      </c>
      <c r="C49" s="15" t="s">
        <v>15</v>
      </c>
      <c r="D49" s="16" t="s">
        <v>77</v>
      </c>
      <c r="E49" s="29">
        <v>3.52</v>
      </c>
      <c r="F49" s="26">
        <v>0</v>
      </c>
      <c r="G49" s="19">
        <f t="shared" ref="G49:G62" si="5">F49*E49</f>
        <v>0</v>
      </c>
    </row>
    <row r="50" spans="2:7" s="27" customFormat="1" ht="160.5" customHeight="1" x14ac:dyDescent="0.35">
      <c r="B50" s="14">
        <v>1.3</v>
      </c>
      <c r="C50" s="15" t="s">
        <v>67</v>
      </c>
      <c r="D50" s="16" t="s">
        <v>6</v>
      </c>
      <c r="E50" s="29">
        <v>1</v>
      </c>
      <c r="F50" s="26">
        <v>0</v>
      </c>
      <c r="G50" s="19">
        <f t="shared" si="5"/>
        <v>0</v>
      </c>
    </row>
    <row r="51" spans="2:7" s="27" customFormat="1" ht="140.25" x14ac:dyDescent="0.35">
      <c r="B51" s="21">
        <v>1.4</v>
      </c>
      <c r="C51" s="15" t="s">
        <v>68</v>
      </c>
      <c r="D51" s="16" t="s">
        <v>13</v>
      </c>
      <c r="E51" s="29">
        <v>1</v>
      </c>
      <c r="F51" s="26">
        <v>0</v>
      </c>
      <c r="G51" s="19">
        <f t="shared" si="5"/>
        <v>0</v>
      </c>
    </row>
    <row r="52" spans="2:7" s="27" customFormat="1" ht="114.75" x14ac:dyDescent="0.35">
      <c r="B52" s="21">
        <v>1.5</v>
      </c>
      <c r="C52" s="15" t="s">
        <v>16</v>
      </c>
      <c r="D52" s="16" t="s">
        <v>13</v>
      </c>
      <c r="E52" s="29">
        <v>1</v>
      </c>
      <c r="F52" s="26">
        <v>0</v>
      </c>
      <c r="G52" s="19">
        <f t="shared" si="5"/>
        <v>0</v>
      </c>
    </row>
    <row r="53" spans="2:7" s="27" customFormat="1" ht="30.4" customHeight="1" x14ac:dyDescent="0.35">
      <c r="B53" s="14">
        <v>1.6</v>
      </c>
      <c r="C53" s="15" t="s">
        <v>26</v>
      </c>
      <c r="D53" s="16" t="s">
        <v>21</v>
      </c>
      <c r="E53" s="29">
        <v>55</v>
      </c>
      <c r="F53" s="26">
        <v>0</v>
      </c>
      <c r="G53" s="19">
        <f t="shared" si="5"/>
        <v>0</v>
      </c>
    </row>
    <row r="54" spans="2:7" s="27" customFormat="1" ht="140.25" x14ac:dyDescent="0.35">
      <c r="B54" s="14">
        <v>1.7</v>
      </c>
      <c r="C54" s="15" t="s">
        <v>69</v>
      </c>
      <c r="D54" s="16" t="s">
        <v>6</v>
      </c>
      <c r="E54" s="29">
        <v>5</v>
      </c>
      <c r="F54" s="26">
        <v>0</v>
      </c>
      <c r="G54" s="19">
        <f t="shared" si="5"/>
        <v>0</v>
      </c>
    </row>
    <row r="55" spans="2:7" s="27" customFormat="1" ht="25.5" x14ac:dyDescent="0.35">
      <c r="B55" s="21">
        <v>1.8</v>
      </c>
      <c r="C55" s="15" t="s">
        <v>70</v>
      </c>
      <c r="D55" s="16" t="s">
        <v>6</v>
      </c>
      <c r="E55" s="30">
        <v>15</v>
      </c>
      <c r="F55" s="26">
        <v>0</v>
      </c>
      <c r="G55" s="19">
        <f t="shared" si="5"/>
        <v>0</v>
      </c>
    </row>
    <row r="56" spans="2:7" s="27" customFormat="1" ht="204" x14ac:dyDescent="0.35">
      <c r="B56" s="21">
        <v>1.9</v>
      </c>
      <c r="C56" s="15" t="s">
        <v>27</v>
      </c>
      <c r="D56" s="31" t="s">
        <v>14</v>
      </c>
      <c r="E56" s="30">
        <v>90</v>
      </c>
      <c r="F56" s="26">
        <v>0</v>
      </c>
      <c r="G56" s="19">
        <f t="shared" si="5"/>
        <v>0</v>
      </c>
    </row>
    <row r="57" spans="2:7" s="27" customFormat="1" ht="127.5" x14ac:dyDescent="0.35">
      <c r="B57" s="32">
        <v>1.1000000000000001</v>
      </c>
      <c r="C57" s="15" t="s">
        <v>28</v>
      </c>
      <c r="D57" s="31" t="s">
        <v>13</v>
      </c>
      <c r="E57" s="30">
        <v>1</v>
      </c>
      <c r="F57" s="26">
        <v>0</v>
      </c>
      <c r="G57" s="19">
        <f t="shared" si="5"/>
        <v>0</v>
      </c>
    </row>
    <row r="58" spans="2:7" s="27" customFormat="1" ht="63.75" x14ac:dyDescent="0.35">
      <c r="B58" s="32">
        <v>1.1100000000000001</v>
      </c>
      <c r="C58" s="15" t="s">
        <v>71</v>
      </c>
      <c r="D58" s="31" t="s">
        <v>6</v>
      </c>
      <c r="E58" s="30">
        <v>5</v>
      </c>
      <c r="F58" s="26">
        <v>0</v>
      </c>
      <c r="G58" s="19">
        <f t="shared" si="5"/>
        <v>0</v>
      </c>
    </row>
    <row r="59" spans="2:7" s="27" customFormat="1" ht="76.5" x14ac:dyDescent="0.35">
      <c r="B59" s="32">
        <v>1.1200000000000001</v>
      </c>
      <c r="C59" s="15" t="s">
        <v>72</v>
      </c>
      <c r="D59" s="31" t="s">
        <v>6</v>
      </c>
      <c r="E59" s="29">
        <v>4</v>
      </c>
      <c r="F59" s="26">
        <v>0</v>
      </c>
      <c r="G59" s="19">
        <f t="shared" si="5"/>
        <v>0</v>
      </c>
    </row>
    <row r="60" spans="2:7" s="27" customFormat="1" ht="216.75" x14ac:dyDescent="0.35">
      <c r="B60" s="32">
        <v>1.1299999999999999</v>
      </c>
      <c r="C60" s="15" t="s">
        <v>73</v>
      </c>
      <c r="D60" s="31" t="s">
        <v>6</v>
      </c>
      <c r="E60" s="29">
        <v>4</v>
      </c>
      <c r="F60" s="26">
        <v>0</v>
      </c>
      <c r="G60" s="19">
        <f t="shared" si="5"/>
        <v>0</v>
      </c>
    </row>
    <row r="61" spans="2:7" s="27" customFormat="1" ht="63.75" x14ac:dyDescent="0.35">
      <c r="B61" s="32">
        <v>1.1399999999999999</v>
      </c>
      <c r="C61" s="15" t="s">
        <v>74</v>
      </c>
      <c r="D61" s="31" t="s">
        <v>6</v>
      </c>
      <c r="E61" s="29">
        <v>2</v>
      </c>
      <c r="F61" s="26">
        <v>0</v>
      </c>
      <c r="G61" s="19">
        <f t="shared" si="5"/>
        <v>0</v>
      </c>
    </row>
    <row r="62" spans="2:7" s="27" customFormat="1" ht="76.5" x14ac:dyDescent="0.35">
      <c r="B62" s="32">
        <v>1.1499999999999999</v>
      </c>
      <c r="C62" s="15" t="s">
        <v>75</v>
      </c>
      <c r="D62" s="16" t="s">
        <v>14</v>
      </c>
      <c r="E62" s="29">
        <v>8</v>
      </c>
      <c r="F62" s="26">
        <v>0</v>
      </c>
      <c r="G62" s="19">
        <f t="shared" si="5"/>
        <v>0</v>
      </c>
    </row>
    <row r="63" spans="2:7" s="27" customFormat="1" ht="13.9" x14ac:dyDescent="0.35">
      <c r="B63" s="47" t="s">
        <v>41</v>
      </c>
      <c r="C63" s="48"/>
      <c r="D63" s="48"/>
      <c r="E63" s="48"/>
      <c r="F63" s="48"/>
      <c r="G63" s="2">
        <f>SUM(G48:G62)</f>
        <v>0</v>
      </c>
    </row>
    <row r="64" spans="2:7" s="27" customFormat="1" ht="15" x14ac:dyDescent="0.35">
      <c r="B64" s="52" t="s">
        <v>42</v>
      </c>
      <c r="C64" s="53"/>
      <c r="D64" s="53"/>
      <c r="E64" s="53"/>
      <c r="F64" s="54"/>
      <c r="G64" s="33">
        <f>G63+G46+G41+G32</f>
        <v>0</v>
      </c>
    </row>
    <row r="65" spans="1:7" s="27" customFormat="1" ht="15" x14ac:dyDescent="0.35">
      <c r="B65" s="34"/>
      <c r="C65" s="34"/>
      <c r="D65" s="34"/>
      <c r="E65" s="34"/>
      <c r="F65" s="34"/>
      <c r="G65" s="34"/>
    </row>
    <row r="66" spans="1:7" ht="25.25" customHeight="1" x14ac:dyDescent="0.35">
      <c r="A66" s="35"/>
      <c r="B66" s="43" t="s">
        <v>7</v>
      </c>
      <c r="C66" s="43"/>
      <c r="D66" s="43"/>
      <c r="E66" s="43"/>
      <c r="F66" s="43"/>
      <c r="G66" s="43"/>
    </row>
    <row r="67" spans="1:7" ht="25.25" customHeight="1" x14ac:dyDescent="0.35">
      <c r="A67" s="36"/>
      <c r="B67" s="43"/>
      <c r="C67" s="43"/>
      <c r="D67" s="43"/>
      <c r="E67" s="43"/>
      <c r="F67" s="43"/>
      <c r="G67" s="43"/>
    </row>
    <row r="68" spans="1:7" ht="25.25" customHeight="1" x14ac:dyDescent="0.35">
      <c r="A68" s="36"/>
      <c r="B68" s="43"/>
      <c r="C68" s="43"/>
      <c r="D68" s="43"/>
      <c r="E68" s="43"/>
      <c r="F68" s="43"/>
      <c r="G68" s="43"/>
    </row>
    <row r="69" spans="1:7" ht="17.25" customHeight="1" x14ac:dyDescent="0.4">
      <c r="A69" s="37"/>
      <c r="B69" s="4"/>
      <c r="C69" s="1"/>
    </row>
    <row r="70" spans="1:7" ht="17.25" customHeight="1" x14ac:dyDescent="0.35">
      <c r="A70" s="37"/>
      <c r="B70" s="38" t="s">
        <v>8</v>
      </c>
      <c r="C70" s="39"/>
    </row>
    <row r="71" spans="1:7" ht="17.25" customHeight="1" x14ac:dyDescent="0.35">
      <c r="A71" s="37"/>
      <c r="B71" s="40"/>
      <c r="C71" s="39"/>
    </row>
    <row r="72" spans="1:7" ht="17.25" customHeight="1" x14ac:dyDescent="0.35">
      <c r="A72" s="37"/>
      <c r="B72" s="40" t="s">
        <v>9</v>
      </c>
      <c r="C72" s="39"/>
    </row>
    <row r="73" spans="1:7" ht="17.25" customHeight="1" x14ac:dyDescent="0.35">
      <c r="A73" s="37"/>
      <c r="B73" s="4"/>
      <c r="C73" s="39"/>
    </row>
    <row r="74" spans="1:7" x14ac:dyDescent="0.35">
      <c r="A74" s="37"/>
      <c r="B74" s="4" t="s">
        <v>10</v>
      </c>
      <c r="C74" s="39"/>
    </row>
    <row r="75" spans="1:7" x14ac:dyDescent="0.35">
      <c r="B75" s="4"/>
      <c r="C75" s="39"/>
    </row>
    <row r="76" spans="1:7" x14ac:dyDescent="0.35">
      <c r="B76" s="4"/>
      <c r="C76" s="39"/>
    </row>
    <row r="77" spans="1:7" ht="15" x14ac:dyDescent="0.4">
      <c r="B77" s="41" t="s">
        <v>11</v>
      </c>
      <c r="C77" s="39"/>
    </row>
  </sheetData>
  <mergeCells count="21">
    <mergeCell ref="B8:G8"/>
    <mergeCell ref="C10:G10"/>
    <mergeCell ref="B1:G1"/>
    <mergeCell ref="B6:G6"/>
    <mergeCell ref="D3:G3"/>
    <mergeCell ref="D4:G4"/>
    <mergeCell ref="C27:G27"/>
    <mergeCell ref="C20:G20"/>
    <mergeCell ref="C17:G17"/>
    <mergeCell ref="C14:G14"/>
    <mergeCell ref="C12:G12"/>
    <mergeCell ref="B66:G68"/>
    <mergeCell ref="C29:G29"/>
    <mergeCell ref="B32:F32"/>
    <mergeCell ref="B33:G33"/>
    <mergeCell ref="B41:F41"/>
    <mergeCell ref="B42:G42"/>
    <mergeCell ref="B46:F46"/>
    <mergeCell ref="B47:G47"/>
    <mergeCell ref="B63:F63"/>
    <mergeCell ref="B64:F64"/>
  </mergeCells>
  <pageMargins left="0.7" right="0.7" top="0.75" bottom="0.75" header="0.3" footer="0.3"/>
  <pageSetup orientation="portrait" horizontalDpi="30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C8D1B5FFD618B4E96C2FF7D88AB182B" ma:contentTypeVersion="12" ma:contentTypeDescription="Create a new document." ma:contentTypeScope="" ma:versionID="0c0021eaf62692d953b0a7f8739ed537">
  <xsd:schema xmlns:xsd="http://www.w3.org/2001/XMLSchema" xmlns:xs="http://www.w3.org/2001/XMLSchema" xmlns:p="http://schemas.microsoft.com/office/2006/metadata/properties" xmlns:ns2="572d5251-ef0c-472b-8560-265d0ea24ad8" xmlns:ns3="013c30a8-76b9-4357-a999-24e8bf0a122e" targetNamespace="http://schemas.microsoft.com/office/2006/metadata/properties" ma:root="true" ma:fieldsID="9c7c7669a0eba53d676a6fd659b6ae3f" ns2:_="" ns3:_="">
    <xsd:import namespace="572d5251-ef0c-472b-8560-265d0ea24ad8"/>
    <xsd:import namespace="013c30a8-76b9-4357-a999-24e8bf0a122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72d5251-ef0c-472b-8560-265d0ea24a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13c30a8-76b9-4357-a999-24e8bf0a122e"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3DE0CE-71DD-460F-A654-603E51C692B4}">
  <ds:schemaRefs>
    <ds:schemaRef ds:uri="http://schemas.openxmlformats.org/package/2006/metadata/core-properties"/>
    <ds:schemaRef ds:uri="http://schemas.microsoft.com/office/2006/documentManagement/types"/>
    <ds:schemaRef ds:uri="http://schemas.microsoft.com/office/infopath/2007/PartnerControls"/>
    <ds:schemaRef ds:uri="1d8ebf77-cd33-4f18-bb2b-d077fe339d9a"/>
    <ds:schemaRef ds:uri="http://purl.org/dc/elements/1.1/"/>
    <ds:schemaRef ds:uri="http://schemas.microsoft.com/office/2006/metadata/properties"/>
    <ds:schemaRef ds:uri="6df68d03-0d94-44b1-a9a2-765e7690f201"/>
    <ds:schemaRef ds:uri="http://purl.org/dc/terms/"/>
    <ds:schemaRef ds:uri="http://www.w3.org/XML/1998/namespace"/>
    <ds:schemaRef ds:uri="http://purl.org/dc/dcmitype/"/>
  </ds:schemaRefs>
</ds:datastoreItem>
</file>

<file path=customXml/itemProps2.xml><?xml version="1.0" encoding="utf-8"?>
<ds:datastoreItem xmlns:ds="http://schemas.openxmlformats.org/officeDocument/2006/customXml" ds:itemID="{120FB6E7-8536-41C4-80C1-E81A99B57543}"/>
</file>

<file path=customXml/itemProps3.xml><?xml version="1.0" encoding="utf-8"?>
<ds:datastoreItem xmlns:ds="http://schemas.openxmlformats.org/officeDocument/2006/customXml" ds:itemID="{26404861-441E-4522-9CA3-AFE3D7C201E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 B</vt:lpstr>
    </vt:vector>
  </TitlesOfParts>
  <Company>UNHCR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Dmitriy Sokolov</dc:creator>
  <cp:lastModifiedBy>Yurii Gusakov</cp:lastModifiedBy>
  <cp:lastPrinted>2018-08-17T09:08:55Z</cp:lastPrinted>
  <dcterms:created xsi:type="dcterms:W3CDTF">2018-03-12T15:18:25Z</dcterms:created>
  <dcterms:modified xsi:type="dcterms:W3CDTF">2021-08-22T08:42:36Z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0x0101007C8D1B5FFD618B4E96C2FF7D88AB182B</vt:lpwstr>
  </property>
</Properties>
</file>