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filterPrivacy="1"/>
  <xr:revisionPtr revIDLastSave="0" documentId="13_ncr:1_{141F7730-479F-4C4B-89BF-FBE8DFD806C2}" xr6:coauthVersionLast="45" xr6:coauthVersionMax="45" xr10:uidLastSave="{00000000-0000-0000-0000-000000000000}"/>
  <bookViews>
    <workbookView xWindow="28680" yWindow="-120" windowWidth="29040" windowHeight="15840" xr2:uid="{00000000-000D-0000-FFFF-FFFF00000000}"/>
  </bookViews>
  <sheets>
    <sheet name="Annex 1" sheetId="2" r:id="rId1"/>
  </sheets>
  <definedNames>
    <definedName name="_xlnm._FilterDatabase" localSheetId="0" hidden="1">'Annex 1'!$A$14:$L$189</definedName>
    <definedName name="_xlnm.Print_Area" localSheetId="0">'Annex 1'!$A$1:$N$190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6" i="2" l="1"/>
  <c r="K36" i="2" s="1"/>
  <c r="I183" i="2"/>
  <c r="K183" i="2" s="1"/>
  <c r="I182" i="2"/>
  <c r="K182" i="2" s="1"/>
  <c r="I181" i="2"/>
  <c r="K181" i="2" s="1"/>
  <c r="I180" i="2"/>
  <c r="K180" i="2" s="1"/>
  <c r="I179" i="2"/>
  <c r="K179" i="2" s="1"/>
  <c r="I178" i="2"/>
  <c r="K178" i="2" s="1"/>
  <c r="I177" i="2"/>
  <c r="K177" i="2" s="1"/>
  <c r="I176" i="2"/>
  <c r="K176" i="2" s="1"/>
  <c r="I175" i="2"/>
  <c r="K175" i="2" s="1"/>
  <c r="I174" i="2"/>
  <c r="K174" i="2" s="1"/>
  <c r="I173" i="2"/>
  <c r="K173" i="2" s="1"/>
  <c r="I172" i="2"/>
  <c r="K172" i="2" s="1"/>
  <c r="I171" i="2"/>
  <c r="K171" i="2" s="1"/>
  <c r="I170" i="2"/>
  <c r="K170" i="2" s="1"/>
  <c r="I169" i="2"/>
  <c r="K169" i="2" s="1"/>
  <c r="I168" i="2"/>
  <c r="K168" i="2" s="1"/>
  <c r="I167" i="2"/>
  <c r="K167" i="2" s="1"/>
  <c r="I166" i="2"/>
  <c r="K166" i="2" s="1"/>
  <c r="I165" i="2"/>
  <c r="K165" i="2" s="1"/>
  <c r="I164" i="2"/>
  <c r="K164" i="2" s="1"/>
  <c r="I163" i="2"/>
  <c r="K163" i="2" s="1"/>
  <c r="I162" i="2"/>
  <c r="K162" i="2" s="1"/>
  <c r="I161" i="2"/>
  <c r="K161" i="2" s="1"/>
  <c r="I160" i="2"/>
  <c r="I159" i="2"/>
  <c r="K159" i="2" s="1"/>
  <c r="I158" i="2"/>
  <c r="K158" i="2" s="1"/>
  <c r="I157" i="2"/>
  <c r="K157" i="2" s="1"/>
  <c r="I156" i="2"/>
  <c r="K156" i="2" s="1"/>
  <c r="I155" i="2"/>
  <c r="K155" i="2" s="1"/>
  <c r="I154" i="2"/>
  <c r="K154" i="2" s="1"/>
  <c r="I153" i="2"/>
  <c r="I152" i="2"/>
  <c r="K152" i="2" s="1"/>
  <c r="I151" i="2"/>
  <c r="K151" i="2" s="1"/>
  <c r="I150" i="2"/>
  <c r="K150" i="2" s="1"/>
  <c r="I146" i="2"/>
  <c r="K146" i="2" s="1"/>
  <c r="I145" i="2"/>
  <c r="K145" i="2" s="1"/>
  <c r="I144" i="2"/>
  <c r="K144" i="2" s="1"/>
  <c r="I143" i="2"/>
  <c r="K143" i="2" s="1"/>
  <c r="I142" i="2"/>
  <c r="K142" i="2" s="1"/>
  <c r="I138" i="2"/>
  <c r="K138" i="2" s="1"/>
  <c r="I137" i="2"/>
  <c r="K137" i="2" s="1"/>
  <c r="I136" i="2"/>
  <c r="K136" i="2" s="1"/>
  <c r="I135" i="2"/>
  <c r="K135" i="2" s="1"/>
  <c r="I131" i="2"/>
  <c r="K131" i="2" s="1"/>
  <c r="I130" i="2"/>
  <c r="K130" i="2" s="1"/>
  <c r="I129" i="2"/>
  <c r="K129" i="2" s="1"/>
  <c r="I128" i="2"/>
  <c r="K128" i="2" s="1"/>
  <c r="I127" i="2"/>
  <c r="K127" i="2" s="1"/>
  <c r="I126" i="2"/>
  <c r="K126" i="2" s="1"/>
  <c r="I125" i="2"/>
  <c r="K125" i="2" s="1"/>
  <c r="I124" i="2"/>
  <c r="K124" i="2" s="1"/>
  <c r="I123" i="2"/>
  <c r="K123" i="2" s="1"/>
  <c r="I122" i="2"/>
  <c r="K122" i="2" s="1"/>
  <c r="I121" i="2"/>
  <c r="K121" i="2" s="1"/>
  <c r="I120" i="2"/>
  <c r="K120" i="2" s="1"/>
  <c r="I116" i="2"/>
  <c r="K116" i="2" s="1"/>
  <c r="I115" i="2"/>
  <c r="K115" i="2" s="1"/>
  <c r="I111" i="2"/>
  <c r="K111" i="2" s="1"/>
  <c r="I110" i="2"/>
  <c r="K110" i="2" s="1"/>
  <c r="I109" i="2"/>
  <c r="K109" i="2" s="1"/>
  <c r="I108" i="2"/>
  <c r="K108" i="2" s="1"/>
  <c r="I107" i="2"/>
  <c r="K107" i="2" s="1"/>
  <c r="I106" i="2"/>
  <c r="K106" i="2" s="1"/>
  <c r="I105" i="2"/>
  <c r="K105" i="2" s="1"/>
  <c r="I104" i="2"/>
  <c r="K104" i="2" s="1"/>
  <c r="I103" i="2"/>
  <c r="K103" i="2" s="1"/>
  <c r="I102" i="2"/>
  <c r="K102" i="2" s="1"/>
  <c r="I101" i="2"/>
  <c r="K101" i="2" s="1"/>
  <c r="I100" i="2"/>
  <c r="K100" i="2" s="1"/>
  <c r="I99" i="2"/>
  <c r="K99" i="2" s="1"/>
  <c r="I98" i="2"/>
  <c r="K98" i="2" s="1"/>
  <c r="I97" i="2"/>
  <c r="K97" i="2" s="1"/>
  <c r="I96" i="2"/>
  <c r="K96" i="2" s="1"/>
  <c r="I95" i="2"/>
  <c r="K95" i="2" s="1"/>
  <c r="I94" i="2"/>
  <c r="K94" i="2" s="1"/>
  <c r="I93" i="2"/>
  <c r="K93" i="2" s="1"/>
  <c r="I92" i="2"/>
  <c r="K92" i="2" s="1"/>
  <c r="I91" i="2"/>
  <c r="K91" i="2" s="1"/>
  <c r="I90" i="2"/>
  <c r="K90" i="2" s="1"/>
  <c r="I89" i="2"/>
  <c r="K89" i="2" s="1"/>
  <c r="I88" i="2"/>
  <c r="K88" i="2" s="1"/>
  <c r="I87" i="2"/>
  <c r="K87" i="2" s="1"/>
  <c r="I86" i="2"/>
  <c r="K86" i="2" s="1"/>
  <c r="I85" i="2"/>
  <c r="K85" i="2" s="1"/>
  <c r="I84" i="2"/>
  <c r="K84" i="2" s="1"/>
  <c r="I80" i="2"/>
  <c r="K80" i="2" s="1"/>
  <c r="I79" i="2"/>
  <c r="K79" i="2" s="1"/>
  <c r="I78" i="2"/>
  <c r="K78" i="2" s="1"/>
  <c r="I77" i="2"/>
  <c r="K77" i="2" s="1"/>
  <c r="I76" i="2"/>
  <c r="K76" i="2" s="1"/>
  <c r="I75" i="2"/>
  <c r="K75" i="2" s="1"/>
  <c r="I74" i="2"/>
  <c r="K74" i="2" s="1"/>
  <c r="I70" i="2"/>
  <c r="K70" i="2" s="1"/>
  <c r="I69" i="2"/>
  <c r="K69" i="2" s="1"/>
  <c r="I68" i="2"/>
  <c r="K68" i="2" s="1"/>
  <c r="I67" i="2"/>
  <c r="K67" i="2" s="1"/>
  <c r="I66" i="2"/>
  <c r="K66" i="2" s="1"/>
  <c r="I65" i="2"/>
  <c r="K65" i="2" s="1"/>
  <c r="I64" i="2"/>
  <c r="K64" i="2" s="1"/>
  <c r="I60" i="2"/>
  <c r="K60" i="2" s="1"/>
  <c r="I59" i="2"/>
  <c r="K59" i="2" s="1"/>
  <c r="I58" i="2"/>
  <c r="K58" i="2" s="1"/>
  <c r="I57" i="2"/>
  <c r="K57" i="2" s="1"/>
  <c r="I56" i="2"/>
  <c r="K56" i="2" s="1"/>
  <c r="I55" i="2"/>
  <c r="K55" i="2" s="1"/>
  <c r="I54" i="2"/>
  <c r="K54" i="2" s="1"/>
  <c r="I53" i="2"/>
  <c r="K53" i="2" s="1"/>
  <c r="I52" i="2"/>
  <c r="K52" i="2" s="1"/>
  <c r="I51" i="2"/>
  <c r="K51" i="2" s="1"/>
  <c r="I50" i="2"/>
  <c r="K50" i="2" s="1"/>
  <c r="I49" i="2"/>
  <c r="K49" i="2" s="1"/>
  <c r="I45" i="2"/>
  <c r="K45" i="2" s="1"/>
  <c r="I44" i="2"/>
  <c r="K44" i="2" s="1"/>
  <c r="I43" i="2"/>
  <c r="K43" i="2" s="1"/>
  <c r="I42" i="2"/>
  <c r="K42" i="2" s="1"/>
  <c r="I41" i="2"/>
  <c r="K41" i="2" s="1"/>
  <c r="I40" i="2"/>
  <c r="K40" i="2" s="1"/>
  <c r="I39" i="2"/>
  <c r="K39" i="2" s="1"/>
  <c r="I38" i="2"/>
  <c r="K38" i="2" s="1"/>
  <c r="I37" i="2"/>
  <c r="K37" i="2" s="1"/>
  <c r="I35" i="2"/>
  <c r="K35" i="2" s="1"/>
  <c r="I34" i="2"/>
  <c r="K34" i="2" s="1"/>
  <c r="I33" i="2"/>
  <c r="K33" i="2" s="1"/>
  <c r="I32" i="2"/>
  <c r="K32" i="2" s="1"/>
  <c r="I31" i="2"/>
  <c r="K31" i="2" s="1"/>
  <c r="I30" i="2"/>
  <c r="K30" i="2" s="1"/>
  <c r="I29" i="2"/>
  <c r="K29" i="2" s="1"/>
  <c r="I28" i="2"/>
  <c r="K28" i="2" s="1"/>
  <c r="I27" i="2"/>
  <c r="K27" i="2" s="1"/>
  <c r="I23" i="2"/>
  <c r="K23" i="2" s="1"/>
  <c r="I22" i="2"/>
  <c r="K22" i="2" s="1"/>
  <c r="I21" i="2"/>
  <c r="K21" i="2" s="1"/>
  <c r="I20" i="2"/>
  <c r="K20" i="2" s="1"/>
  <c r="I19" i="2"/>
  <c r="K19" i="2" s="1"/>
  <c r="I18" i="2"/>
  <c r="K18" i="2" s="1"/>
  <c r="I17" i="2"/>
  <c r="K17" i="2" s="1"/>
  <c r="I16" i="2"/>
  <c r="K16" i="2" s="1"/>
  <c r="K184" i="2" l="1"/>
  <c r="K139" i="2"/>
  <c r="K71" i="2"/>
  <c r="K61" i="2"/>
  <c r="K24" i="2"/>
  <c r="K46" i="2"/>
  <c r="K117" i="2"/>
  <c r="K147" i="2"/>
  <c r="K112" i="2"/>
  <c r="K132" i="2"/>
  <c r="K81" i="2"/>
  <c r="K185" i="2" l="1"/>
</calcChain>
</file>

<file path=xl/sharedStrings.xml><?xml version="1.0" encoding="utf-8"?>
<sst xmlns="http://schemas.openxmlformats.org/spreadsheetml/2006/main" count="705" uniqueCount="199">
  <si>
    <t>#</t>
  </si>
  <si>
    <t>Quantity</t>
  </si>
  <si>
    <t>Estimated Unit Price</t>
  </si>
  <si>
    <t>Estimated Total Price</t>
  </si>
  <si>
    <t>Unit Of Measure (UOM)</t>
  </si>
  <si>
    <t>Item Description</t>
  </si>
  <si>
    <t>Item Specification</t>
  </si>
  <si>
    <t>End User name</t>
  </si>
  <si>
    <t>End User Location (Governorate)</t>
  </si>
  <si>
    <t>Items needed by</t>
  </si>
  <si>
    <t>Digital Radiographic/Fluoroscopic  X-Ray General purpose Unit with dry laser printer</t>
  </si>
  <si>
    <t xml:space="preserve">Digital Radiographic X-Ray Unit with Floating Table </t>
  </si>
  <si>
    <t>C-arm X-Ray Unit – (for operation theater)</t>
  </si>
  <si>
    <t>Digital Radiographic X-Ray  Unit , Mobile</t>
  </si>
  <si>
    <t xml:space="preserve">Multi-purpose color Doppler Ultrasonic equipment   </t>
  </si>
  <si>
    <t xml:space="preserve">Cardiac  color Doppler Ultrasonic equipment   </t>
  </si>
  <si>
    <t>X-Ray protection materials (clothes&amp; neck)</t>
  </si>
  <si>
    <t>as per enclosed annex# 1</t>
  </si>
  <si>
    <t>Each</t>
  </si>
  <si>
    <t>Diagnostics Imaging Equipment</t>
  </si>
  <si>
    <t>ICU Equipment</t>
  </si>
  <si>
    <t>Total Diagnostics Imaging Equipment</t>
  </si>
  <si>
    <t>Ventilator Adult/Pediatric</t>
  </si>
  <si>
    <t>Ventilator Neonatal/infant</t>
  </si>
  <si>
    <t>Defibrillator with Monitor</t>
  </si>
  <si>
    <t xml:space="preserve">Electrocardiograph Multi-channels </t>
  </si>
  <si>
    <t>ICU bed</t>
  </si>
  <si>
    <t>Resuscitation Trolley</t>
  </si>
  <si>
    <t>Syringe pump</t>
  </si>
  <si>
    <t>Infusion pump</t>
  </si>
  <si>
    <t>Pulse Oximeter</t>
  </si>
  <si>
    <t>Cough Assist</t>
  </si>
  <si>
    <t>Bubbles CPAP</t>
  </si>
  <si>
    <t>Total ICU Equipment</t>
  </si>
  <si>
    <t xml:space="preserve">Anesthesia equipment </t>
  </si>
  <si>
    <t>Electrosurgical (cutary) device</t>
  </si>
  <si>
    <t>Surgical Light (With Satellite)</t>
  </si>
  <si>
    <t>Surgical Light (Mobile)</t>
  </si>
  <si>
    <t>Surgical Suction ,Aspirators device</t>
  </si>
  <si>
    <t>Electrical, General Operating Table</t>
  </si>
  <si>
    <t xml:space="preserve">Orthopedic Operating Table </t>
  </si>
  <si>
    <t>Electro surgical unit with Vessel Sealing</t>
  </si>
  <si>
    <t>Nursing Instrument Table</t>
  </si>
  <si>
    <t>Large bone Drill surgery</t>
  </si>
  <si>
    <t>Small bone surgery (Drill&amp;saw)</t>
  </si>
  <si>
    <t>Ortho saw</t>
  </si>
  <si>
    <t>Total Operating Theater Equipment</t>
  </si>
  <si>
    <t>as per enclosed annex# 2</t>
  </si>
  <si>
    <t>as per enclosed annex# 7</t>
  </si>
  <si>
    <t>as per enclosed annex# 3</t>
  </si>
  <si>
    <t>as per enclosed annex# 8</t>
  </si>
  <si>
    <t>as per enclosed annex# 6</t>
  </si>
  <si>
    <t>Urologicscopy surgery ,set</t>
  </si>
  <si>
    <t>General Endoscope surgery ,set (Laparoscopy)</t>
  </si>
  <si>
    <t>G.I.T Endoscopy Unit</t>
  </si>
  <si>
    <t>Bronchoscope ,Rigid, (adult, pediatric),operating</t>
  </si>
  <si>
    <t>Bronchoscopes , Flexible,video</t>
  </si>
  <si>
    <t>Endoscopy Equipment</t>
  </si>
  <si>
    <t>Total Endoscopy Equipment</t>
  </si>
  <si>
    <t>Pediatric ward equipment</t>
  </si>
  <si>
    <t>Incubators , Infant , Intensive Care</t>
  </si>
  <si>
    <t>Infant incubator</t>
  </si>
  <si>
    <t>Transport incubator</t>
  </si>
  <si>
    <t>Neonatal / infant Warmer unit (resuscitator)</t>
  </si>
  <si>
    <t>Neonatal Phototherapy device</t>
  </si>
  <si>
    <t>Reusable manual emergency-resuscitator (Ambo)</t>
  </si>
  <si>
    <t>Total Pediatric ward equipment</t>
  </si>
  <si>
    <t>Laboratory Equipment</t>
  </si>
  <si>
    <t>Water Bath</t>
  </si>
  <si>
    <t>Microhematocrit Centrifuge</t>
  </si>
  <si>
    <t>Electronic Balance</t>
  </si>
  <si>
    <t>Laboratory Shaker</t>
  </si>
  <si>
    <t>Blood Bank Refrigerator -200 bags</t>
  </si>
  <si>
    <t>Laboratory Refrigerator</t>
  </si>
  <si>
    <t>Bacteria Incubator</t>
  </si>
  <si>
    <t>Binocular Microscope</t>
  </si>
  <si>
    <t>Bloods Tubes Shaker</t>
  </si>
  <si>
    <t>Hot Plate / Magnetic Stirrer</t>
  </si>
  <si>
    <t>Micropipette different sizes</t>
  </si>
  <si>
    <t>Bilirubin meter capillary tube</t>
  </si>
  <si>
    <t>Pt,Ptt  device</t>
  </si>
  <si>
    <t xml:space="preserve">Automated Hematology Analyzer -3 diff </t>
  </si>
  <si>
    <t>Automated Hematology Analyzer -5 diff</t>
  </si>
  <si>
    <t>Automated Biochemistry analyzer- 300 test /hour</t>
  </si>
  <si>
    <t>Blood Gas and Electrolyte Analyzer</t>
  </si>
  <si>
    <t>Electrolyte Analyzer</t>
  </si>
  <si>
    <t>Immunoassay analyzer</t>
  </si>
  <si>
    <t>Automated Blood Culture</t>
  </si>
  <si>
    <t>Steam sterilizer 60 L (laboratory)</t>
  </si>
  <si>
    <t>Platelet shaker</t>
  </si>
  <si>
    <t>Timers</t>
  </si>
  <si>
    <t>Total Laboratory Equipment</t>
  </si>
  <si>
    <t>Hemodialysis department</t>
  </si>
  <si>
    <t>Hemodialysis machine</t>
  </si>
  <si>
    <t>Water treatment for Hemodialysis machines</t>
  </si>
  <si>
    <t>Total Hemodialysis department</t>
  </si>
  <si>
    <t>Sterilization Equipment</t>
  </si>
  <si>
    <t>Sterilization Equipment around 2 STU</t>
  </si>
  <si>
    <t>Sterilization Equipment Class B table top (19L)</t>
  </si>
  <si>
    <t>Disinfection Washing Machine</t>
  </si>
  <si>
    <t>Ultrasonic cleaning systems</t>
  </si>
  <si>
    <t>Cleaning Gun</t>
  </si>
  <si>
    <t>Disinfection Spray Gun unit</t>
  </si>
  <si>
    <t>Sealing Machine</t>
  </si>
  <si>
    <t>Sterilization Container (big Size)</t>
  </si>
  <si>
    <t>Sterilization Container (medium Size)</t>
  </si>
  <si>
    <t>Sterilization Container (small Size)</t>
  </si>
  <si>
    <t>Total Sterilization Equipment</t>
  </si>
  <si>
    <t xml:space="preserve">Oxygen generator 20m3/h </t>
  </si>
  <si>
    <t>Oxygen Generator.</t>
  </si>
  <si>
    <t>Total Oxygen Generator</t>
  </si>
  <si>
    <t xml:space="preserve">Exercise therapy and functional training equipment  </t>
  </si>
  <si>
    <t>Chock wave therapy unit</t>
  </si>
  <si>
    <t>Infrared therapy Unit</t>
  </si>
  <si>
    <t>Ultrasound Therapy unit</t>
  </si>
  <si>
    <t>Electrical stimulation unit</t>
  </si>
  <si>
    <t>Active and Passive Motion (Four Limbs Active /Passive)</t>
  </si>
  <si>
    <t xml:space="preserve">Total Exercise therapy and functional training equipment  </t>
  </si>
  <si>
    <t>Medical Furniture &amp; ENT &amp;Miscellaneous equipment</t>
  </si>
  <si>
    <t>Bed , Baby (cradle)</t>
  </si>
  <si>
    <t>Patients trolley</t>
  </si>
  <si>
    <t>dressing table</t>
  </si>
  <si>
    <t xml:space="preserve">Medicine trolley </t>
  </si>
  <si>
    <t>Hemodailysis chair</t>
  </si>
  <si>
    <t>Infusion stand</t>
  </si>
  <si>
    <t>Examination Bed/table/couch with double foot steps</t>
  </si>
  <si>
    <t>Mobile examination light</t>
  </si>
  <si>
    <t>Bed separation screen</t>
  </si>
  <si>
    <t>Blood Drawing Chair</t>
  </si>
  <si>
    <t>vein detector</t>
  </si>
  <si>
    <t>Examination- treatment , E.N.T unit</t>
  </si>
  <si>
    <t>OTOACOUSTIC EMISSIONS UNIT portable, battery powdered</t>
  </si>
  <si>
    <t>Tympanometry and Audiometer (one machine)</t>
  </si>
  <si>
    <t>Electromyography Unit</t>
  </si>
  <si>
    <t>EEG Monitors; Electroencephalographs</t>
  </si>
  <si>
    <t>Morgue refrigeration unit (with body tray)</t>
  </si>
  <si>
    <t>Hydraulic Body Trolley for Morgue</t>
  </si>
  <si>
    <t>Total Medical Furniture &amp; ENT &amp;Miscellaneous equipment</t>
  </si>
  <si>
    <t>Grand Total</t>
  </si>
  <si>
    <t>as per enclosed annex# 4</t>
  </si>
  <si>
    <t>as per enclosed annex# 5</t>
  </si>
  <si>
    <t>as per enclosed annex# 9</t>
  </si>
  <si>
    <t>as per enclosed annex# 10</t>
  </si>
  <si>
    <t>as per enclosed annex# 11</t>
  </si>
  <si>
    <t>Operating Theatre Equipment</t>
  </si>
  <si>
    <t>All offered items should be warrantied and the supplier should guaranty, installation and training operators and after sale service, if additional cost is neccessery, the prospective supplier should clearly indicate the sam in his offer with offer validity at least 12 months</t>
  </si>
  <si>
    <t>All awarded supplier should be registedred company in MOH Syria or should have a local agent that is registered in MOH Syria to conduct neccessery after sales services.</t>
  </si>
  <si>
    <t>All equipment should have CE quality certification or FDA and should be duly registered in MOH Syria.</t>
  </si>
  <si>
    <t>MOH, Doummar Hospital and Pediatric Hospital &amp; Others</t>
  </si>
  <si>
    <t>Different Governorates</t>
  </si>
  <si>
    <t>at the soonest</t>
  </si>
  <si>
    <t>End User</t>
  </si>
  <si>
    <t>Pediatric Hospital/Aleppo</t>
  </si>
  <si>
    <t>Dummar hospital</t>
  </si>
  <si>
    <t>Suction pump, manual</t>
  </si>
  <si>
    <t>Laryngoscope, FO, diameter blades</t>
  </si>
  <si>
    <t>AMBU, adult/child</t>
  </si>
  <si>
    <t>AMBU child/neonate</t>
  </si>
  <si>
    <t>Physiologic Patient monitor, with accessories</t>
  </si>
  <si>
    <t>Spirometer Unit</t>
  </si>
  <si>
    <t>Suction unit install on medical gas</t>
  </si>
  <si>
    <t>Laryngoscope, FO, neonate blades</t>
  </si>
  <si>
    <t>Clinical Chemistry Analyser (spectrophotometer/ photometer)</t>
  </si>
  <si>
    <t>Sedimentation rate device</t>
  </si>
  <si>
    <t>Differential Blood Cell Counter</t>
  </si>
  <si>
    <t>Water Distilling Unit (around 4 l/h)</t>
  </si>
  <si>
    <t>Table Top Centrifuge</t>
  </si>
  <si>
    <t xml:space="preserve"> Sterilizer class C  60 L for medical waste </t>
  </si>
  <si>
    <t>Steam Sterilizer capacity 90 L</t>
  </si>
  <si>
    <t xml:space="preserve">Bed separation baravan </t>
  </si>
  <si>
    <t>Pulse oximeter - fingertip</t>
  </si>
  <si>
    <t>Concentrator O2, 10 L, with accessories</t>
  </si>
  <si>
    <t>Oxygen generator 25 m3/h</t>
  </si>
  <si>
    <t>Ventilator Patient Circuit Single Use For Adult</t>
  </si>
  <si>
    <t>Ventilator Patient Circuit Single Use For Children</t>
  </si>
  <si>
    <t>Peripheral Venous Catheter</t>
  </si>
  <si>
    <t>Nebulizer Device</t>
  </si>
  <si>
    <t>Oxygen Cylinder 40L</t>
  </si>
  <si>
    <t xml:space="preserve">Oxygen Pressure Regulator with flow meter </t>
  </si>
  <si>
    <t>Serum Set</t>
  </si>
  <si>
    <t>Endotracheal Tube</t>
  </si>
  <si>
    <t>Trolley, children</t>
  </si>
  <si>
    <t>Wheel chair Pediatric</t>
  </si>
  <si>
    <t>Wheel chair Adult</t>
  </si>
  <si>
    <t>Hospital/Patient Bed, Adult</t>
  </si>
  <si>
    <t>Hospital/Patient Bed, children Type# 1</t>
  </si>
  <si>
    <t>Hospital/Patient Bed, children  Type# 2</t>
  </si>
  <si>
    <t>Hospital/Patient Bed, Orthopedic, Electric</t>
  </si>
  <si>
    <t>MOH</t>
  </si>
  <si>
    <t xml:space="preserve">Ventilator Portable </t>
  </si>
  <si>
    <t>Different Locations</t>
  </si>
  <si>
    <t>Laryngoscope, flexible , pediatric</t>
  </si>
  <si>
    <t>All prices should include installation, training and operational fee at the final location.</t>
  </si>
  <si>
    <t>Center station with 7 monitors</t>
  </si>
  <si>
    <t>UP</t>
  </si>
  <si>
    <t>Total Quantity</t>
  </si>
  <si>
    <t>na</t>
  </si>
  <si>
    <t>CT SCAN (16 Slices at least).</t>
  </si>
  <si>
    <t>Financial Segment of Medical equipment and materials required for WCO/SYR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</si>
</sst>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SYP]\ #,##0.00"/>
    <numFmt numFmtId="165" formatCode="0.0"/>
  </numFmts>
  <fonts count="15" x14ac:knownFonts="1">
    <font>
      <sz val="11"/>
      <color theme="1"/>
      <name val="Calibri"/>
      <family val="2"/>
      <scheme val="minor"/>
    </font>
    <font>
      <sz val="12"/>
      <color theme="1"/>
      <name val="Times New Roman"/>
      <family val="1"/>
    </font>
    <font>
      <b/>
      <sz val="12"/>
      <color theme="1"/>
      <name val="Times New Roman"/>
      <family val="1"/>
    </font>
    <font>
      <b/>
      <u/>
      <sz val="13"/>
      <color theme="1"/>
      <name val="Calibri"/>
      <family val="2"/>
      <scheme val="minor"/>
    </font>
    <font>
      <b/>
      <sz val="14"/>
      <color theme="1"/>
      <name val="Times New Roman"/>
      <family val="1"/>
    </font>
    <font>
      <b/>
      <i/>
      <sz val="10"/>
      <color rgb="FFFF0000"/>
      <name val="Calibri"/>
      <family val="2"/>
      <scheme val="minor"/>
    </font>
    <font>
      <sz val="14"/>
      <color theme="1"/>
      <name val="Times New Roman"/>
      <family val="1"/>
    </font>
    <font>
      <b/>
      <i/>
      <sz val="10"/>
      <name val="Calibri"/>
      <family val="2"/>
      <scheme val="minor"/>
    </font>
    <font>
      <b/>
      <sz val="14"/>
      <color theme="1"/>
      <name val="Calibri"/>
      <family val="2"/>
      <scheme val="minor"/>
    </font>
    <font>
      <sz val="12"/>
      <name val="Times New Roman"/>
      <family val="1"/>
    </font>
    <font>
      <u/>
      <sz val="12"/>
      <color theme="1"/>
      <name val="Times New Roman"/>
      <family val="1"/>
    </font>
    <font>
      <u/>
      <sz val="11"/>
      <color theme="1"/>
      <name val="Calibri"/>
      <family val="2"/>
      <scheme val="minor"/>
    </font>
    <font>
      <b/>
      <u/>
      <sz val="12"/>
      <color theme="1"/>
      <name val="Times New Roman"/>
      <family val="1"/>
    </font>
    <font>
      <u/>
      <sz val="14"/>
      <color theme="1"/>
      <name val="Times New Roman"/>
      <family val="1"/>
    </font>
    <font>
      <b/>
      <sz val="11"/>
      <color theme="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3">
    <xf numFmtId="0" fontId="0" fillId="0" borderId="0" xfId="0"/>
    <xf numFmtId="0" fontId="0" fillId="0" borderId="0" xfId="0" applyAlignment="1">
      <alignment vertical="center"/>
    </xf>
    <xf numFmtId="0" fontId="1" fillId="0" borderId="4" xfId="0" applyFont="1" applyFill="1" applyBorder="1" applyAlignment="1">
      <alignment horizontal="left" vertical="center"/>
    </xf>
    <xf numFmtId="0" fontId="1" fillId="0" borderId="3" xfId="0" applyFont="1" applyFill="1" applyBorder="1" applyAlignment="1">
      <alignment horizontal="left" vertical="center"/>
    </xf>
    <xf numFmtId="164" fontId="0" fillId="0" borderId="0" xfId="0" applyNumberFormat="1" applyAlignment="1">
      <alignment vertical="center"/>
    </xf>
    <xf numFmtId="0" fontId="0" fillId="0" borderId="0" xfId="0" applyNumberFormat="1" applyAlignment="1">
      <alignment vertical="center"/>
    </xf>
    <xf numFmtId="0" fontId="5" fillId="0" borderId="0" xfId="0" applyNumberFormat="1" applyFont="1" applyAlignment="1">
      <alignment vertical="center"/>
    </xf>
    <xf numFmtId="0" fontId="6" fillId="0" borderId="1" xfId="0" applyNumberFormat="1" applyFont="1" applyFill="1" applyBorder="1" applyAlignment="1">
      <alignment horizontal="center" vertical="center"/>
    </xf>
    <xf numFmtId="2" fontId="1" fillId="0" borderId="1" xfId="0" applyNumberFormat="1" applyFont="1" applyFill="1" applyBorder="1" applyAlignment="1">
      <alignment horizontal="center" vertical="center"/>
    </xf>
    <xf numFmtId="2" fontId="1" fillId="0" borderId="2" xfId="0" applyNumberFormat="1" applyFont="1" applyBorder="1" applyAlignment="1">
      <alignment horizontal="center" vertical="center"/>
    </xf>
    <xf numFmtId="165" fontId="1" fillId="0" borderId="1" xfId="0" applyNumberFormat="1" applyFont="1" applyFill="1" applyBorder="1" applyAlignment="1">
      <alignment horizontal="center" vertical="center"/>
    </xf>
    <xf numFmtId="165" fontId="1" fillId="0" borderId="2" xfId="0" applyNumberFormat="1" applyFont="1" applyBorder="1" applyAlignment="1">
      <alignment horizontal="center" vertical="center"/>
    </xf>
    <xf numFmtId="0"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0" fontId="7" fillId="0" borderId="6" xfId="0" applyNumberFormat="1" applyFont="1" applyBorder="1" applyAlignment="1">
      <alignment vertical="center"/>
    </xf>
    <xf numFmtId="0" fontId="7" fillId="0" borderId="8" xfId="0" applyNumberFormat="1" applyFont="1" applyBorder="1" applyAlignment="1">
      <alignment vertical="center"/>
    </xf>
    <xf numFmtId="0" fontId="7" fillId="0" borderId="9" xfId="0" applyNumberFormat="1" applyFont="1" applyBorder="1" applyAlignment="1">
      <alignment vertical="center"/>
    </xf>
    <xf numFmtId="0" fontId="2" fillId="0" borderId="10" xfId="0" applyFont="1" applyFill="1" applyBorder="1" applyAlignment="1">
      <alignment horizontal="left" vertical="center"/>
    </xf>
    <xf numFmtId="0" fontId="1" fillId="0" borderId="10" xfId="0" applyFont="1" applyFill="1" applyBorder="1" applyAlignment="1">
      <alignment horizontal="left" vertical="center"/>
    </xf>
    <xf numFmtId="0" fontId="4" fillId="0" borderId="5" xfId="0" applyNumberFormat="1" applyFont="1" applyFill="1" applyBorder="1" applyAlignment="1">
      <alignment horizontal="center" vertical="center"/>
    </xf>
    <xf numFmtId="4" fontId="2" fillId="0" borderId="5" xfId="0" applyNumberFormat="1" applyFont="1" applyFill="1" applyBorder="1" applyAlignment="1">
      <alignment horizontal="center" vertical="center"/>
    </xf>
    <xf numFmtId="0" fontId="1" fillId="0" borderId="11" xfId="0" applyFont="1" applyFill="1" applyBorder="1" applyAlignment="1">
      <alignment horizontal="left" vertical="center"/>
    </xf>
    <xf numFmtId="0" fontId="2" fillId="0" borderId="11" xfId="0" applyFont="1" applyFill="1" applyBorder="1" applyAlignment="1">
      <alignment horizontal="left" vertical="center"/>
    </xf>
    <xf numFmtId="0" fontId="4" fillId="0" borderId="11" xfId="0" applyNumberFormat="1" applyFont="1" applyFill="1" applyBorder="1" applyAlignment="1">
      <alignment horizontal="center" vertical="center"/>
    </xf>
    <xf numFmtId="0" fontId="2" fillId="0" borderId="11" xfId="0" applyNumberFormat="1" applyFont="1" applyFill="1" applyBorder="1" applyAlignment="1">
      <alignment horizontal="center" vertical="center"/>
    </xf>
    <xf numFmtId="4" fontId="2" fillId="0" borderId="11" xfId="0" applyNumberFormat="1" applyFont="1" applyFill="1" applyBorder="1" applyAlignment="1">
      <alignment horizontal="center" vertical="center"/>
    </xf>
    <xf numFmtId="0" fontId="2" fillId="0" borderId="12" xfId="0" applyFont="1" applyFill="1" applyBorder="1" applyAlignment="1">
      <alignment horizontal="left" vertical="center"/>
    </xf>
    <xf numFmtId="0" fontId="1" fillId="0" borderId="12" xfId="0" applyFont="1" applyFill="1" applyBorder="1" applyAlignment="1">
      <alignment horizontal="left" vertical="center"/>
    </xf>
    <xf numFmtId="0" fontId="6" fillId="0" borderId="12" xfId="0" applyNumberFormat="1" applyFont="1" applyFill="1" applyBorder="1" applyAlignment="1">
      <alignment horizontal="center" vertical="center"/>
    </xf>
    <xf numFmtId="0" fontId="2" fillId="0" borderId="12" xfId="0" applyNumberFormat="1" applyFont="1" applyFill="1" applyBorder="1" applyAlignment="1">
      <alignment horizontal="center" vertical="center"/>
    </xf>
    <xf numFmtId="4" fontId="2" fillId="0" borderId="12" xfId="0" applyNumberFormat="1" applyFont="1" applyFill="1" applyBorder="1" applyAlignment="1">
      <alignment horizontal="center" vertical="center"/>
    </xf>
    <xf numFmtId="0" fontId="0" fillId="0" borderId="0" xfId="0" applyBorder="1" applyAlignment="1">
      <alignment vertical="center"/>
    </xf>
    <xf numFmtId="0" fontId="0" fillId="0" borderId="0" xfId="0" applyNumberFormat="1" applyBorder="1" applyAlignment="1">
      <alignment vertical="center"/>
    </xf>
    <xf numFmtId="164" fontId="0" fillId="0" borderId="0" xfId="0" applyNumberFormat="1" applyBorder="1" applyAlignment="1">
      <alignment vertical="center"/>
    </xf>
    <xf numFmtId="4" fontId="1" fillId="0" borderId="1" xfId="0" applyNumberFormat="1" applyFont="1" applyFill="1" applyBorder="1" applyAlignment="1">
      <alignment horizontal="center" vertical="center" wrapText="1"/>
    </xf>
    <xf numFmtId="0" fontId="7" fillId="0" borderId="7" xfId="0" applyNumberFormat="1" applyFont="1" applyBorder="1" applyAlignment="1">
      <alignment vertical="center" wrapText="1"/>
    </xf>
    <xf numFmtId="0" fontId="2" fillId="2" borderId="14" xfId="0" applyFont="1" applyFill="1" applyBorder="1" applyAlignment="1">
      <alignment horizontal="center" vertical="center" wrapText="1"/>
    </xf>
    <xf numFmtId="0" fontId="2" fillId="2" borderId="14" xfId="0" applyNumberFormat="1" applyFont="1" applyFill="1" applyBorder="1" applyAlignment="1">
      <alignment horizontal="center" vertical="center" wrapText="1"/>
    </xf>
    <xf numFmtId="164" fontId="2" fillId="2" borderId="14" xfId="0" applyNumberFormat="1" applyFont="1" applyFill="1" applyBorder="1" applyAlignment="1">
      <alignment horizontal="center" vertical="center" wrapText="1"/>
    </xf>
    <xf numFmtId="164" fontId="2" fillId="2" borderId="15" xfId="0" applyNumberFormat="1" applyFont="1" applyFill="1" applyBorder="1" applyAlignment="1">
      <alignment horizontal="center" vertical="center" wrapText="1"/>
    </xf>
    <xf numFmtId="2" fontId="3" fillId="0" borderId="0" xfId="0" applyNumberFormat="1" applyFont="1" applyAlignment="1">
      <alignment vertical="center"/>
    </xf>
    <xf numFmtId="2" fontId="5" fillId="0" borderId="0" xfId="0" applyNumberFormat="1" applyFont="1" applyAlignment="1">
      <alignment vertical="center"/>
    </xf>
    <xf numFmtId="2" fontId="0" fillId="0" borderId="0" xfId="0" applyNumberFormat="1" applyAlignment="1">
      <alignment vertical="center"/>
    </xf>
    <xf numFmtId="2" fontId="1" fillId="2" borderId="13" xfId="0" applyNumberFormat="1" applyFont="1" applyFill="1" applyBorder="1" applyAlignment="1">
      <alignment horizontal="center" vertical="center" wrapText="1"/>
    </xf>
    <xf numFmtId="2" fontId="1" fillId="0" borderId="5" xfId="0" applyNumberFormat="1" applyFont="1" applyFill="1" applyBorder="1" applyAlignment="1">
      <alignment horizontal="center" vertical="center"/>
    </xf>
    <xf numFmtId="2" fontId="1" fillId="0" borderId="11" xfId="0" applyNumberFormat="1" applyFont="1" applyFill="1" applyBorder="1" applyAlignment="1">
      <alignment horizontal="center" vertical="center"/>
    </xf>
    <xf numFmtId="2" fontId="1" fillId="0" borderId="12" xfId="0" applyNumberFormat="1" applyFont="1" applyBorder="1" applyAlignment="1">
      <alignment horizontal="center" vertical="center"/>
    </xf>
    <xf numFmtId="2" fontId="0" fillId="0" borderId="0" xfId="0" applyNumberFormat="1" applyBorder="1" applyAlignment="1">
      <alignment vertical="center"/>
    </xf>
    <xf numFmtId="2" fontId="8" fillId="0" borderId="0" xfId="0" applyNumberFormat="1" applyFont="1" applyAlignment="1">
      <alignment vertical="center"/>
    </xf>
    <xf numFmtId="0" fontId="9" fillId="0" borderId="3" xfId="0" applyFont="1" applyFill="1" applyBorder="1" applyAlignment="1">
      <alignment horizontal="left" vertical="center"/>
    </xf>
    <xf numFmtId="2" fontId="10" fillId="0" borderId="0" xfId="0" applyNumberFormat="1" applyFont="1" applyBorder="1" applyAlignment="1">
      <alignment horizontal="center" vertical="center"/>
    </xf>
    <xf numFmtId="0" fontId="11" fillId="0" borderId="0" xfId="0" applyFont="1" applyAlignment="1">
      <alignment vertical="center"/>
    </xf>
    <xf numFmtId="0" fontId="12" fillId="0" borderId="0" xfId="0" applyFont="1" applyFill="1" applyBorder="1" applyAlignment="1">
      <alignment horizontal="left" vertical="center"/>
    </xf>
    <xf numFmtId="0" fontId="13" fillId="0" borderId="0" xfId="0" applyNumberFormat="1" applyFont="1" applyFill="1" applyBorder="1" applyAlignment="1">
      <alignment horizontal="center" vertical="center"/>
    </xf>
    <xf numFmtId="0" fontId="12" fillId="0" borderId="0" xfId="0" applyNumberFormat="1" applyFont="1" applyFill="1" applyBorder="1" applyAlignment="1">
      <alignment horizontal="center" vertical="center"/>
    </xf>
    <xf numFmtId="4" fontId="12" fillId="0" borderId="0" xfId="0" applyNumberFormat="1" applyFont="1" applyFill="1" applyBorder="1" applyAlignment="1">
      <alignment horizontal="center" vertical="center"/>
    </xf>
    <xf numFmtId="0" fontId="7" fillId="0" borderId="16" xfId="0" applyNumberFormat="1" applyFont="1" applyBorder="1" applyAlignment="1">
      <alignment vertical="center"/>
    </xf>
    <xf numFmtId="0" fontId="7" fillId="0" borderId="17" xfId="0" applyNumberFormat="1" applyFont="1" applyBorder="1" applyAlignment="1">
      <alignment vertical="center"/>
    </xf>
    <xf numFmtId="0" fontId="2" fillId="3" borderId="5" xfId="0" applyNumberFormat="1" applyFont="1" applyFill="1" applyBorder="1" applyAlignment="1">
      <alignment horizontal="center" vertical="center"/>
    </xf>
    <xf numFmtId="0" fontId="14" fillId="0" borderId="0" xfId="0" applyNumberFormat="1" applyFont="1" applyAlignment="1">
      <alignment vertical="center"/>
    </xf>
    <xf numFmtId="0" fontId="14" fillId="0" borderId="0" xfId="0" applyFont="1" applyAlignment="1">
      <alignment vertical="center"/>
    </xf>
    <xf numFmtId="0" fontId="2" fillId="3" borderId="1" xfId="0" applyNumberFormat="1" applyFont="1" applyFill="1" applyBorder="1" applyAlignment="1">
      <alignment horizontal="center" vertical="center"/>
    </xf>
    <xf numFmtId="0" fontId="14" fillId="0" borderId="0" xfId="0" applyNumberFormat="1"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EEA66-113E-40F9-A7EE-3C96A7B5C423}">
  <dimension ref="A1:K189"/>
  <sheetViews>
    <sheetView tabSelected="1" topLeftCell="A178" zoomScale="85" zoomScaleNormal="85" zoomScaleSheetLayoutView="100" workbookViewId="0">
      <selection activeCell="F191" sqref="F191"/>
    </sheetView>
  </sheetViews>
  <sheetFormatPr defaultColWidth="4.5703125" defaultRowHeight="15" x14ac:dyDescent="0.25"/>
  <cols>
    <col min="1" max="1" width="6.42578125" style="42" customWidth="1"/>
    <col min="2" max="2" width="76.85546875" style="1" bestFit="1" customWidth="1"/>
    <col min="3" max="3" width="33.85546875" style="1" customWidth="1"/>
    <col min="4" max="4" width="32.28515625" style="1" customWidth="1"/>
    <col min="5" max="5" width="11.28515625" style="5" customWidth="1"/>
    <col min="6" max="8" width="10.5703125" style="5" customWidth="1"/>
    <col min="9" max="9" width="22.5703125" style="59" customWidth="1"/>
    <col min="10" max="10" width="15.42578125" style="4" customWidth="1"/>
    <col min="11" max="11" width="21.28515625" style="4" customWidth="1"/>
    <col min="12" max="12" width="3" style="1" customWidth="1"/>
    <col min="13" max="13" width="4.5703125" style="1"/>
    <col min="14" max="14" width="5.140625" style="1" bestFit="1" customWidth="1"/>
    <col min="15" max="16384" width="4.5703125" style="1"/>
  </cols>
  <sheetData>
    <row r="1" spans="1:11" ht="17.25" x14ac:dyDescent="0.25">
      <c r="A1" s="40" t="s">
        <v>198</v>
      </c>
      <c r="J1" s="6"/>
    </row>
    <row r="2" spans="1:11" ht="17.25" x14ac:dyDescent="0.25">
      <c r="A2" s="40"/>
      <c r="J2" s="6"/>
    </row>
    <row r="3" spans="1:11" ht="17.25" x14ac:dyDescent="0.25">
      <c r="A3" s="40"/>
      <c r="J3" s="6"/>
    </row>
    <row r="4" spans="1:11" ht="15.75" customHeight="1" x14ac:dyDescent="0.25">
      <c r="A4" s="41" t="s">
        <v>146</v>
      </c>
      <c r="J4" s="6"/>
    </row>
    <row r="5" spans="1:11" ht="15.75" customHeight="1" x14ac:dyDescent="0.25">
      <c r="A5" s="41" t="s">
        <v>147</v>
      </c>
      <c r="J5" s="6"/>
    </row>
    <row r="6" spans="1:11" ht="15.75" customHeight="1" x14ac:dyDescent="0.25">
      <c r="A6" s="41" t="s">
        <v>145</v>
      </c>
      <c r="J6" s="6"/>
    </row>
    <row r="7" spans="1:11" ht="15.75" customHeight="1" x14ac:dyDescent="0.25">
      <c r="A7" s="41" t="s">
        <v>192</v>
      </c>
      <c r="J7" s="6"/>
    </row>
    <row r="8" spans="1:11" ht="15.75" customHeight="1" x14ac:dyDescent="0.25">
      <c r="A8" s="41"/>
    </row>
    <row r="9" spans="1:11" ht="15.75" customHeight="1" thickBot="1" x14ac:dyDescent="0.3">
      <c r="A9" s="41"/>
    </row>
    <row r="10" spans="1:11" ht="30" customHeight="1" x14ac:dyDescent="0.25">
      <c r="B10" s="14" t="s">
        <v>7</v>
      </c>
      <c r="C10" s="35" t="s">
        <v>148</v>
      </c>
      <c r="I10" s="60"/>
      <c r="J10" s="1"/>
      <c r="K10" s="1"/>
    </row>
    <row r="11" spans="1:11" ht="15.75" customHeight="1" x14ac:dyDescent="0.25">
      <c r="B11" s="15" t="s">
        <v>8</v>
      </c>
      <c r="C11" s="16" t="s">
        <v>149</v>
      </c>
      <c r="I11" s="60"/>
      <c r="J11" s="1"/>
      <c r="K11" s="1"/>
    </row>
    <row r="12" spans="1:11" ht="15.75" customHeight="1" thickBot="1" x14ac:dyDescent="0.3">
      <c r="B12" s="56" t="s">
        <v>9</v>
      </c>
      <c r="C12" s="57" t="s">
        <v>150</v>
      </c>
    </row>
    <row r="13" spans="1:11" ht="15.75" customHeight="1" thickBot="1" x14ac:dyDescent="0.3">
      <c r="A13" s="41"/>
    </row>
    <row r="14" spans="1:11" ht="30" customHeight="1" thickBot="1" x14ac:dyDescent="0.3">
      <c r="A14" s="43" t="s">
        <v>0</v>
      </c>
      <c r="B14" s="36" t="s">
        <v>5</v>
      </c>
      <c r="C14" s="36" t="s">
        <v>6</v>
      </c>
      <c r="D14" s="37" t="s">
        <v>151</v>
      </c>
      <c r="E14" s="37" t="s">
        <v>4</v>
      </c>
      <c r="F14" s="37" t="s">
        <v>152</v>
      </c>
      <c r="G14" s="37" t="s">
        <v>153</v>
      </c>
      <c r="H14" s="37" t="s">
        <v>188</v>
      </c>
      <c r="I14" s="37" t="s">
        <v>195</v>
      </c>
      <c r="J14" s="38" t="s">
        <v>194</v>
      </c>
      <c r="K14" s="39" t="s">
        <v>3</v>
      </c>
    </row>
    <row r="15" spans="1:11" ht="27" customHeight="1" x14ac:dyDescent="0.25">
      <c r="A15" s="44"/>
      <c r="B15" s="17" t="s">
        <v>19</v>
      </c>
      <c r="C15" s="18"/>
      <c r="D15" s="20"/>
      <c r="E15" s="19"/>
      <c r="F15" s="19"/>
      <c r="G15" s="19"/>
      <c r="H15" s="19"/>
      <c r="I15" s="58"/>
      <c r="J15" s="20"/>
      <c r="K15" s="20"/>
    </row>
    <row r="16" spans="1:11" ht="27" customHeight="1" x14ac:dyDescent="0.25">
      <c r="A16" s="9">
        <v>1.1000000000000001</v>
      </c>
      <c r="B16" s="2" t="s">
        <v>197</v>
      </c>
      <c r="C16" s="2" t="s">
        <v>17</v>
      </c>
      <c r="D16" s="34" t="s">
        <v>152</v>
      </c>
      <c r="E16" s="7" t="s">
        <v>18</v>
      </c>
      <c r="F16" s="12">
        <v>1</v>
      </c>
      <c r="G16" s="7"/>
      <c r="H16" s="7"/>
      <c r="I16" s="61">
        <f>H16+G16+F16</f>
        <v>1</v>
      </c>
      <c r="J16" s="13"/>
      <c r="K16" s="13">
        <f>J16*I16</f>
        <v>0</v>
      </c>
    </row>
    <row r="17" spans="1:11" ht="27" customHeight="1" x14ac:dyDescent="0.25">
      <c r="A17" s="8">
        <v>1.2</v>
      </c>
      <c r="B17" s="3" t="s">
        <v>10</v>
      </c>
      <c r="C17" s="2" t="s">
        <v>17</v>
      </c>
      <c r="D17" s="34" t="s">
        <v>152</v>
      </c>
      <c r="E17" s="7" t="s">
        <v>18</v>
      </c>
      <c r="F17" s="12">
        <v>1</v>
      </c>
      <c r="G17" s="7"/>
      <c r="H17" s="7"/>
      <c r="I17" s="61">
        <f t="shared" ref="I17:I23" si="0">H17+G17+F17</f>
        <v>1</v>
      </c>
      <c r="J17" s="13"/>
      <c r="K17" s="13">
        <f>J17*I17</f>
        <v>0</v>
      </c>
    </row>
    <row r="18" spans="1:11" ht="27" customHeight="1" x14ac:dyDescent="0.25">
      <c r="A18" s="9">
        <v>1.3</v>
      </c>
      <c r="B18" s="3" t="s">
        <v>11</v>
      </c>
      <c r="C18" s="2" t="s">
        <v>17</v>
      </c>
      <c r="D18" s="34" t="s">
        <v>190</v>
      </c>
      <c r="E18" s="7" t="s">
        <v>18</v>
      </c>
      <c r="F18" s="12">
        <v>1</v>
      </c>
      <c r="G18" s="7">
        <v>1</v>
      </c>
      <c r="H18" s="7"/>
      <c r="I18" s="61">
        <f t="shared" si="0"/>
        <v>2</v>
      </c>
      <c r="J18" s="13"/>
      <c r="K18" s="13">
        <f>J18*I18</f>
        <v>0</v>
      </c>
    </row>
    <row r="19" spans="1:11" ht="27" customHeight="1" x14ac:dyDescent="0.25">
      <c r="A19" s="8">
        <v>1.4</v>
      </c>
      <c r="B19" s="3" t="s">
        <v>12</v>
      </c>
      <c r="C19" s="2" t="s">
        <v>17</v>
      </c>
      <c r="D19" s="34" t="s">
        <v>152</v>
      </c>
      <c r="E19" s="7" t="s">
        <v>18</v>
      </c>
      <c r="F19" s="12">
        <v>1</v>
      </c>
      <c r="G19" s="7"/>
      <c r="H19" s="7"/>
      <c r="I19" s="61">
        <f t="shared" si="0"/>
        <v>1</v>
      </c>
      <c r="J19" s="13"/>
      <c r="K19" s="13">
        <f t="shared" ref="K19:K175" si="1">J19*I19</f>
        <v>0</v>
      </c>
    </row>
    <row r="20" spans="1:11" ht="27" customHeight="1" x14ac:dyDescent="0.25">
      <c r="A20" s="9">
        <v>1.5</v>
      </c>
      <c r="B20" s="3" t="s">
        <v>13</v>
      </c>
      <c r="C20" s="2" t="s">
        <v>17</v>
      </c>
      <c r="D20" s="34" t="s">
        <v>190</v>
      </c>
      <c r="E20" s="7" t="s">
        <v>18</v>
      </c>
      <c r="F20" s="12">
        <v>1</v>
      </c>
      <c r="G20" s="7">
        <v>1</v>
      </c>
      <c r="H20" s="7">
        <v>1</v>
      </c>
      <c r="I20" s="61">
        <f t="shared" si="0"/>
        <v>3</v>
      </c>
      <c r="J20" s="13"/>
      <c r="K20" s="13">
        <f t="shared" si="1"/>
        <v>0</v>
      </c>
    </row>
    <row r="21" spans="1:11" ht="27" customHeight="1" x14ac:dyDescent="0.25">
      <c r="A21" s="8">
        <v>1.6</v>
      </c>
      <c r="B21" s="3" t="s">
        <v>14</v>
      </c>
      <c r="C21" s="2" t="s">
        <v>17</v>
      </c>
      <c r="D21" s="34" t="s">
        <v>190</v>
      </c>
      <c r="E21" s="7" t="s">
        <v>18</v>
      </c>
      <c r="F21" s="12">
        <v>1</v>
      </c>
      <c r="G21" s="7">
        <v>1</v>
      </c>
      <c r="H21" s="7">
        <v>13</v>
      </c>
      <c r="I21" s="61">
        <f t="shared" si="0"/>
        <v>15</v>
      </c>
      <c r="J21" s="13"/>
      <c r="K21" s="13">
        <f t="shared" si="1"/>
        <v>0</v>
      </c>
    </row>
    <row r="22" spans="1:11" ht="27" customHeight="1" x14ac:dyDescent="0.25">
      <c r="A22" s="9">
        <v>1.7</v>
      </c>
      <c r="B22" s="3" t="s">
        <v>15</v>
      </c>
      <c r="C22" s="2" t="s">
        <v>17</v>
      </c>
      <c r="D22" s="34" t="s">
        <v>190</v>
      </c>
      <c r="E22" s="7" t="s">
        <v>18</v>
      </c>
      <c r="F22" s="12">
        <v>1</v>
      </c>
      <c r="G22" s="7">
        <v>1</v>
      </c>
      <c r="H22" s="7"/>
      <c r="I22" s="61">
        <f t="shared" si="0"/>
        <v>2</v>
      </c>
      <c r="J22" s="13"/>
      <c r="K22" s="13">
        <f t="shared" si="1"/>
        <v>0</v>
      </c>
    </row>
    <row r="23" spans="1:11" ht="27" customHeight="1" x14ac:dyDescent="0.25">
      <c r="A23" s="8">
        <v>1.8</v>
      </c>
      <c r="B23" s="3" t="s">
        <v>16</v>
      </c>
      <c r="C23" s="2" t="s">
        <v>17</v>
      </c>
      <c r="D23" s="34" t="s">
        <v>190</v>
      </c>
      <c r="E23" s="7" t="s">
        <v>18</v>
      </c>
      <c r="F23" s="12">
        <v>6</v>
      </c>
      <c r="G23" s="7">
        <v>2</v>
      </c>
      <c r="H23" s="7"/>
      <c r="I23" s="61">
        <f t="shared" si="0"/>
        <v>8</v>
      </c>
      <c r="J23" s="13"/>
      <c r="K23" s="13">
        <f t="shared" si="1"/>
        <v>0</v>
      </c>
    </row>
    <row r="24" spans="1:11" ht="27" customHeight="1" x14ac:dyDescent="0.25">
      <c r="A24" s="45"/>
      <c r="B24" s="21"/>
      <c r="C24" s="22" t="s">
        <v>21</v>
      </c>
      <c r="E24" s="23"/>
      <c r="F24" s="24"/>
      <c r="G24" s="23"/>
      <c r="H24" s="23"/>
      <c r="I24" s="24"/>
      <c r="J24" s="25"/>
      <c r="K24" s="25">
        <f>SUM(K16:K23)</f>
        <v>0</v>
      </c>
    </row>
    <row r="25" spans="1:11" ht="27" customHeight="1" thickBot="1" x14ac:dyDescent="0.3">
      <c r="A25" s="46"/>
      <c r="B25" s="26" t="s">
        <v>20</v>
      </c>
      <c r="C25" s="27"/>
      <c r="E25" s="28"/>
      <c r="F25" s="29"/>
      <c r="G25" s="28"/>
      <c r="H25" s="28"/>
      <c r="I25" s="29"/>
      <c r="J25" s="30"/>
      <c r="K25" s="30"/>
    </row>
    <row r="26" spans="1:11" ht="30" customHeight="1" thickBot="1" x14ac:dyDescent="0.3">
      <c r="A26" s="43" t="s">
        <v>0</v>
      </c>
      <c r="B26" s="36" t="s">
        <v>5</v>
      </c>
      <c r="C26" s="36" t="s">
        <v>6</v>
      </c>
      <c r="D26" s="37" t="s">
        <v>151</v>
      </c>
      <c r="E26" s="37" t="s">
        <v>4</v>
      </c>
      <c r="F26" s="37" t="s">
        <v>152</v>
      </c>
      <c r="G26" s="37" t="s">
        <v>153</v>
      </c>
      <c r="H26" s="37" t="s">
        <v>188</v>
      </c>
      <c r="I26" s="37" t="s">
        <v>1</v>
      </c>
      <c r="J26" s="38" t="s">
        <v>2</v>
      </c>
      <c r="K26" s="39" t="s">
        <v>3</v>
      </c>
    </row>
    <row r="27" spans="1:11" ht="27" customHeight="1" x14ac:dyDescent="0.25">
      <c r="A27" s="10">
        <v>2.1</v>
      </c>
      <c r="B27" s="3" t="s">
        <v>22</v>
      </c>
      <c r="C27" s="2" t="s">
        <v>47</v>
      </c>
      <c r="D27" s="34" t="s">
        <v>190</v>
      </c>
      <c r="E27" s="7" t="s">
        <v>18</v>
      </c>
      <c r="F27" s="12">
        <v>8</v>
      </c>
      <c r="G27" s="7">
        <v>10</v>
      </c>
      <c r="H27" s="7">
        <v>30</v>
      </c>
      <c r="I27" s="61">
        <f t="shared" ref="I27:I45" si="2">H27+G27+F27</f>
        <v>48</v>
      </c>
      <c r="J27" s="13"/>
      <c r="K27" s="13">
        <f t="shared" si="1"/>
        <v>0</v>
      </c>
    </row>
    <row r="28" spans="1:11" ht="27" customHeight="1" x14ac:dyDescent="0.25">
      <c r="A28" s="11">
        <v>2.2000000000000002</v>
      </c>
      <c r="B28" s="3" t="s">
        <v>23</v>
      </c>
      <c r="C28" s="2" t="s">
        <v>47</v>
      </c>
      <c r="D28" s="34" t="s">
        <v>152</v>
      </c>
      <c r="E28" s="7" t="s">
        <v>18</v>
      </c>
      <c r="F28" s="12">
        <v>20</v>
      </c>
      <c r="G28" s="7"/>
      <c r="H28" s="7"/>
      <c r="I28" s="61">
        <f t="shared" si="2"/>
        <v>20</v>
      </c>
      <c r="J28" s="13"/>
      <c r="K28" s="13">
        <f t="shared" si="1"/>
        <v>0</v>
      </c>
    </row>
    <row r="29" spans="1:11" ht="27" customHeight="1" x14ac:dyDescent="0.25">
      <c r="A29" s="11">
        <v>2.2999999999999998</v>
      </c>
      <c r="B29" s="3" t="s">
        <v>189</v>
      </c>
      <c r="C29" s="2" t="s">
        <v>47</v>
      </c>
      <c r="D29" s="34" t="s">
        <v>153</v>
      </c>
      <c r="E29" s="7" t="s">
        <v>18</v>
      </c>
      <c r="F29" s="7"/>
      <c r="G29" s="7">
        <v>2</v>
      </c>
      <c r="H29" s="7"/>
      <c r="I29" s="61">
        <f t="shared" si="2"/>
        <v>2</v>
      </c>
      <c r="J29" s="13"/>
      <c r="K29" s="13">
        <f t="shared" si="1"/>
        <v>0</v>
      </c>
    </row>
    <row r="30" spans="1:11" ht="27" customHeight="1" x14ac:dyDescent="0.25">
      <c r="A30" s="10">
        <v>2.4</v>
      </c>
      <c r="B30" s="3" t="s">
        <v>156</v>
      </c>
      <c r="C30" s="2" t="s">
        <v>47</v>
      </c>
      <c r="D30" s="34" t="s">
        <v>190</v>
      </c>
      <c r="E30" s="7" t="s">
        <v>18</v>
      </c>
      <c r="F30" s="12">
        <v>3</v>
      </c>
      <c r="G30" s="7">
        <v>4</v>
      </c>
      <c r="H30" s="7">
        <v>180</v>
      </c>
      <c r="I30" s="61">
        <f t="shared" si="2"/>
        <v>187</v>
      </c>
      <c r="J30" s="13"/>
      <c r="K30" s="13">
        <f t="shared" si="1"/>
        <v>0</v>
      </c>
    </row>
    <row r="31" spans="1:11" ht="27" customHeight="1" x14ac:dyDescent="0.25">
      <c r="A31" s="10">
        <v>2.5</v>
      </c>
      <c r="B31" s="3" t="s">
        <v>157</v>
      </c>
      <c r="C31" s="2" t="s">
        <v>47</v>
      </c>
      <c r="D31" s="34" t="s">
        <v>190</v>
      </c>
      <c r="E31" s="7" t="s">
        <v>18</v>
      </c>
      <c r="F31" s="7"/>
      <c r="G31" s="7"/>
      <c r="H31" s="7">
        <v>50</v>
      </c>
      <c r="I31" s="61">
        <f t="shared" si="2"/>
        <v>50</v>
      </c>
      <c r="J31" s="13"/>
      <c r="K31" s="13">
        <f t="shared" si="1"/>
        <v>0</v>
      </c>
    </row>
    <row r="32" spans="1:11" ht="27" customHeight="1" x14ac:dyDescent="0.25">
      <c r="A32" s="11">
        <v>2.6</v>
      </c>
      <c r="B32" s="3" t="s">
        <v>24</v>
      </c>
      <c r="C32" s="2" t="s">
        <v>47</v>
      </c>
      <c r="D32" s="34" t="s">
        <v>190</v>
      </c>
      <c r="E32" s="7" t="s">
        <v>18</v>
      </c>
      <c r="F32" s="12">
        <v>3</v>
      </c>
      <c r="G32" s="7">
        <v>2</v>
      </c>
      <c r="H32" s="7">
        <v>31</v>
      </c>
      <c r="I32" s="61">
        <f t="shared" si="2"/>
        <v>36</v>
      </c>
      <c r="J32" s="13"/>
      <c r="K32" s="13">
        <f t="shared" si="1"/>
        <v>0</v>
      </c>
    </row>
    <row r="33" spans="1:11" ht="27" customHeight="1" x14ac:dyDescent="0.25">
      <c r="A33" s="10">
        <v>2.7</v>
      </c>
      <c r="B33" s="3" t="s">
        <v>25</v>
      </c>
      <c r="C33" s="2" t="s">
        <v>47</v>
      </c>
      <c r="D33" s="34" t="s">
        <v>190</v>
      </c>
      <c r="E33" s="7" t="s">
        <v>18</v>
      </c>
      <c r="F33" s="12">
        <v>6</v>
      </c>
      <c r="G33" s="7">
        <v>2</v>
      </c>
      <c r="H33" s="7">
        <v>30</v>
      </c>
      <c r="I33" s="61">
        <f t="shared" si="2"/>
        <v>38</v>
      </c>
      <c r="J33" s="13"/>
      <c r="K33" s="13">
        <f t="shared" si="1"/>
        <v>0</v>
      </c>
    </row>
    <row r="34" spans="1:11" ht="27" customHeight="1" x14ac:dyDescent="0.25">
      <c r="A34" s="11">
        <v>2.8</v>
      </c>
      <c r="B34" s="3" t="s">
        <v>158</v>
      </c>
      <c r="C34" s="2" t="s">
        <v>47</v>
      </c>
      <c r="D34" s="34" t="s">
        <v>190</v>
      </c>
      <c r="E34" s="7" t="s">
        <v>18</v>
      </c>
      <c r="F34" s="12">
        <v>12</v>
      </c>
      <c r="G34" s="7">
        <v>1</v>
      </c>
      <c r="H34" s="7">
        <v>30</v>
      </c>
      <c r="I34" s="61">
        <f t="shared" si="2"/>
        <v>43</v>
      </c>
      <c r="J34" s="13"/>
      <c r="K34" s="13">
        <f t="shared" si="1"/>
        <v>0</v>
      </c>
    </row>
    <row r="35" spans="1:11" ht="27" customHeight="1" x14ac:dyDescent="0.25">
      <c r="A35" s="11">
        <v>2.9</v>
      </c>
      <c r="B35" s="49" t="s">
        <v>193</v>
      </c>
      <c r="C35" s="2" t="s">
        <v>47</v>
      </c>
      <c r="D35" s="34" t="s">
        <v>152</v>
      </c>
      <c r="E35" s="7" t="s">
        <v>18</v>
      </c>
      <c r="F35" s="12">
        <v>1</v>
      </c>
      <c r="G35" s="7">
        <v>2</v>
      </c>
      <c r="H35" s="7"/>
      <c r="I35" s="61">
        <f t="shared" si="2"/>
        <v>3</v>
      </c>
      <c r="J35" s="13"/>
      <c r="K35" s="13">
        <f t="shared" si="1"/>
        <v>0</v>
      </c>
    </row>
    <row r="36" spans="1:11" ht="27" customHeight="1" x14ac:dyDescent="0.25">
      <c r="A36" s="9">
        <v>2.1</v>
      </c>
      <c r="B36" s="3" t="s">
        <v>26</v>
      </c>
      <c r="C36" s="2" t="s">
        <v>47</v>
      </c>
      <c r="D36" s="34" t="s">
        <v>190</v>
      </c>
      <c r="E36" s="7" t="s">
        <v>18</v>
      </c>
      <c r="F36" s="12">
        <v>8</v>
      </c>
      <c r="G36" s="7">
        <v>12</v>
      </c>
      <c r="H36" s="7">
        <v>60</v>
      </c>
      <c r="I36" s="61">
        <f t="shared" si="2"/>
        <v>80</v>
      </c>
      <c r="J36" s="13"/>
      <c r="K36" s="13">
        <f t="shared" si="1"/>
        <v>0</v>
      </c>
    </row>
    <row r="37" spans="1:11" ht="27" customHeight="1" x14ac:dyDescent="0.25">
      <c r="A37" s="9">
        <v>2.11</v>
      </c>
      <c r="B37" s="3" t="s">
        <v>27</v>
      </c>
      <c r="C37" s="2" t="s">
        <v>47</v>
      </c>
      <c r="D37" s="34" t="s">
        <v>190</v>
      </c>
      <c r="E37" s="7" t="s">
        <v>18</v>
      </c>
      <c r="F37" s="12">
        <v>3</v>
      </c>
      <c r="G37" s="7">
        <v>2</v>
      </c>
      <c r="H37" s="7"/>
      <c r="I37" s="61">
        <f t="shared" si="2"/>
        <v>5</v>
      </c>
      <c r="J37" s="13"/>
      <c r="K37" s="13">
        <f t="shared" si="1"/>
        <v>0</v>
      </c>
    </row>
    <row r="38" spans="1:11" ht="27" customHeight="1" x14ac:dyDescent="0.25">
      <c r="A38" s="9">
        <v>2.12</v>
      </c>
      <c r="B38" s="3" t="s">
        <v>28</v>
      </c>
      <c r="C38" s="2" t="s">
        <v>47</v>
      </c>
      <c r="D38" s="34" t="s">
        <v>190</v>
      </c>
      <c r="E38" s="7" t="s">
        <v>18</v>
      </c>
      <c r="F38" s="12">
        <v>30</v>
      </c>
      <c r="G38" s="7">
        <v>10</v>
      </c>
      <c r="H38" s="7"/>
      <c r="I38" s="61">
        <f t="shared" si="2"/>
        <v>40</v>
      </c>
      <c r="J38" s="13"/>
      <c r="K38" s="13">
        <f t="shared" si="1"/>
        <v>0</v>
      </c>
    </row>
    <row r="39" spans="1:11" ht="27" customHeight="1" x14ac:dyDescent="0.25">
      <c r="A39" s="9">
        <v>2.13</v>
      </c>
      <c r="B39" s="3" t="s">
        <v>29</v>
      </c>
      <c r="C39" s="2" t="s">
        <v>47</v>
      </c>
      <c r="D39" s="34" t="s">
        <v>190</v>
      </c>
      <c r="E39" s="7" t="s">
        <v>18</v>
      </c>
      <c r="F39" s="12">
        <v>6</v>
      </c>
      <c r="G39" s="7">
        <v>10</v>
      </c>
      <c r="H39" s="7">
        <v>75</v>
      </c>
      <c r="I39" s="61">
        <f t="shared" si="2"/>
        <v>91</v>
      </c>
      <c r="J39" s="13"/>
      <c r="K39" s="13">
        <f t="shared" si="1"/>
        <v>0</v>
      </c>
    </row>
    <row r="40" spans="1:11" ht="27" customHeight="1" x14ac:dyDescent="0.25">
      <c r="A40" s="9">
        <v>2.14</v>
      </c>
      <c r="B40" s="3" t="s">
        <v>30</v>
      </c>
      <c r="C40" s="2" t="s">
        <v>47</v>
      </c>
      <c r="D40" s="34" t="s">
        <v>152</v>
      </c>
      <c r="E40" s="7" t="s">
        <v>18</v>
      </c>
      <c r="F40" s="12">
        <v>5</v>
      </c>
      <c r="G40" s="7"/>
      <c r="H40" s="7"/>
      <c r="I40" s="61">
        <f t="shared" si="2"/>
        <v>5</v>
      </c>
      <c r="J40" s="13"/>
      <c r="K40" s="13">
        <f t="shared" si="1"/>
        <v>0</v>
      </c>
    </row>
    <row r="41" spans="1:11" ht="27" customHeight="1" x14ac:dyDescent="0.25">
      <c r="A41" s="9">
        <v>2.15</v>
      </c>
      <c r="B41" s="3" t="s">
        <v>31</v>
      </c>
      <c r="C41" s="2" t="s">
        <v>47</v>
      </c>
      <c r="D41" s="34" t="s">
        <v>152</v>
      </c>
      <c r="E41" s="7" t="s">
        <v>18</v>
      </c>
      <c r="F41" s="12">
        <v>1</v>
      </c>
      <c r="G41" s="7"/>
      <c r="H41" s="7"/>
      <c r="I41" s="61">
        <f t="shared" si="2"/>
        <v>1</v>
      </c>
      <c r="J41" s="13"/>
      <c r="K41" s="13">
        <f t="shared" si="1"/>
        <v>0</v>
      </c>
    </row>
    <row r="42" spans="1:11" ht="27" customHeight="1" x14ac:dyDescent="0.25">
      <c r="A42" s="9">
        <v>2.16</v>
      </c>
      <c r="B42" s="3" t="s">
        <v>32</v>
      </c>
      <c r="C42" s="2" t="s">
        <v>47</v>
      </c>
      <c r="D42" s="34" t="s">
        <v>152</v>
      </c>
      <c r="E42" s="7" t="s">
        <v>18</v>
      </c>
      <c r="F42" s="12">
        <v>15</v>
      </c>
      <c r="G42" s="7"/>
      <c r="H42" s="7"/>
      <c r="I42" s="61">
        <f t="shared" si="2"/>
        <v>15</v>
      </c>
      <c r="J42" s="13"/>
      <c r="K42" s="13">
        <f t="shared" si="1"/>
        <v>0</v>
      </c>
    </row>
    <row r="43" spans="1:11" ht="27" customHeight="1" x14ac:dyDescent="0.25">
      <c r="A43" s="9">
        <v>2.17</v>
      </c>
      <c r="B43" s="3" t="s">
        <v>159</v>
      </c>
      <c r="C43" s="2" t="s">
        <v>47</v>
      </c>
      <c r="D43" s="34" t="s">
        <v>190</v>
      </c>
      <c r="E43" s="7" t="s">
        <v>18</v>
      </c>
      <c r="F43" s="7">
        <v>2</v>
      </c>
      <c r="G43" s="7">
        <v>2</v>
      </c>
      <c r="H43" s="7"/>
      <c r="I43" s="61">
        <f t="shared" si="2"/>
        <v>4</v>
      </c>
      <c r="J43" s="13"/>
      <c r="K43" s="13">
        <f t="shared" si="1"/>
        <v>0</v>
      </c>
    </row>
    <row r="44" spans="1:11" ht="27" customHeight="1" x14ac:dyDescent="0.25">
      <c r="A44" s="9">
        <v>2.1800000000000002</v>
      </c>
      <c r="B44" s="3" t="s">
        <v>160</v>
      </c>
      <c r="C44" s="2" t="s">
        <v>47</v>
      </c>
      <c r="D44" s="34" t="s">
        <v>153</v>
      </c>
      <c r="E44" s="7" t="s">
        <v>18</v>
      </c>
      <c r="F44" s="7"/>
      <c r="G44" s="7">
        <v>12</v>
      </c>
      <c r="H44" s="7"/>
      <c r="I44" s="61">
        <f t="shared" si="2"/>
        <v>12</v>
      </c>
      <c r="J44" s="13"/>
      <c r="K44" s="13">
        <f t="shared" si="1"/>
        <v>0</v>
      </c>
    </row>
    <row r="45" spans="1:11" ht="27" customHeight="1" x14ac:dyDescent="0.25">
      <c r="A45" s="9">
        <v>2.19</v>
      </c>
      <c r="B45" s="3" t="s">
        <v>154</v>
      </c>
      <c r="C45" s="2" t="s">
        <v>47</v>
      </c>
      <c r="D45" s="34" t="s">
        <v>190</v>
      </c>
      <c r="E45" s="7" t="s">
        <v>18</v>
      </c>
      <c r="F45" s="7"/>
      <c r="G45" s="7"/>
      <c r="H45" s="7">
        <v>60</v>
      </c>
      <c r="I45" s="61">
        <f t="shared" si="2"/>
        <v>60</v>
      </c>
      <c r="J45" s="13"/>
      <c r="K45" s="13">
        <f t="shared" si="1"/>
        <v>0</v>
      </c>
    </row>
    <row r="46" spans="1:11" ht="27" customHeight="1" x14ac:dyDescent="0.25">
      <c r="A46" s="45"/>
      <c r="B46" s="21"/>
      <c r="C46" s="22" t="s">
        <v>33</v>
      </c>
      <c r="E46" s="23"/>
      <c r="F46" s="24"/>
      <c r="G46" s="23"/>
      <c r="H46" s="23"/>
      <c r="I46" s="24"/>
      <c r="J46" s="25"/>
      <c r="K46" s="25">
        <f>SUM(K27:K45)</f>
        <v>0</v>
      </c>
    </row>
    <row r="47" spans="1:11" ht="27" customHeight="1" thickBot="1" x14ac:dyDescent="0.3">
      <c r="A47" s="46"/>
      <c r="B47" s="26" t="s">
        <v>144</v>
      </c>
      <c r="C47" s="27"/>
      <c r="E47" s="28"/>
      <c r="F47" s="29"/>
      <c r="G47" s="28"/>
      <c r="H47" s="28"/>
      <c r="I47" s="29"/>
      <c r="J47" s="30"/>
      <c r="K47" s="30"/>
    </row>
    <row r="48" spans="1:11" ht="30" customHeight="1" thickBot="1" x14ac:dyDescent="0.3">
      <c r="A48" s="43" t="s">
        <v>0</v>
      </c>
      <c r="B48" s="36" t="s">
        <v>5</v>
      </c>
      <c r="C48" s="36" t="s">
        <v>6</v>
      </c>
      <c r="D48" s="37" t="s">
        <v>151</v>
      </c>
      <c r="E48" s="37" t="s">
        <v>4</v>
      </c>
      <c r="F48" s="37" t="s">
        <v>152</v>
      </c>
      <c r="G48" s="37" t="s">
        <v>153</v>
      </c>
      <c r="H48" s="37" t="s">
        <v>188</v>
      </c>
      <c r="I48" s="37" t="s">
        <v>1</v>
      </c>
      <c r="J48" s="38" t="s">
        <v>2</v>
      </c>
      <c r="K48" s="39" t="s">
        <v>3</v>
      </c>
    </row>
    <row r="49" spans="1:11" ht="27" customHeight="1" x14ac:dyDescent="0.25">
      <c r="A49" s="11">
        <v>3.1</v>
      </c>
      <c r="B49" s="3" t="s">
        <v>34</v>
      </c>
      <c r="C49" s="2" t="s">
        <v>49</v>
      </c>
      <c r="D49" s="34" t="s">
        <v>152</v>
      </c>
      <c r="E49" s="7" t="s">
        <v>18</v>
      </c>
      <c r="F49" s="12">
        <v>3</v>
      </c>
      <c r="G49" s="7"/>
      <c r="H49" s="7"/>
      <c r="I49" s="61">
        <f t="shared" ref="I49:I60" si="3">H49+G49+F49</f>
        <v>3</v>
      </c>
      <c r="J49" s="13"/>
      <c r="K49" s="13">
        <f t="shared" si="1"/>
        <v>0</v>
      </c>
    </row>
    <row r="50" spans="1:11" ht="27" customHeight="1" x14ac:dyDescent="0.25">
      <c r="A50" s="11">
        <v>3.2</v>
      </c>
      <c r="B50" s="3" t="s">
        <v>35</v>
      </c>
      <c r="C50" s="2" t="s">
        <v>49</v>
      </c>
      <c r="D50" s="34" t="s">
        <v>152</v>
      </c>
      <c r="E50" s="7" t="s">
        <v>18</v>
      </c>
      <c r="F50" s="12">
        <v>2</v>
      </c>
      <c r="G50" s="7"/>
      <c r="H50" s="7"/>
      <c r="I50" s="61">
        <f t="shared" si="3"/>
        <v>2</v>
      </c>
      <c r="J50" s="13"/>
      <c r="K50" s="13">
        <f t="shared" si="1"/>
        <v>0</v>
      </c>
    </row>
    <row r="51" spans="1:11" ht="27" customHeight="1" x14ac:dyDescent="0.25">
      <c r="A51" s="11">
        <v>3.3</v>
      </c>
      <c r="B51" s="3" t="s">
        <v>36</v>
      </c>
      <c r="C51" s="2" t="s">
        <v>49</v>
      </c>
      <c r="D51" s="34" t="s">
        <v>152</v>
      </c>
      <c r="E51" s="7" t="s">
        <v>18</v>
      </c>
      <c r="F51" s="12">
        <v>3</v>
      </c>
      <c r="G51" s="7"/>
      <c r="H51" s="7"/>
      <c r="I51" s="61">
        <f t="shared" si="3"/>
        <v>3</v>
      </c>
      <c r="J51" s="13"/>
      <c r="K51" s="13">
        <f t="shared" si="1"/>
        <v>0</v>
      </c>
    </row>
    <row r="52" spans="1:11" ht="27" customHeight="1" x14ac:dyDescent="0.25">
      <c r="A52" s="11">
        <v>3.4</v>
      </c>
      <c r="B52" s="3" t="s">
        <v>37</v>
      </c>
      <c r="C52" s="2" t="s">
        <v>49</v>
      </c>
      <c r="D52" s="34" t="s">
        <v>152</v>
      </c>
      <c r="E52" s="7" t="s">
        <v>18</v>
      </c>
      <c r="F52" s="12">
        <v>1</v>
      </c>
      <c r="G52" s="7"/>
      <c r="H52" s="7"/>
      <c r="I52" s="61">
        <f t="shared" si="3"/>
        <v>1</v>
      </c>
      <c r="J52" s="13"/>
      <c r="K52" s="13">
        <f t="shared" si="1"/>
        <v>0</v>
      </c>
    </row>
    <row r="53" spans="1:11" ht="27" customHeight="1" x14ac:dyDescent="0.25">
      <c r="A53" s="11">
        <v>3.5</v>
      </c>
      <c r="B53" s="3" t="s">
        <v>38</v>
      </c>
      <c r="C53" s="2" t="s">
        <v>49</v>
      </c>
      <c r="D53" s="34" t="s">
        <v>190</v>
      </c>
      <c r="E53" s="7" t="s">
        <v>18</v>
      </c>
      <c r="F53" s="12">
        <v>3</v>
      </c>
      <c r="G53" s="7">
        <v>3</v>
      </c>
      <c r="H53" s="7">
        <v>60</v>
      </c>
      <c r="I53" s="61">
        <f t="shared" si="3"/>
        <v>66</v>
      </c>
      <c r="J53" s="13"/>
      <c r="K53" s="13">
        <f t="shared" si="1"/>
        <v>0</v>
      </c>
    </row>
    <row r="54" spans="1:11" ht="27" customHeight="1" x14ac:dyDescent="0.25">
      <c r="A54" s="11">
        <v>3.6</v>
      </c>
      <c r="B54" s="3" t="s">
        <v>39</v>
      </c>
      <c r="C54" s="2" t="s">
        <v>49</v>
      </c>
      <c r="D54" s="34" t="s">
        <v>152</v>
      </c>
      <c r="E54" s="7" t="s">
        <v>18</v>
      </c>
      <c r="F54" s="12">
        <v>2</v>
      </c>
      <c r="G54" s="7"/>
      <c r="H54" s="7"/>
      <c r="I54" s="61">
        <f t="shared" si="3"/>
        <v>2</v>
      </c>
      <c r="J54" s="13"/>
      <c r="K54" s="13">
        <f t="shared" si="1"/>
        <v>0</v>
      </c>
    </row>
    <row r="55" spans="1:11" ht="27" customHeight="1" x14ac:dyDescent="0.25">
      <c r="A55" s="11">
        <v>3.7</v>
      </c>
      <c r="B55" s="3" t="s">
        <v>40</v>
      </c>
      <c r="C55" s="2" t="s">
        <v>49</v>
      </c>
      <c r="D55" s="34" t="s">
        <v>152</v>
      </c>
      <c r="E55" s="7" t="s">
        <v>18</v>
      </c>
      <c r="F55" s="12">
        <v>1</v>
      </c>
      <c r="G55" s="7"/>
      <c r="H55" s="7"/>
      <c r="I55" s="61">
        <f t="shared" si="3"/>
        <v>1</v>
      </c>
      <c r="J55" s="13"/>
      <c r="K55" s="13">
        <f t="shared" si="1"/>
        <v>0</v>
      </c>
    </row>
    <row r="56" spans="1:11" ht="27" customHeight="1" x14ac:dyDescent="0.25">
      <c r="A56" s="11">
        <v>3.8</v>
      </c>
      <c r="B56" s="3" t="s">
        <v>41</v>
      </c>
      <c r="C56" s="2" t="s">
        <v>49</v>
      </c>
      <c r="D56" s="34" t="s">
        <v>152</v>
      </c>
      <c r="E56" s="7" t="s">
        <v>18</v>
      </c>
      <c r="F56" s="12">
        <v>1</v>
      </c>
      <c r="G56" s="7"/>
      <c r="H56" s="7"/>
      <c r="I56" s="61">
        <f t="shared" si="3"/>
        <v>1</v>
      </c>
      <c r="J56" s="13"/>
      <c r="K56" s="13">
        <f t="shared" si="1"/>
        <v>0</v>
      </c>
    </row>
    <row r="57" spans="1:11" ht="27" customHeight="1" x14ac:dyDescent="0.25">
      <c r="A57" s="11">
        <v>3.9</v>
      </c>
      <c r="B57" s="3" t="s">
        <v>42</v>
      </c>
      <c r="C57" s="2" t="s">
        <v>49</v>
      </c>
      <c r="D57" s="34" t="s">
        <v>152</v>
      </c>
      <c r="E57" s="7" t="s">
        <v>18</v>
      </c>
      <c r="F57" s="12">
        <v>6</v>
      </c>
      <c r="G57" s="7"/>
      <c r="H57" s="7"/>
      <c r="I57" s="61">
        <f t="shared" si="3"/>
        <v>6</v>
      </c>
      <c r="J57" s="13"/>
      <c r="K57" s="13">
        <f t="shared" si="1"/>
        <v>0</v>
      </c>
    </row>
    <row r="58" spans="1:11" ht="27" customHeight="1" x14ac:dyDescent="0.25">
      <c r="A58" s="9">
        <v>3.1</v>
      </c>
      <c r="B58" s="3" t="s">
        <v>43</v>
      </c>
      <c r="C58" s="2" t="s">
        <v>49</v>
      </c>
      <c r="D58" s="34" t="s">
        <v>152</v>
      </c>
      <c r="E58" s="7" t="s">
        <v>18</v>
      </c>
      <c r="F58" s="12">
        <v>1</v>
      </c>
      <c r="G58" s="7"/>
      <c r="H58" s="7"/>
      <c r="I58" s="61">
        <f t="shared" si="3"/>
        <v>1</v>
      </c>
      <c r="J58" s="13"/>
      <c r="K58" s="13">
        <f t="shared" si="1"/>
        <v>0</v>
      </c>
    </row>
    <row r="59" spans="1:11" ht="27" customHeight="1" x14ac:dyDescent="0.25">
      <c r="A59" s="9">
        <v>3.11</v>
      </c>
      <c r="B59" s="3" t="s">
        <v>44</v>
      </c>
      <c r="C59" s="2" t="s">
        <v>49</v>
      </c>
      <c r="D59" s="34" t="s">
        <v>152</v>
      </c>
      <c r="E59" s="7" t="s">
        <v>18</v>
      </c>
      <c r="F59" s="12">
        <v>1</v>
      </c>
      <c r="G59" s="7"/>
      <c r="H59" s="7"/>
      <c r="I59" s="61">
        <f t="shared" si="3"/>
        <v>1</v>
      </c>
      <c r="J59" s="13"/>
      <c r="K59" s="13">
        <f t="shared" si="1"/>
        <v>0</v>
      </c>
    </row>
    <row r="60" spans="1:11" ht="27" customHeight="1" x14ac:dyDescent="0.25">
      <c r="A60" s="9">
        <v>3.12</v>
      </c>
      <c r="B60" s="3" t="s">
        <v>45</v>
      </c>
      <c r="C60" s="2" t="s">
        <v>49</v>
      </c>
      <c r="D60" s="34" t="s">
        <v>152</v>
      </c>
      <c r="E60" s="7" t="s">
        <v>18</v>
      </c>
      <c r="F60" s="12">
        <v>1</v>
      </c>
      <c r="G60" s="7"/>
      <c r="H60" s="7"/>
      <c r="I60" s="61">
        <f t="shared" si="3"/>
        <v>1</v>
      </c>
      <c r="J60" s="13"/>
      <c r="K60" s="13">
        <f t="shared" si="1"/>
        <v>0</v>
      </c>
    </row>
    <row r="61" spans="1:11" ht="27" customHeight="1" x14ac:dyDescent="0.25">
      <c r="A61" s="45"/>
      <c r="B61" s="21"/>
      <c r="C61" s="22" t="s">
        <v>46</v>
      </c>
      <c r="E61" s="23"/>
      <c r="F61" s="24"/>
      <c r="G61" s="23"/>
      <c r="H61" s="23"/>
      <c r="I61" s="24"/>
      <c r="J61" s="25"/>
      <c r="K61" s="25">
        <f>SUM(K49:K60)</f>
        <v>0</v>
      </c>
    </row>
    <row r="62" spans="1:11" ht="27" customHeight="1" thickBot="1" x14ac:dyDescent="0.3">
      <c r="A62" s="46"/>
      <c r="B62" s="26" t="s">
        <v>57</v>
      </c>
      <c r="C62" s="27"/>
      <c r="E62" s="28"/>
      <c r="F62" s="29"/>
      <c r="G62" s="28"/>
      <c r="H62" s="28"/>
      <c r="I62" s="29"/>
      <c r="J62" s="30"/>
      <c r="K62" s="30"/>
    </row>
    <row r="63" spans="1:11" ht="30" customHeight="1" thickBot="1" x14ac:dyDescent="0.3">
      <c r="A63" s="43" t="s">
        <v>0</v>
      </c>
      <c r="B63" s="36" t="s">
        <v>5</v>
      </c>
      <c r="C63" s="36" t="s">
        <v>6</v>
      </c>
      <c r="D63" s="37" t="s">
        <v>151</v>
      </c>
      <c r="E63" s="37" t="s">
        <v>4</v>
      </c>
      <c r="F63" s="37" t="s">
        <v>152</v>
      </c>
      <c r="G63" s="37" t="s">
        <v>153</v>
      </c>
      <c r="H63" s="37" t="s">
        <v>188</v>
      </c>
      <c r="I63" s="37" t="s">
        <v>1</v>
      </c>
      <c r="J63" s="38" t="s">
        <v>2</v>
      </c>
      <c r="K63" s="39" t="s">
        <v>3</v>
      </c>
    </row>
    <row r="64" spans="1:11" ht="27" customHeight="1" x14ac:dyDescent="0.25">
      <c r="A64" s="11">
        <v>4.0999999999999996</v>
      </c>
      <c r="B64" s="3" t="s">
        <v>52</v>
      </c>
      <c r="C64" s="2" t="s">
        <v>139</v>
      </c>
      <c r="D64" s="34" t="s">
        <v>152</v>
      </c>
      <c r="E64" s="7" t="s">
        <v>18</v>
      </c>
      <c r="F64" s="12">
        <v>1</v>
      </c>
      <c r="G64" s="7"/>
      <c r="H64" s="7"/>
      <c r="I64" s="61">
        <f t="shared" ref="I64:I70" si="4">H64+G64+F64</f>
        <v>1</v>
      </c>
      <c r="J64" s="13"/>
      <c r="K64" s="13">
        <f t="shared" si="1"/>
        <v>0</v>
      </c>
    </row>
    <row r="65" spans="1:11" ht="27" customHeight="1" x14ac:dyDescent="0.25">
      <c r="A65" s="11">
        <v>4.2</v>
      </c>
      <c r="B65" s="3" t="s">
        <v>53</v>
      </c>
      <c r="C65" s="2" t="s">
        <v>139</v>
      </c>
      <c r="D65" s="34" t="s">
        <v>152</v>
      </c>
      <c r="E65" s="7" t="s">
        <v>18</v>
      </c>
      <c r="F65" s="12">
        <v>1</v>
      </c>
      <c r="G65" s="7"/>
      <c r="H65" s="7"/>
      <c r="I65" s="61">
        <f t="shared" si="4"/>
        <v>1</v>
      </c>
      <c r="J65" s="13"/>
      <c r="K65" s="13">
        <f t="shared" si="1"/>
        <v>0</v>
      </c>
    </row>
    <row r="66" spans="1:11" ht="27" customHeight="1" x14ac:dyDescent="0.25">
      <c r="A66" s="11">
        <v>4.3</v>
      </c>
      <c r="B66" s="3" t="s">
        <v>54</v>
      </c>
      <c r="C66" s="2" t="s">
        <v>139</v>
      </c>
      <c r="D66" s="34" t="s">
        <v>152</v>
      </c>
      <c r="E66" s="7" t="s">
        <v>18</v>
      </c>
      <c r="F66" s="12">
        <v>1</v>
      </c>
      <c r="G66" s="7"/>
      <c r="H66" s="7"/>
      <c r="I66" s="61">
        <f t="shared" si="4"/>
        <v>1</v>
      </c>
      <c r="J66" s="13"/>
      <c r="K66" s="13">
        <f t="shared" si="1"/>
        <v>0</v>
      </c>
    </row>
    <row r="67" spans="1:11" ht="27" customHeight="1" x14ac:dyDescent="0.25">
      <c r="A67" s="11">
        <v>4.4000000000000004</v>
      </c>
      <c r="B67" s="3" t="s">
        <v>55</v>
      </c>
      <c r="C67" s="2" t="s">
        <v>139</v>
      </c>
      <c r="D67" s="34" t="s">
        <v>152</v>
      </c>
      <c r="E67" s="7" t="s">
        <v>18</v>
      </c>
      <c r="F67" s="12">
        <v>1</v>
      </c>
      <c r="G67" s="7"/>
      <c r="H67" s="7"/>
      <c r="I67" s="61">
        <f t="shared" si="4"/>
        <v>1</v>
      </c>
      <c r="J67" s="13"/>
      <c r="K67" s="13">
        <f t="shared" si="1"/>
        <v>0</v>
      </c>
    </row>
    <row r="68" spans="1:11" ht="27" customHeight="1" x14ac:dyDescent="0.25">
      <c r="A68" s="11">
        <v>4.5</v>
      </c>
      <c r="B68" s="3" t="s">
        <v>56</v>
      </c>
      <c r="C68" s="2" t="s">
        <v>139</v>
      </c>
      <c r="D68" s="34" t="s">
        <v>152</v>
      </c>
      <c r="E68" s="7" t="s">
        <v>18</v>
      </c>
      <c r="F68" s="12">
        <v>1</v>
      </c>
      <c r="G68" s="7"/>
      <c r="H68" s="7"/>
      <c r="I68" s="61">
        <f t="shared" si="4"/>
        <v>1</v>
      </c>
      <c r="J68" s="13"/>
      <c r="K68" s="13">
        <f t="shared" si="1"/>
        <v>0</v>
      </c>
    </row>
    <row r="69" spans="1:11" ht="27" customHeight="1" x14ac:dyDescent="0.25">
      <c r="A69" s="11">
        <v>4.5999999999999996</v>
      </c>
      <c r="B69" s="3" t="s">
        <v>191</v>
      </c>
      <c r="C69" s="2" t="s">
        <v>139</v>
      </c>
      <c r="D69" s="34" t="s">
        <v>152</v>
      </c>
      <c r="E69" s="7" t="s">
        <v>18</v>
      </c>
      <c r="F69" s="12">
        <v>1</v>
      </c>
      <c r="G69" s="7"/>
      <c r="H69" s="7"/>
      <c r="I69" s="61">
        <f t="shared" si="4"/>
        <v>1</v>
      </c>
      <c r="J69" s="13"/>
      <c r="K69" s="13">
        <f t="shared" si="1"/>
        <v>0</v>
      </c>
    </row>
    <row r="70" spans="1:11" ht="27" customHeight="1" x14ac:dyDescent="0.25">
      <c r="A70" s="11">
        <v>4.7</v>
      </c>
      <c r="B70" s="3" t="s">
        <v>155</v>
      </c>
      <c r="C70" s="2" t="s">
        <v>139</v>
      </c>
      <c r="D70" s="34" t="s">
        <v>190</v>
      </c>
      <c r="E70" s="7" t="s">
        <v>18</v>
      </c>
      <c r="F70" s="7"/>
      <c r="G70" s="7">
        <v>3</v>
      </c>
      <c r="H70" s="7">
        <v>5</v>
      </c>
      <c r="I70" s="61">
        <f t="shared" si="4"/>
        <v>8</v>
      </c>
      <c r="J70" s="13"/>
      <c r="K70" s="13">
        <f t="shared" si="1"/>
        <v>0</v>
      </c>
    </row>
    <row r="71" spans="1:11" ht="27" customHeight="1" x14ac:dyDescent="0.25">
      <c r="A71" s="45"/>
      <c r="B71" s="21"/>
      <c r="C71" s="22" t="s">
        <v>58</v>
      </c>
      <c r="E71" s="23"/>
      <c r="F71" s="24"/>
      <c r="G71" s="23"/>
      <c r="H71" s="23"/>
      <c r="I71" s="24"/>
      <c r="J71" s="25"/>
      <c r="K71" s="25">
        <f>SUM(K64:K70)</f>
        <v>0</v>
      </c>
    </row>
    <row r="72" spans="1:11" ht="27" customHeight="1" thickBot="1" x14ac:dyDescent="0.3">
      <c r="A72" s="46"/>
      <c r="B72" s="26" t="s">
        <v>59</v>
      </c>
      <c r="C72" s="27"/>
      <c r="E72" s="28"/>
      <c r="F72" s="29"/>
      <c r="G72" s="28"/>
      <c r="H72" s="28"/>
      <c r="I72" s="29"/>
      <c r="J72" s="30"/>
      <c r="K72" s="30"/>
    </row>
    <row r="73" spans="1:11" ht="30" customHeight="1" thickBot="1" x14ac:dyDescent="0.3">
      <c r="A73" s="43" t="s">
        <v>0</v>
      </c>
      <c r="B73" s="36" t="s">
        <v>5</v>
      </c>
      <c r="C73" s="36" t="s">
        <v>6</v>
      </c>
      <c r="D73" s="37" t="s">
        <v>151</v>
      </c>
      <c r="E73" s="37" t="s">
        <v>4</v>
      </c>
      <c r="F73" s="37" t="s">
        <v>152</v>
      </c>
      <c r="G73" s="37" t="s">
        <v>153</v>
      </c>
      <c r="H73" s="37" t="s">
        <v>188</v>
      </c>
      <c r="I73" s="37" t="s">
        <v>1</v>
      </c>
      <c r="J73" s="38" t="s">
        <v>2</v>
      </c>
      <c r="K73" s="39" t="s">
        <v>3</v>
      </c>
    </row>
    <row r="74" spans="1:11" ht="27" customHeight="1" x14ac:dyDescent="0.25">
      <c r="A74" s="11">
        <v>5.0999999999999996</v>
      </c>
      <c r="B74" s="3" t="s">
        <v>60</v>
      </c>
      <c r="C74" s="2" t="s">
        <v>140</v>
      </c>
      <c r="D74" s="34" t="s">
        <v>152</v>
      </c>
      <c r="E74" s="7" t="s">
        <v>18</v>
      </c>
      <c r="F74" s="12">
        <v>8</v>
      </c>
      <c r="G74" s="7"/>
      <c r="H74" s="7"/>
      <c r="I74" s="61">
        <f t="shared" ref="I74:I80" si="5">H74+G74+F74</f>
        <v>8</v>
      </c>
      <c r="J74" s="13"/>
      <c r="K74" s="13">
        <f t="shared" si="1"/>
        <v>0</v>
      </c>
    </row>
    <row r="75" spans="1:11" ht="27" customHeight="1" x14ac:dyDescent="0.25">
      <c r="A75" s="11">
        <v>5.2</v>
      </c>
      <c r="B75" s="3" t="s">
        <v>61</v>
      </c>
      <c r="C75" s="2" t="s">
        <v>140</v>
      </c>
      <c r="D75" s="34" t="s">
        <v>152</v>
      </c>
      <c r="E75" s="7" t="s">
        <v>18</v>
      </c>
      <c r="F75" s="12">
        <v>30</v>
      </c>
      <c r="G75" s="7"/>
      <c r="H75" s="7"/>
      <c r="I75" s="61">
        <f t="shared" si="5"/>
        <v>30</v>
      </c>
      <c r="J75" s="13"/>
      <c r="K75" s="13">
        <f t="shared" si="1"/>
        <v>0</v>
      </c>
    </row>
    <row r="76" spans="1:11" ht="27" customHeight="1" x14ac:dyDescent="0.25">
      <c r="A76" s="11">
        <v>5.3</v>
      </c>
      <c r="B76" s="3" t="s">
        <v>62</v>
      </c>
      <c r="C76" s="2" t="s">
        <v>140</v>
      </c>
      <c r="D76" s="34" t="s">
        <v>152</v>
      </c>
      <c r="E76" s="7" t="s">
        <v>18</v>
      </c>
      <c r="F76" s="12">
        <v>2</v>
      </c>
      <c r="G76" s="7"/>
      <c r="H76" s="7"/>
      <c r="I76" s="61">
        <f t="shared" si="5"/>
        <v>2</v>
      </c>
      <c r="J76" s="13"/>
      <c r="K76" s="13">
        <f t="shared" si="1"/>
        <v>0</v>
      </c>
    </row>
    <row r="77" spans="1:11" ht="27" customHeight="1" x14ac:dyDescent="0.25">
      <c r="A77" s="11">
        <v>5.4</v>
      </c>
      <c r="B77" s="3" t="s">
        <v>63</v>
      </c>
      <c r="C77" s="2" t="s">
        <v>140</v>
      </c>
      <c r="D77" s="34" t="s">
        <v>152</v>
      </c>
      <c r="E77" s="7" t="s">
        <v>18</v>
      </c>
      <c r="F77" s="12">
        <v>5</v>
      </c>
      <c r="G77" s="7"/>
      <c r="H77" s="7"/>
      <c r="I77" s="61">
        <f t="shared" si="5"/>
        <v>5</v>
      </c>
      <c r="J77" s="13"/>
      <c r="K77" s="13">
        <f t="shared" si="1"/>
        <v>0</v>
      </c>
    </row>
    <row r="78" spans="1:11" ht="27" customHeight="1" x14ac:dyDescent="0.25">
      <c r="A78" s="11">
        <v>5.5</v>
      </c>
      <c r="B78" s="3" t="s">
        <v>64</v>
      </c>
      <c r="C78" s="2" t="s">
        <v>140</v>
      </c>
      <c r="D78" s="34" t="s">
        <v>152</v>
      </c>
      <c r="E78" s="7" t="s">
        <v>18</v>
      </c>
      <c r="F78" s="12">
        <v>20</v>
      </c>
      <c r="G78" s="7"/>
      <c r="H78" s="7"/>
      <c r="I78" s="61">
        <f t="shared" si="5"/>
        <v>20</v>
      </c>
      <c r="J78" s="13"/>
      <c r="K78" s="13">
        <f t="shared" si="1"/>
        <v>0</v>
      </c>
    </row>
    <row r="79" spans="1:11" ht="27" customHeight="1" x14ac:dyDescent="0.25">
      <c r="A79" s="11">
        <v>5.6</v>
      </c>
      <c r="B79" s="3" t="s">
        <v>65</v>
      </c>
      <c r="C79" s="2" t="s">
        <v>140</v>
      </c>
      <c r="D79" s="34" t="s">
        <v>152</v>
      </c>
      <c r="E79" s="7" t="s">
        <v>18</v>
      </c>
      <c r="F79" s="12">
        <v>4</v>
      </c>
      <c r="G79" s="7"/>
      <c r="H79" s="7"/>
      <c r="I79" s="61">
        <f t="shared" si="5"/>
        <v>4</v>
      </c>
      <c r="J79" s="13"/>
      <c r="K79" s="13">
        <f t="shared" si="1"/>
        <v>0</v>
      </c>
    </row>
    <row r="80" spans="1:11" ht="27" customHeight="1" x14ac:dyDescent="0.25">
      <c r="A80" s="11">
        <v>5.7</v>
      </c>
      <c r="B80" s="3" t="s">
        <v>161</v>
      </c>
      <c r="C80" s="2" t="s">
        <v>140</v>
      </c>
      <c r="D80" s="34" t="s">
        <v>190</v>
      </c>
      <c r="E80" s="7" t="s">
        <v>18</v>
      </c>
      <c r="F80" s="12">
        <v>2</v>
      </c>
      <c r="G80" s="7"/>
      <c r="H80" s="7">
        <v>5</v>
      </c>
      <c r="I80" s="61">
        <f t="shared" si="5"/>
        <v>7</v>
      </c>
      <c r="J80" s="13"/>
      <c r="K80" s="13">
        <f t="shared" si="1"/>
        <v>0</v>
      </c>
    </row>
    <row r="81" spans="1:11" ht="27" customHeight="1" x14ac:dyDescent="0.25">
      <c r="A81" s="45"/>
      <c r="B81" s="21"/>
      <c r="C81" s="22" t="s">
        <v>66</v>
      </c>
      <c r="E81" s="23"/>
      <c r="F81" s="24"/>
      <c r="G81" s="23"/>
      <c r="H81" s="23"/>
      <c r="I81" s="24"/>
      <c r="J81" s="25"/>
      <c r="K81" s="25">
        <f>SUM(K74:K80)</f>
        <v>0</v>
      </c>
    </row>
    <row r="82" spans="1:11" ht="27" customHeight="1" thickBot="1" x14ac:dyDescent="0.3">
      <c r="A82" s="46"/>
      <c r="B82" s="26" t="s">
        <v>67</v>
      </c>
      <c r="C82" s="27"/>
      <c r="E82" s="28"/>
      <c r="F82" s="29"/>
      <c r="G82" s="28"/>
      <c r="H82" s="28"/>
      <c r="I82" s="29"/>
      <c r="J82" s="30"/>
      <c r="K82" s="30"/>
    </row>
    <row r="83" spans="1:11" ht="30" customHeight="1" thickBot="1" x14ac:dyDescent="0.3">
      <c r="A83" s="43" t="s">
        <v>0</v>
      </c>
      <c r="B83" s="36" t="s">
        <v>5</v>
      </c>
      <c r="C83" s="36" t="s">
        <v>6</v>
      </c>
      <c r="D83" s="37" t="s">
        <v>151</v>
      </c>
      <c r="E83" s="37" t="s">
        <v>4</v>
      </c>
      <c r="F83" s="37" t="s">
        <v>152</v>
      </c>
      <c r="G83" s="37" t="s">
        <v>153</v>
      </c>
      <c r="H83" s="37" t="s">
        <v>188</v>
      </c>
      <c r="I83" s="37" t="s">
        <v>1</v>
      </c>
      <c r="J83" s="38" t="s">
        <v>2</v>
      </c>
      <c r="K83" s="39" t="s">
        <v>3</v>
      </c>
    </row>
    <row r="84" spans="1:11" ht="27" customHeight="1" x14ac:dyDescent="0.25">
      <c r="A84" s="11">
        <v>6.1</v>
      </c>
      <c r="B84" s="3" t="s">
        <v>68</v>
      </c>
      <c r="C84" s="2" t="s">
        <v>51</v>
      </c>
      <c r="D84" s="34" t="s">
        <v>190</v>
      </c>
      <c r="E84" s="7" t="s">
        <v>18</v>
      </c>
      <c r="F84" s="12">
        <v>2</v>
      </c>
      <c r="G84" s="7">
        <v>1</v>
      </c>
      <c r="H84" s="7"/>
      <c r="I84" s="61">
        <f t="shared" ref="I84:I111" si="6">H84+G84+F84</f>
        <v>3</v>
      </c>
      <c r="J84" s="13"/>
      <c r="K84" s="13">
        <f t="shared" si="1"/>
        <v>0</v>
      </c>
    </row>
    <row r="85" spans="1:11" ht="27" customHeight="1" x14ac:dyDescent="0.25">
      <c r="A85" s="11">
        <v>6.2</v>
      </c>
      <c r="B85" s="3" t="s">
        <v>166</v>
      </c>
      <c r="C85" s="2" t="s">
        <v>51</v>
      </c>
      <c r="D85" s="34" t="s">
        <v>152</v>
      </c>
      <c r="E85" s="7" t="s">
        <v>18</v>
      </c>
      <c r="F85" s="12">
        <v>5</v>
      </c>
      <c r="G85" s="7">
        <v>2</v>
      </c>
      <c r="H85" s="7"/>
      <c r="I85" s="61">
        <f t="shared" si="6"/>
        <v>7</v>
      </c>
      <c r="J85" s="13"/>
      <c r="K85" s="13">
        <f t="shared" si="1"/>
        <v>0</v>
      </c>
    </row>
    <row r="86" spans="1:11" ht="27" customHeight="1" x14ac:dyDescent="0.25">
      <c r="A86" s="11">
        <v>6.3</v>
      </c>
      <c r="B86" s="3" t="s">
        <v>69</v>
      </c>
      <c r="C86" s="2" t="s">
        <v>51</v>
      </c>
      <c r="D86" s="34" t="s">
        <v>152</v>
      </c>
      <c r="E86" s="7" t="s">
        <v>18</v>
      </c>
      <c r="F86" s="12">
        <v>2</v>
      </c>
      <c r="G86" s="7">
        <v>1</v>
      </c>
      <c r="H86" s="7"/>
      <c r="I86" s="61">
        <f t="shared" si="6"/>
        <v>3</v>
      </c>
      <c r="J86" s="13"/>
      <c r="K86" s="13">
        <f t="shared" si="1"/>
        <v>0</v>
      </c>
    </row>
    <row r="87" spans="1:11" ht="27" customHeight="1" x14ac:dyDescent="0.25">
      <c r="A87" s="11">
        <v>6.4</v>
      </c>
      <c r="B87" s="3" t="s">
        <v>70</v>
      </c>
      <c r="C87" s="2" t="s">
        <v>51</v>
      </c>
      <c r="D87" s="34" t="s">
        <v>152</v>
      </c>
      <c r="E87" s="7" t="s">
        <v>18</v>
      </c>
      <c r="F87" s="12">
        <v>1</v>
      </c>
      <c r="G87" s="7"/>
      <c r="H87" s="7"/>
      <c r="I87" s="61">
        <f t="shared" si="6"/>
        <v>1</v>
      </c>
      <c r="J87" s="13"/>
      <c r="K87" s="13">
        <f t="shared" si="1"/>
        <v>0</v>
      </c>
    </row>
    <row r="88" spans="1:11" ht="27" customHeight="1" x14ac:dyDescent="0.25">
      <c r="A88" s="11">
        <v>6.5</v>
      </c>
      <c r="B88" s="3" t="s">
        <v>71</v>
      </c>
      <c r="C88" s="2" t="s">
        <v>51</v>
      </c>
      <c r="D88" s="34" t="s">
        <v>152</v>
      </c>
      <c r="E88" s="7" t="s">
        <v>18</v>
      </c>
      <c r="F88" s="12">
        <v>2</v>
      </c>
      <c r="G88" s="7">
        <v>1</v>
      </c>
      <c r="H88" s="7"/>
      <c r="I88" s="61">
        <f t="shared" si="6"/>
        <v>3</v>
      </c>
      <c r="J88" s="13"/>
      <c r="K88" s="13">
        <f t="shared" si="1"/>
        <v>0</v>
      </c>
    </row>
    <row r="89" spans="1:11" ht="27" customHeight="1" x14ac:dyDescent="0.25">
      <c r="A89" s="11">
        <v>6.6</v>
      </c>
      <c r="B89" s="3" t="s">
        <v>162</v>
      </c>
      <c r="C89" s="2" t="s">
        <v>51</v>
      </c>
      <c r="D89" s="34" t="s">
        <v>152</v>
      </c>
      <c r="E89" s="7" t="s">
        <v>18</v>
      </c>
      <c r="F89" s="12">
        <v>2</v>
      </c>
      <c r="G89" s="7">
        <v>1</v>
      </c>
      <c r="H89" s="7">
        <v>7</v>
      </c>
      <c r="I89" s="61">
        <f t="shared" si="6"/>
        <v>10</v>
      </c>
      <c r="J89" s="13"/>
      <c r="K89" s="13">
        <f t="shared" si="1"/>
        <v>0</v>
      </c>
    </row>
    <row r="90" spans="1:11" ht="27" customHeight="1" x14ac:dyDescent="0.25">
      <c r="A90" s="11">
        <v>6.7</v>
      </c>
      <c r="B90" s="3" t="s">
        <v>165</v>
      </c>
      <c r="C90" s="2" t="s">
        <v>51</v>
      </c>
      <c r="D90" s="34" t="s">
        <v>152</v>
      </c>
      <c r="E90" s="7" t="s">
        <v>18</v>
      </c>
      <c r="F90" s="12">
        <v>1</v>
      </c>
      <c r="G90" s="7">
        <v>1</v>
      </c>
      <c r="H90" s="7"/>
      <c r="I90" s="61">
        <f t="shared" si="6"/>
        <v>2</v>
      </c>
      <c r="J90" s="13"/>
      <c r="K90" s="13">
        <f t="shared" si="1"/>
        <v>0</v>
      </c>
    </row>
    <row r="91" spans="1:11" ht="27" customHeight="1" x14ac:dyDescent="0.25">
      <c r="A91" s="11">
        <v>6.8</v>
      </c>
      <c r="B91" s="3" t="s">
        <v>72</v>
      </c>
      <c r="C91" s="2" t="s">
        <v>51</v>
      </c>
      <c r="D91" s="34" t="s">
        <v>152</v>
      </c>
      <c r="E91" s="7" t="s">
        <v>18</v>
      </c>
      <c r="F91" s="12">
        <v>1</v>
      </c>
      <c r="G91" s="7"/>
      <c r="H91" s="7"/>
      <c r="I91" s="61">
        <f t="shared" si="6"/>
        <v>1</v>
      </c>
      <c r="J91" s="13"/>
      <c r="K91" s="13">
        <f t="shared" si="1"/>
        <v>0</v>
      </c>
    </row>
    <row r="92" spans="1:11" ht="27" customHeight="1" x14ac:dyDescent="0.25">
      <c r="A92" s="11">
        <v>6.9</v>
      </c>
      <c r="B92" s="3" t="s">
        <v>73</v>
      </c>
      <c r="C92" s="2" t="s">
        <v>51</v>
      </c>
      <c r="D92" s="34" t="s">
        <v>152</v>
      </c>
      <c r="E92" s="7" t="s">
        <v>18</v>
      </c>
      <c r="F92" s="12">
        <v>4</v>
      </c>
      <c r="G92" s="7">
        <v>1</v>
      </c>
      <c r="H92" s="7"/>
      <c r="I92" s="61">
        <f t="shared" si="6"/>
        <v>5</v>
      </c>
      <c r="J92" s="13"/>
      <c r="K92" s="13">
        <f t="shared" si="1"/>
        <v>0</v>
      </c>
    </row>
    <row r="93" spans="1:11" ht="27" customHeight="1" x14ac:dyDescent="0.25">
      <c r="A93" s="9">
        <v>6.1</v>
      </c>
      <c r="B93" s="3" t="s">
        <v>74</v>
      </c>
      <c r="C93" s="2" t="s">
        <v>51</v>
      </c>
      <c r="D93" s="34" t="s">
        <v>152</v>
      </c>
      <c r="E93" s="7" t="s">
        <v>18</v>
      </c>
      <c r="F93" s="12">
        <v>2</v>
      </c>
      <c r="G93" s="7">
        <v>1</v>
      </c>
      <c r="H93" s="7"/>
      <c r="I93" s="61">
        <f t="shared" si="6"/>
        <v>3</v>
      </c>
      <c r="J93" s="13"/>
      <c r="K93" s="13">
        <f t="shared" si="1"/>
        <v>0</v>
      </c>
    </row>
    <row r="94" spans="1:11" ht="27" customHeight="1" x14ac:dyDescent="0.25">
      <c r="A94" s="9">
        <v>6.11</v>
      </c>
      <c r="B94" s="3" t="s">
        <v>75</v>
      </c>
      <c r="C94" s="2" t="s">
        <v>51</v>
      </c>
      <c r="D94" s="34" t="s">
        <v>152</v>
      </c>
      <c r="E94" s="7" t="s">
        <v>18</v>
      </c>
      <c r="F94" s="12">
        <v>3</v>
      </c>
      <c r="G94" s="7">
        <v>2</v>
      </c>
      <c r="H94" s="7"/>
      <c r="I94" s="61">
        <f t="shared" si="6"/>
        <v>5</v>
      </c>
      <c r="J94" s="13"/>
      <c r="K94" s="13">
        <f t="shared" si="1"/>
        <v>0</v>
      </c>
    </row>
    <row r="95" spans="1:11" ht="27" customHeight="1" x14ac:dyDescent="0.25">
      <c r="A95" s="9">
        <v>6.12</v>
      </c>
      <c r="B95" s="3" t="s">
        <v>76</v>
      </c>
      <c r="C95" s="2" t="s">
        <v>51</v>
      </c>
      <c r="D95" s="34" t="s">
        <v>152</v>
      </c>
      <c r="E95" s="7" t="s">
        <v>18</v>
      </c>
      <c r="F95" s="12">
        <v>2</v>
      </c>
      <c r="G95" s="7">
        <v>1</v>
      </c>
      <c r="H95" s="7"/>
      <c r="I95" s="61">
        <f t="shared" si="6"/>
        <v>3</v>
      </c>
      <c r="J95" s="13"/>
      <c r="K95" s="13">
        <f t="shared" si="1"/>
        <v>0</v>
      </c>
    </row>
    <row r="96" spans="1:11" ht="27" customHeight="1" x14ac:dyDescent="0.25">
      <c r="A96" s="9">
        <v>6.13</v>
      </c>
      <c r="B96" s="3" t="s">
        <v>77</v>
      </c>
      <c r="C96" s="2" t="s">
        <v>51</v>
      </c>
      <c r="D96" s="34" t="s">
        <v>152</v>
      </c>
      <c r="E96" s="7" t="s">
        <v>18</v>
      </c>
      <c r="F96" s="12">
        <v>1</v>
      </c>
      <c r="G96" s="7"/>
      <c r="H96" s="7"/>
      <c r="I96" s="61">
        <f t="shared" si="6"/>
        <v>1</v>
      </c>
      <c r="J96" s="13"/>
      <c r="K96" s="13">
        <f t="shared" si="1"/>
        <v>0</v>
      </c>
    </row>
    <row r="97" spans="1:11" ht="27" customHeight="1" x14ac:dyDescent="0.25">
      <c r="A97" s="9">
        <v>6.14</v>
      </c>
      <c r="B97" s="3" t="s">
        <v>78</v>
      </c>
      <c r="C97" s="2" t="s">
        <v>51</v>
      </c>
      <c r="D97" s="34" t="s">
        <v>152</v>
      </c>
      <c r="E97" s="7" t="s">
        <v>18</v>
      </c>
      <c r="F97" s="12">
        <v>70</v>
      </c>
      <c r="G97" s="7">
        <v>10</v>
      </c>
      <c r="H97" s="7"/>
      <c r="I97" s="61">
        <f t="shared" si="6"/>
        <v>80</v>
      </c>
      <c r="J97" s="13"/>
      <c r="K97" s="13">
        <f t="shared" si="1"/>
        <v>0</v>
      </c>
    </row>
    <row r="98" spans="1:11" ht="27" customHeight="1" x14ac:dyDescent="0.25">
      <c r="A98" s="9">
        <v>6.15</v>
      </c>
      <c r="B98" s="3" t="s">
        <v>79</v>
      </c>
      <c r="C98" s="2" t="s">
        <v>51</v>
      </c>
      <c r="D98" s="34" t="s">
        <v>152</v>
      </c>
      <c r="E98" s="7" t="s">
        <v>18</v>
      </c>
      <c r="F98" s="12">
        <v>2</v>
      </c>
      <c r="G98" s="7"/>
      <c r="H98" s="7"/>
      <c r="I98" s="61">
        <f t="shared" si="6"/>
        <v>2</v>
      </c>
      <c r="J98" s="13"/>
      <c r="K98" s="13">
        <f t="shared" si="1"/>
        <v>0</v>
      </c>
    </row>
    <row r="99" spans="1:11" ht="27" customHeight="1" x14ac:dyDescent="0.25">
      <c r="A99" s="9">
        <v>6.16</v>
      </c>
      <c r="B99" s="3" t="s">
        <v>80</v>
      </c>
      <c r="C99" s="2" t="s">
        <v>51</v>
      </c>
      <c r="D99" s="34" t="s">
        <v>152</v>
      </c>
      <c r="E99" s="7" t="s">
        <v>18</v>
      </c>
      <c r="F99" s="12">
        <v>1</v>
      </c>
      <c r="G99" s="7">
        <v>1</v>
      </c>
      <c r="H99" s="7"/>
      <c r="I99" s="61">
        <f t="shared" si="6"/>
        <v>2</v>
      </c>
      <c r="J99" s="13"/>
      <c r="K99" s="13">
        <f t="shared" si="1"/>
        <v>0</v>
      </c>
    </row>
    <row r="100" spans="1:11" ht="27" customHeight="1" x14ac:dyDescent="0.25">
      <c r="A100" s="9">
        <v>6.17</v>
      </c>
      <c r="B100" s="3" t="s">
        <v>81</v>
      </c>
      <c r="C100" s="2" t="s">
        <v>51</v>
      </c>
      <c r="D100" s="34" t="s">
        <v>152</v>
      </c>
      <c r="E100" s="7" t="s">
        <v>18</v>
      </c>
      <c r="F100" s="12">
        <v>2</v>
      </c>
      <c r="G100" s="7">
        <v>1</v>
      </c>
      <c r="H100" s="7"/>
      <c r="I100" s="61">
        <f t="shared" si="6"/>
        <v>3</v>
      </c>
      <c r="J100" s="13"/>
      <c r="K100" s="13">
        <f t="shared" si="1"/>
        <v>0</v>
      </c>
    </row>
    <row r="101" spans="1:11" ht="27" customHeight="1" x14ac:dyDescent="0.25">
      <c r="A101" s="9">
        <v>6.1800000000000104</v>
      </c>
      <c r="B101" s="3" t="s">
        <v>82</v>
      </c>
      <c r="C101" s="2" t="s">
        <v>51</v>
      </c>
      <c r="D101" s="34" t="s">
        <v>152</v>
      </c>
      <c r="E101" s="7" t="s">
        <v>18</v>
      </c>
      <c r="F101" s="12">
        <v>2</v>
      </c>
      <c r="G101" s="7"/>
      <c r="H101" s="7"/>
      <c r="I101" s="61">
        <f t="shared" si="6"/>
        <v>2</v>
      </c>
      <c r="J101" s="13"/>
      <c r="K101" s="13">
        <f t="shared" si="1"/>
        <v>0</v>
      </c>
    </row>
    <row r="102" spans="1:11" ht="27" customHeight="1" x14ac:dyDescent="0.25">
      <c r="A102" s="9">
        <v>6.1900000000000102</v>
      </c>
      <c r="B102" s="3" t="s">
        <v>83</v>
      </c>
      <c r="C102" s="2" t="s">
        <v>51</v>
      </c>
      <c r="D102" s="34" t="s">
        <v>152</v>
      </c>
      <c r="E102" s="7" t="s">
        <v>18</v>
      </c>
      <c r="F102" s="12">
        <v>1</v>
      </c>
      <c r="G102" s="7"/>
      <c r="H102" s="7"/>
      <c r="I102" s="61">
        <f t="shared" si="6"/>
        <v>1</v>
      </c>
      <c r="J102" s="13"/>
      <c r="K102" s="13">
        <f t="shared" si="1"/>
        <v>0</v>
      </c>
    </row>
    <row r="103" spans="1:11" ht="27" customHeight="1" x14ac:dyDescent="0.25">
      <c r="A103" s="9">
        <v>6.2000000000000099</v>
      </c>
      <c r="B103" s="3" t="s">
        <v>84</v>
      </c>
      <c r="C103" s="2" t="s">
        <v>51</v>
      </c>
      <c r="D103" s="34" t="s">
        <v>152</v>
      </c>
      <c r="E103" s="7" t="s">
        <v>18</v>
      </c>
      <c r="F103" s="12">
        <v>2</v>
      </c>
      <c r="G103" s="7">
        <v>1</v>
      </c>
      <c r="H103" s="7"/>
      <c r="I103" s="61">
        <f t="shared" si="6"/>
        <v>3</v>
      </c>
      <c r="J103" s="13"/>
      <c r="K103" s="13">
        <f t="shared" si="1"/>
        <v>0</v>
      </c>
    </row>
    <row r="104" spans="1:11" ht="27" customHeight="1" x14ac:dyDescent="0.25">
      <c r="A104" s="9">
        <v>6.2100000000000097</v>
      </c>
      <c r="B104" s="3" t="s">
        <v>85</v>
      </c>
      <c r="C104" s="2" t="s">
        <v>51</v>
      </c>
      <c r="D104" s="34" t="s">
        <v>152</v>
      </c>
      <c r="E104" s="7" t="s">
        <v>18</v>
      </c>
      <c r="F104" s="12">
        <v>2</v>
      </c>
      <c r="G104" s="7">
        <v>1</v>
      </c>
      <c r="H104" s="7"/>
      <c r="I104" s="61">
        <f t="shared" si="6"/>
        <v>3</v>
      </c>
      <c r="J104" s="13"/>
      <c r="K104" s="13">
        <f t="shared" si="1"/>
        <v>0</v>
      </c>
    </row>
    <row r="105" spans="1:11" ht="27" customHeight="1" x14ac:dyDescent="0.25">
      <c r="A105" s="9">
        <v>6.2200000000000104</v>
      </c>
      <c r="B105" s="3" t="s">
        <v>86</v>
      </c>
      <c r="C105" s="2" t="s">
        <v>51</v>
      </c>
      <c r="D105" s="34" t="s">
        <v>152</v>
      </c>
      <c r="E105" s="7" t="s">
        <v>18</v>
      </c>
      <c r="F105" s="12">
        <v>1</v>
      </c>
      <c r="G105" s="7"/>
      <c r="H105" s="7"/>
      <c r="I105" s="61">
        <f t="shared" si="6"/>
        <v>1</v>
      </c>
      <c r="J105" s="13"/>
      <c r="K105" s="13">
        <f t="shared" si="1"/>
        <v>0</v>
      </c>
    </row>
    <row r="106" spans="1:11" ht="27" customHeight="1" x14ac:dyDescent="0.25">
      <c r="A106" s="9">
        <v>6.2300000000000102</v>
      </c>
      <c r="B106" s="3" t="s">
        <v>87</v>
      </c>
      <c r="C106" s="2" t="s">
        <v>51</v>
      </c>
      <c r="D106" s="34" t="s">
        <v>152</v>
      </c>
      <c r="E106" s="7" t="s">
        <v>18</v>
      </c>
      <c r="F106" s="12">
        <v>1</v>
      </c>
      <c r="G106" s="7"/>
      <c r="H106" s="7"/>
      <c r="I106" s="61">
        <f t="shared" si="6"/>
        <v>1</v>
      </c>
      <c r="J106" s="13"/>
      <c r="K106" s="13">
        <f t="shared" si="1"/>
        <v>0</v>
      </c>
    </row>
    <row r="107" spans="1:11" ht="27" customHeight="1" x14ac:dyDescent="0.25">
      <c r="A107" s="9">
        <v>6.24000000000001</v>
      </c>
      <c r="B107" s="3" t="s">
        <v>163</v>
      </c>
      <c r="C107" s="2" t="s">
        <v>51</v>
      </c>
      <c r="D107" s="34" t="s">
        <v>152</v>
      </c>
      <c r="E107" s="7" t="s">
        <v>18</v>
      </c>
      <c r="F107" s="12">
        <v>1</v>
      </c>
      <c r="G107" s="7">
        <v>1</v>
      </c>
      <c r="H107" s="7"/>
      <c r="I107" s="61">
        <f t="shared" si="6"/>
        <v>2</v>
      </c>
      <c r="J107" s="13"/>
      <c r="K107" s="13">
        <f t="shared" si="1"/>
        <v>0</v>
      </c>
    </row>
    <row r="108" spans="1:11" ht="27" customHeight="1" x14ac:dyDescent="0.25">
      <c r="A108" s="9">
        <v>6.2500000000000098</v>
      </c>
      <c r="B108" s="3" t="s">
        <v>88</v>
      </c>
      <c r="C108" s="2" t="s">
        <v>51</v>
      </c>
      <c r="D108" s="34" t="s">
        <v>152</v>
      </c>
      <c r="E108" s="7" t="s">
        <v>18</v>
      </c>
      <c r="F108" s="12">
        <v>1</v>
      </c>
      <c r="G108" s="7"/>
      <c r="H108" s="7"/>
      <c r="I108" s="61">
        <f t="shared" si="6"/>
        <v>1</v>
      </c>
      <c r="J108" s="13"/>
      <c r="K108" s="13">
        <f t="shared" si="1"/>
        <v>0</v>
      </c>
    </row>
    <row r="109" spans="1:11" ht="27" customHeight="1" x14ac:dyDescent="0.25">
      <c r="A109" s="9">
        <v>6.2600000000000096</v>
      </c>
      <c r="B109" s="3" t="s">
        <v>89</v>
      </c>
      <c r="C109" s="2" t="s">
        <v>51</v>
      </c>
      <c r="D109" s="34" t="s">
        <v>152</v>
      </c>
      <c r="E109" s="7" t="s">
        <v>18</v>
      </c>
      <c r="F109" s="12">
        <v>1</v>
      </c>
      <c r="G109" s="7"/>
      <c r="H109" s="7"/>
      <c r="I109" s="61">
        <f t="shared" si="6"/>
        <v>1</v>
      </c>
      <c r="J109" s="13"/>
      <c r="K109" s="13">
        <f t="shared" si="1"/>
        <v>0</v>
      </c>
    </row>
    <row r="110" spans="1:11" ht="27" customHeight="1" x14ac:dyDescent="0.25">
      <c r="A110" s="9">
        <v>6.2700000000000102</v>
      </c>
      <c r="B110" s="3" t="s">
        <v>90</v>
      </c>
      <c r="C110" s="2" t="s">
        <v>51</v>
      </c>
      <c r="D110" s="34" t="s">
        <v>152</v>
      </c>
      <c r="E110" s="7" t="s">
        <v>18</v>
      </c>
      <c r="F110" s="12">
        <v>5</v>
      </c>
      <c r="G110" s="7">
        <v>3</v>
      </c>
      <c r="H110" s="7"/>
      <c r="I110" s="61">
        <f t="shared" si="6"/>
        <v>8</v>
      </c>
      <c r="J110" s="13"/>
      <c r="K110" s="13">
        <f t="shared" si="1"/>
        <v>0</v>
      </c>
    </row>
    <row r="111" spans="1:11" ht="27" customHeight="1" x14ac:dyDescent="0.25">
      <c r="A111" s="9">
        <v>6.28</v>
      </c>
      <c r="B111" s="3" t="s">
        <v>164</v>
      </c>
      <c r="C111" s="2" t="s">
        <v>51</v>
      </c>
      <c r="D111" s="34" t="s">
        <v>153</v>
      </c>
      <c r="E111" s="7" t="s">
        <v>18</v>
      </c>
      <c r="F111" s="12"/>
      <c r="G111" s="7">
        <v>1</v>
      </c>
      <c r="H111" s="7"/>
      <c r="I111" s="61">
        <f t="shared" si="6"/>
        <v>1</v>
      </c>
      <c r="J111" s="13"/>
      <c r="K111" s="13">
        <f t="shared" si="1"/>
        <v>0</v>
      </c>
    </row>
    <row r="112" spans="1:11" ht="27" customHeight="1" x14ac:dyDescent="0.25">
      <c r="A112" s="45"/>
      <c r="B112" s="21"/>
      <c r="C112" s="22" t="s">
        <v>91</v>
      </c>
      <c r="E112" s="23"/>
      <c r="F112" s="24"/>
      <c r="G112" s="23"/>
      <c r="H112" s="23"/>
      <c r="I112" s="24"/>
      <c r="J112" s="25"/>
      <c r="K112" s="25">
        <f>SUM(K84:K111)</f>
        <v>0</v>
      </c>
    </row>
    <row r="113" spans="1:11" ht="27" customHeight="1" thickBot="1" x14ac:dyDescent="0.3">
      <c r="A113" s="46"/>
      <c r="B113" s="26" t="s">
        <v>92</v>
      </c>
      <c r="C113" s="27"/>
      <c r="E113" s="28"/>
      <c r="F113" s="29"/>
      <c r="G113" s="28"/>
      <c r="H113" s="28"/>
      <c r="I113" s="29"/>
      <c r="J113" s="30"/>
      <c r="K113" s="30"/>
    </row>
    <row r="114" spans="1:11" ht="30" customHeight="1" thickBot="1" x14ac:dyDescent="0.3">
      <c r="A114" s="43" t="s">
        <v>0</v>
      </c>
      <c r="B114" s="36" t="s">
        <v>5</v>
      </c>
      <c r="C114" s="36" t="s">
        <v>6</v>
      </c>
      <c r="D114" s="37" t="s">
        <v>151</v>
      </c>
      <c r="E114" s="37" t="s">
        <v>4</v>
      </c>
      <c r="F114" s="37" t="s">
        <v>152</v>
      </c>
      <c r="G114" s="37" t="s">
        <v>153</v>
      </c>
      <c r="H114" s="37" t="s">
        <v>188</v>
      </c>
      <c r="I114" s="37" t="s">
        <v>1</v>
      </c>
      <c r="J114" s="38" t="s">
        <v>2</v>
      </c>
      <c r="K114" s="39" t="s">
        <v>3</v>
      </c>
    </row>
    <row r="115" spans="1:11" ht="27" customHeight="1" x14ac:dyDescent="0.25">
      <c r="A115" s="11">
        <v>7.1</v>
      </c>
      <c r="B115" s="3" t="s">
        <v>93</v>
      </c>
      <c r="C115" s="2" t="s">
        <v>48</v>
      </c>
      <c r="D115" s="34" t="s">
        <v>152</v>
      </c>
      <c r="E115" s="7" t="s">
        <v>18</v>
      </c>
      <c r="F115" s="12">
        <v>6</v>
      </c>
      <c r="G115" s="7"/>
      <c r="H115" s="7"/>
      <c r="I115" s="61">
        <f t="shared" ref="I115:I116" si="7">H115+G115+F115</f>
        <v>6</v>
      </c>
      <c r="J115" s="13"/>
      <c r="K115" s="13">
        <f t="shared" si="1"/>
        <v>0</v>
      </c>
    </row>
    <row r="116" spans="1:11" ht="27" customHeight="1" x14ac:dyDescent="0.25">
      <c r="A116" s="11">
        <v>7.2</v>
      </c>
      <c r="B116" s="3" t="s">
        <v>94</v>
      </c>
      <c r="C116" s="2" t="s">
        <v>48</v>
      </c>
      <c r="D116" s="34" t="s">
        <v>152</v>
      </c>
      <c r="E116" s="7" t="s">
        <v>18</v>
      </c>
      <c r="F116" s="12">
        <v>1</v>
      </c>
      <c r="G116" s="7"/>
      <c r="H116" s="7"/>
      <c r="I116" s="61">
        <f t="shared" si="7"/>
        <v>1</v>
      </c>
      <c r="J116" s="13"/>
      <c r="K116" s="13">
        <f t="shared" si="1"/>
        <v>0</v>
      </c>
    </row>
    <row r="117" spans="1:11" ht="27" customHeight="1" x14ac:dyDescent="0.25">
      <c r="A117" s="45"/>
      <c r="B117" s="21"/>
      <c r="C117" s="22" t="s">
        <v>95</v>
      </c>
      <c r="E117" s="23"/>
      <c r="F117" s="24"/>
      <c r="G117" s="23"/>
      <c r="H117" s="23"/>
      <c r="I117" s="24"/>
      <c r="J117" s="25"/>
      <c r="K117" s="25">
        <f>SUM(K115:K116)</f>
        <v>0</v>
      </c>
    </row>
    <row r="118" spans="1:11" ht="27" customHeight="1" thickBot="1" x14ac:dyDescent="0.3">
      <c r="A118" s="46"/>
      <c r="B118" s="26" t="s">
        <v>96</v>
      </c>
      <c r="C118" s="27"/>
      <c r="E118" s="28"/>
      <c r="F118" s="29"/>
      <c r="G118" s="28"/>
      <c r="H118" s="28"/>
      <c r="I118" s="29"/>
      <c r="J118" s="30"/>
      <c r="K118" s="30"/>
    </row>
    <row r="119" spans="1:11" ht="30" customHeight="1" thickBot="1" x14ac:dyDescent="0.3">
      <c r="A119" s="43" t="s">
        <v>0</v>
      </c>
      <c r="B119" s="36" t="s">
        <v>5</v>
      </c>
      <c r="C119" s="36" t="s">
        <v>6</v>
      </c>
      <c r="D119" s="37" t="s">
        <v>151</v>
      </c>
      <c r="E119" s="37" t="s">
        <v>4</v>
      </c>
      <c r="F119" s="37" t="s">
        <v>152</v>
      </c>
      <c r="G119" s="37" t="s">
        <v>153</v>
      </c>
      <c r="H119" s="37" t="s">
        <v>188</v>
      </c>
      <c r="I119" s="37" t="s">
        <v>1</v>
      </c>
      <c r="J119" s="38" t="s">
        <v>2</v>
      </c>
      <c r="K119" s="39" t="s">
        <v>3</v>
      </c>
    </row>
    <row r="120" spans="1:11" ht="27" customHeight="1" x14ac:dyDescent="0.25">
      <c r="A120" s="11">
        <v>8.1</v>
      </c>
      <c r="B120" s="3" t="s">
        <v>97</v>
      </c>
      <c r="C120" s="2" t="s">
        <v>50</v>
      </c>
      <c r="D120" s="34" t="s">
        <v>152</v>
      </c>
      <c r="E120" s="7" t="s">
        <v>18</v>
      </c>
      <c r="F120" s="12">
        <v>2</v>
      </c>
      <c r="G120" s="7"/>
      <c r="H120" s="7"/>
      <c r="I120" s="61">
        <f t="shared" ref="I120:I131" si="8">H120+G120+F120</f>
        <v>2</v>
      </c>
      <c r="J120" s="13"/>
      <c r="K120" s="13">
        <f t="shared" si="1"/>
        <v>0</v>
      </c>
    </row>
    <row r="121" spans="1:11" ht="27" customHeight="1" x14ac:dyDescent="0.25">
      <c r="A121" s="11">
        <v>8.1999999999999993</v>
      </c>
      <c r="B121" s="3" t="s">
        <v>98</v>
      </c>
      <c r="C121" s="2" t="s">
        <v>50</v>
      </c>
      <c r="D121" s="34" t="s">
        <v>152</v>
      </c>
      <c r="E121" s="7" t="s">
        <v>18</v>
      </c>
      <c r="F121" s="12">
        <v>2</v>
      </c>
      <c r="G121" s="7">
        <v>1</v>
      </c>
      <c r="H121" s="7">
        <v>4</v>
      </c>
      <c r="I121" s="61">
        <f t="shared" si="8"/>
        <v>7</v>
      </c>
      <c r="J121" s="13"/>
      <c r="K121" s="13">
        <f t="shared" si="1"/>
        <v>0</v>
      </c>
    </row>
    <row r="122" spans="1:11" ht="27" customHeight="1" x14ac:dyDescent="0.25">
      <c r="A122" s="11">
        <v>8.3000000000000007</v>
      </c>
      <c r="B122" s="3" t="s">
        <v>99</v>
      </c>
      <c r="C122" s="2" t="s">
        <v>50</v>
      </c>
      <c r="D122" s="34" t="s">
        <v>152</v>
      </c>
      <c r="E122" s="7" t="s">
        <v>18</v>
      </c>
      <c r="F122" s="12">
        <v>2</v>
      </c>
      <c r="G122" s="7"/>
      <c r="H122" s="7"/>
      <c r="I122" s="61">
        <f t="shared" si="8"/>
        <v>2</v>
      </c>
      <c r="J122" s="13"/>
      <c r="K122" s="13">
        <f t="shared" si="1"/>
        <v>0</v>
      </c>
    </row>
    <row r="123" spans="1:11" ht="27" customHeight="1" x14ac:dyDescent="0.25">
      <c r="A123" s="11">
        <v>8.4</v>
      </c>
      <c r="B123" s="3" t="s">
        <v>100</v>
      </c>
      <c r="C123" s="2" t="s">
        <v>50</v>
      </c>
      <c r="D123" s="34" t="s">
        <v>152</v>
      </c>
      <c r="E123" s="7" t="s">
        <v>18</v>
      </c>
      <c r="F123" s="12">
        <v>1</v>
      </c>
      <c r="G123" s="7"/>
      <c r="H123" s="7"/>
      <c r="I123" s="61">
        <f t="shared" si="8"/>
        <v>1</v>
      </c>
      <c r="J123" s="13"/>
      <c r="K123" s="13">
        <f t="shared" si="1"/>
        <v>0</v>
      </c>
    </row>
    <row r="124" spans="1:11" ht="27" customHeight="1" x14ac:dyDescent="0.25">
      <c r="A124" s="11">
        <v>8.5</v>
      </c>
      <c r="B124" s="3" t="s">
        <v>101</v>
      </c>
      <c r="C124" s="2" t="s">
        <v>50</v>
      </c>
      <c r="D124" s="34" t="s">
        <v>152</v>
      </c>
      <c r="E124" s="7" t="s">
        <v>18</v>
      </c>
      <c r="F124" s="12">
        <v>1</v>
      </c>
      <c r="G124" s="7"/>
      <c r="H124" s="7"/>
      <c r="I124" s="61">
        <f t="shared" si="8"/>
        <v>1</v>
      </c>
      <c r="J124" s="13"/>
      <c r="K124" s="13">
        <f t="shared" si="1"/>
        <v>0</v>
      </c>
    </row>
    <row r="125" spans="1:11" ht="27" customHeight="1" x14ac:dyDescent="0.25">
      <c r="A125" s="11">
        <v>8.6</v>
      </c>
      <c r="B125" s="3" t="s">
        <v>102</v>
      </c>
      <c r="C125" s="2" t="s">
        <v>50</v>
      </c>
      <c r="D125" s="34" t="s">
        <v>152</v>
      </c>
      <c r="E125" s="7" t="s">
        <v>18</v>
      </c>
      <c r="F125" s="12">
        <v>1</v>
      </c>
      <c r="G125" s="7"/>
      <c r="H125" s="7"/>
      <c r="I125" s="61">
        <f t="shared" si="8"/>
        <v>1</v>
      </c>
      <c r="J125" s="13"/>
      <c r="K125" s="13">
        <f t="shared" si="1"/>
        <v>0</v>
      </c>
    </row>
    <row r="126" spans="1:11" ht="27" customHeight="1" x14ac:dyDescent="0.25">
      <c r="A126" s="11">
        <v>8.6999999999999993</v>
      </c>
      <c r="B126" s="3" t="s">
        <v>103</v>
      </c>
      <c r="C126" s="2" t="s">
        <v>50</v>
      </c>
      <c r="D126" s="34" t="s">
        <v>152</v>
      </c>
      <c r="E126" s="7" t="s">
        <v>18</v>
      </c>
      <c r="F126" s="12">
        <v>1</v>
      </c>
      <c r="G126" s="7"/>
      <c r="H126" s="7"/>
      <c r="I126" s="61">
        <f t="shared" si="8"/>
        <v>1</v>
      </c>
      <c r="J126" s="13"/>
      <c r="K126" s="13">
        <f t="shared" si="1"/>
        <v>0</v>
      </c>
    </row>
    <row r="127" spans="1:11" ht="27" customHeight="1" x14ac:dyDescent="0.25">
      <c r="A127" s="11">
        <v>8.8000000000000007</v>
      </c>
      <c r="B127" s="3" t="s">
        <v>104</v>
      </c>
      <c r="C127" s="2" t="s">
        <v>50</v>
      </c>
      <c r="D127" s="34" t="s">
        <v>152</v>
      </c>
      <c r="E127" s="7" t="s">
        <v>18</v>
      </c>
      <c r="F127" s="12">
        <v>2</v>
      </c>
      <c r="G127" s="7"/>
      <c r="H127" s="7"/>
      <c r="I127" s="61">
        <f t="shared" si="8"/>
        <v>2</v>
      </c>
      <c r="J127" s="13"/>
      <c r="K127" s="13">
        <f t="shared" si="1"/>
        <v>0</v>
      </c>
    </row>
    <row r="128" spans="1:11" ht="27" customHeight="1" x14ac:dyDescent="0.25">
      <c r="A128" s="11">
        <v>8.9</v>
      </c>
      <c r="B128" s="3" t="s">
        <v>105</v>
      </c>
      <c r="C128" s="2" t="s">
        <v>50</v>
      </c>
      <c r="D128" s="34" t="s">
        <v>152</v>
      </c>
      <c r="E128" s="7" t="s">
        <v>18</v>
      </c>
      <c r="F128" s="12">
        <v>2</v>
      </c>
      <c r="G128" s="7"/>
      <c r="H128" s="7"/>
      <c r="I128" s="61">
        <f t="shared" si="8"/>
        <v>2</v>
      </c>
      <c r="J128" s="13"/>
      <c r="K128" s="13">
        <f t="shared" si="1"/>
        <v>0</v>
      </c>
    </row>
    <row r="129" spans="1:11" ht="27" customHeight="1" x14ac:dyDescent="0.25">
      <c r="A129" s="9">
        <v>8.1</v>
      </c>
      <c r="B129" s="3" t="s">
        <v>106</v>
      </c>
      <c r="C129" s="2" t="s">
        <v>50</v>
      </c>
      <c r="D129" s="34" t="s">
        <v>152</v>
      </c>
      <c r="E129" s="7" t="s">
        <v>18</v>
      </c>
      <c r="F129" s="12">
        <v>6</v>
      </c>
      <c r="G129" s="7"/>
      <c r="H129" s="7"/>
      <c r="I129" s="61">
        <f t="shared" si="8"/>
        <v>6</v>
      </c>
      <c r="J129" s="13"/>
      <c r="K129" s="13">
        <f t="shared" si="1"/>
        <v>0</v>
      </c>
    </row>
    <row r="130" spans="1:11" ht="27" customHeight="1" x14ac:dyDescent="0.25">
      <c r="A130" s="9">
        <v>8.11</v>
      </c>
      <c r="B130" s="3" t="s">
        <v>167</v>
      </c>
      <c r="C130" s="2" t="s">
        <v>50</v>
      </c>
      <c r="D130" s="34" t="s">
        <v>153</v>
      </c>
      <c r="E130" s="7" t="s">
        <v>18</v>
      </c>
      <c r="F130" s="12"/>
      <c r="G130" s="7">
        <v>1</v>
      </c>
      <c r="H130" s="7"/>
      <c r="I130" s="61">
        <f t="shared" si="8"/>
        <v>1</v>
      </c>
      <c r="J130" s="13"/>
      <c r="K130" s="13">
        <f t="shared" si="1"/>
        <v>0</v>
      </c>
    </row>
    <row r="131" spans="1:11" ht="27" customHeight="1" x14ac:dyDescent="0.25">
      <c r="A131" s="9">
        <v>8.1199999999999992</v>
      </c>
      <c r="B131" s="3" t="s">
        <v>168</v>
      </c>
      <c r="C131" s="2" t="s">
        <v>50</v>
      </c>
      <c r="D131" s="34" t="s">
        <v>190</v>
      </c>
      <c r="E131" s="7" t="s">
        <v>18</v>
      </c>
      <c r="F131" s="12"/>
      <c r="G131" s="7">
        <v>1</v>
      </c>
      <c r="H131" s="7">
        <v>4</v>
      </c>
      <c r="I131" s="61">
        <f t="shared" si="8"/>
        <v>5</v>
      </c>
      <c r="J131" s="13"/>
      <c r="K131" s="13">
        <f t="shared" si="1"/>
        <v>0</v>
      </c>
    </row>
    <row r="132" spans="1:11" ht="27" customHeight="1" x14ac:dyDescent="0.25">
      <c r="A132" s="45"/>
      <c r="B132" s="21"/>
      <c r="C132" s="22" t="s">
        <v>107</v>
      </c>
      <c r="E132" s="23"/>
      <c r="F132" s="24"/>
      <c r="G132" s="23"/>
      <c r="H132" s="23"/>
      <c r="I132" s="24"/>
      <c r="J132" s="25"/>
      <c r="K132" s="25">
        <f>SUM(K120:K131)</f>
        <v>0</v>
      </c>
    </row>
    <row r="133" spans="1:11" ht="27" customHeight="1" thickBot="1" x14ac:dyDescent="0.3">
      <c r="A133" s="46"/>
      <c r="B133" s="26" t="s">
        <v>109</v>
      </c>
      <c r="C133" s="27"/>
      <c r="E133" s="28"/>
      <c r="F133" s="29"/>
      <c r="G133" s="28"/>
      <c r="H133" s="28"/>
      <c r="I133" s="29"/>
      <c r="J133" s="30"/>
      <c r="K133" s="30"/>
    </row>
    <row r="134" spans="1:11" ht="30" customHeight="1" thickBot="1" x14ac:dyDescent="0.3">
      <c r="A134" s="43" t="s">
        <v>0</v>
      </c>
      <c r="B134" s="36" t="s">
        <v>5</v>
      </c>
      <c r="C134" s="36" t="s">
        <v>6</v>
      </c>
      <c r="D134" s="37" t="s">
        <v>151</v>
      </c>
      <c r="E134" s="37" t="s">
        <v>4</v>
      </c>
      <c r="F134" s="37" t="s">
        <v>152</v>
      </c>
      <c r="G134" s="37" t="s">
        <v>153</v>
      </c>
      <c r="H134" s="37" t="s">
        <v>188</v>
      </c>
      <c r="I134" s="37" t="s">
        <v>1</v>
      </c>
      <c r="J134" s="38" t="s">
        <v>2</v>
      </c>
      <c r="K134" s="39" t="s">
        <v>3</v>
      </c>
    </row>
    <row r="135" spans="1:11" ht="27" customHeight="1" x14ac:dyDescent="0.25">
      <c r="A135" s="11">
        <v>9.1</v>
      </c>
      <c r="B135" s="3" t="s">
        <v>108</v>
      </c>
      <c r="C135" s="2" t="s">
        <v>141</v>
      </c>
      <c r="D135" s="34" t="s">
        <v>152</v>
      </c>
      <c r="E135" s="7" t="s">
        <v>18</v>
      </c>
      <c r="F135" s="12">
        <v>1</v>
      </c>
      <c r="G135" s="7"/>
      <c r="H135" s="7"/>
      <c r="I135" s="61">
        <f t="shared" ref="I135:I138" si="9">H135+G135+F135</f>
        <v>1</v>
      </c>
      <c r="J135" s="13"/>
      <c r="K135" s="13">
        <f t="shared" si="1"/>
        <v>0</v>
      </c>
    </row>
    <row r="136" spans="1:11" ht="27" customHeight="1" x14ac:dyDescent="0.25">
      <c r="A136" s="11">
        <v>9.1999999999999993</v>
      </c>
      <c r="B136" s="3" t="s">
        <v>172</v>
      </c>
      <c r="C136" s="2" t="s">
        <v>141</v>
      </c>
      <c r="D136" s="34" t="s">
        <v>190</v>
      </c>
      <c r="E136" s="7" t="s">
        <v>18</v>
      </c>
      <c r="F136" s="12"/>
      <c r="G136" s="7"/>
      <c r="H136" s="7">
        <v>3</v>
      </c>
      <c r="I136" s="61">
        <f t="shared" si="9"/>
        <v>3</v>
      </c>
      <c r="J136" s="13"/>
      <c r="K136" s="13">
        <f t="shared" si="1"/>
        <v>0</v>
      </c>
    </row>
    <row r="137" spans="1:11" ht="27" customHeight="1" x14ac:dyDescent="0.25">
      <c r="A137" s="11">
        <v>9.3000000000000007</v>
      </c>
      <c r="B137" s="3" t="s">
        <v>177</v>
      </c>
      <c r="C137" s="2" t="s">
        <v>141</v>
      </c>
      <c r="D137" s="34" t="s">
        <v>190</v>
      </c>
      <c r="E137" s="7" t="s">
        <v>18</v>
      </c>
      <c r="F137" s="12"/>
      <c r="G137" s="7"/>
      <c r="H137" s="7">
        <v>200</v>
      </c>
      <c r="I137" s="61">
        <f t="shared" si="9"/>
        <v>200</v>
      </c>
      <c r="J137" s="13"/>
      <c r="K137" s="13">
        <f t="shared" si="1"/>
        <v>0</v>
      </c>
    </row>
    <row r="138" spans="1:11" ht="27" customHeight="1" x14ac:dyDescent="0.25">
      <c r="A138" s="11">
        <v>9.4</v>
      </c>
      <c r="B138" s="3" t="s">
        <v>178</v>
      </c>
      <c r="C138" s="2" t="s">
        <v>141</v>
      </c>
      <c r="D138" s="34" t="s">
        <v>190</v>
      </c>
      <c r="E138" s="7" t="s">
        <v>18</v>
      </c>
      <c r="F138" s="12"/>
      <c r="G138" s="7"/>
      <c r="H138" s="7">
        <v>100</v>
      </c>
      <c r="I138" s="61">
        <f t="shared" si="9"/>
        <v>100</v>
      </c>
      <c r="J138" s="13"/>
      <c r="K138" s="13">
        <f t="shared" si="1"/>
        <v>0</v>
      </c>
    </row>
    <row r="139" spans="1:11" ht="27" customHeight="1" x14ac:dyDescent="0.25">
      <c r="A139" s="45"/>
      <c r="B139" s="21"/>
      <c r="C139" s="22" t="s">
        <v>110</v>
      </c>
      <c r="E139" s="23"/>
      <c r="F139" s="24"/>
      <c r="G139" s="23"/>
      <c r="H139" s="23"/>
      <c r="I139" s="24"/>
      <c r="J139" s="25"/>
      <c r="K139" s="25">
        <f>SUM(K135:K138)</f>
        <v>0</v>
      </c>
    </row>
    <row r="140" spans="1:11" ht="27" customHeight="1" thickBot="1" x14ac:dyDescent="0.3">
      <c r="A140" s="46"/>
      <c r="B140" s="26" t="s">
        <v>111</v>
      </c>
      <c r="C140" s="27"/>
      <c r="E140" s="28"/>
      <c r="F140" s="29"/>
      <c r="G140" s="28"/>
      <c r="H140" s="28"/>
      <c r="I140" s="29"/>
      <c r="J140" s="30"/>
      <c r="K140" s="30"/>
    </row>
    <row r="141" spans="1:11" ht="30" customHeight="1" thickBot="1" x14ac:dyDescent="0.3">
      <c r="A141" s="43" t="s">
        <v>0</v>
      </c>
      <c r="B141" s="36" t="s">
        <v>5</v>
      </c>
      <c r="C141" s="36" t="s">
        <v>6</v>
      </c>
      <c r="D141" s="37" t="s">
        <v>151</v>
      </c>
      <c r="E141" s="37" t="s">
        <v>4</v>
      </c>
      <c r="F141" s="37" t="s">
        <v>152</v>
      </c>
      <c r="G141" s="37" t="s">
        <v>153</v>
      </c>
      <c r="H141" s="37" t="s">
        <v>188</v>
      </c>
      <c r="I141" s="37" t="s">
        <v>1</v>
      </c>
      <c r="J141" s="38" t="s">
        <v>2</v>
      </c>
      <c r="K141" s="39" t="s">
        <v>3</v>
      </c>
    </row>
    <row r="142" spans="1:11" ht="27" customHeight="1" x14ac:dyDescent="0.25">
      <c r="A142" s="11">
        <v>10.1</v>
      </c>
      <c r="B142" s="3" t="s">
        <v>112</v>
      </c>
      <c r="C142" s="2" t="s">
        <v>142</v>
      </c>
      <c r="D142" s="34" t="s">
        <v>152</v>
      </c>
      <c r="E142" s="7" t="s">
        <v>18</v>
      </c>
      <c r="F142" s="12">
        <v>1</v>
      </c>
      <c r="G142" s="7"/>
      <c r="H142" s="7"/>
      <c r="I142" s="61">
        <f t="shared" ref="I142:I146" si="10">H142+G142+F142</f>
        <v>1</v>
      </c>
      <c r="J142" s="13"/>
      <c r="K142" s="13">
        <f t="shared" si="1"/>
        <v>0</v>
      </c>
    </row>
    <row r="143" spans="1:11" ht="27" customHeight="1" x14ac:dyDescent="0.25">
      <c r="A143" s="11">
        <v>10.199999999999999</v>
      </c>
      <c r="B143" s="3" t="s">
        <v>113</v>
      </c>
      <c r="C143" s="2" t="s">
        <v>142</v>
      </c>
      <c r="D143" s="34" t="s">
        <v>152</v>
      </c>
      <c r="E143" s="7" t="s">
        <v>18</v>
      </c>
      <c r="F143" s="12">
        <v>1</v>
      </c>
      <c r="G143" s="7"/>
      <c r="H143" s="7"/>
      <c r="I143" s="61">
        <f t="shared" si="10"/>
        <v>1</v>
      </c>
      <c r="J143" s="13"/>
      <c r="K143" s="13">
        <f t="shared" si="1"/>
        <v>0</v>
      </c>
    </row>
    <row r="144" spans="1:11" ht="27" customHeight="1" x14ac:dyDescent="0.25">
      <c r="A144" s="11">
        <v>10.3</v>
      </c>
      <c r="B144" s="3" t="s">
        <v>114</v>
      </c>
      <c r="C144" s="2" t="s">
        <v>142</v>
      </c>
      <c r="D144" s="34" t="s">
        <v>152</v>
      </c>
      <c r="E144" s="7" t="s">
        <v>18</v>
      </c>
      <c r="F144" s="12">
        <v>1</v>
      </c>
      <c r="G144" s="7"/>
      <c r="H144" s="7"/>
      <c r="I144" s="61">
        <f t="shared" si="10"/>
        <v>1</v>
      </c>
      <c r="J144" s="13"/>
      <c r="K144" s="13">
        <f t="shared" si="1"/>
        <v>0</v>
      </c>
    </row>
    <row r="145" spans="1:11" ht="27" customHeight="1" x14ac:dyDescent="0.25">
      <c r="A145" s="11">
        <v>10.4</v>
      </c>
      <c r="B145" s="3" t="s">
        <v>115</v>
      </c>
      <c r="C145" s="2" t="s">
        <v>142</v>
      </c>
      <c r="D145" s="34" t="s">
        <v>152</v>
      </c>
      <c r="E145" s="7" t="s">
        <v>18</v>
      </c>
      <c r="F145" s="12">
        <v>1</v>
      </c>
      <c r="G145" s="7"/>
      <c r="H145" s="7"/>
      <c r="I145" s="61">
        <f t="shared" si="10"/>
        <v>1</v>
      </c>
      <c r="J145" s="13"/>
      <c r="K145" s="13">
        <f t="shared" si="1"/>
        <v>0</v>
      </c>
    </row>
    <row r="146" spans="1:11" ht="27" customHeight="1" x14ac:dyDescent="0.25">
      <c r="A146" s="11">
        <v>10.5</v>
      </c>
      <c r="B146" s="3" t="s">
        <v>116</v>
      </c>
      <c r="C146" s="2" t="s">
        <v>142</v>
      </c>
      <c r="D146" s="34" t="s">
        <v>152</v>
      </c>
      <c r="E146" s="7" t="s">
        <v>18</v>
      </c>
      <c r="F146" s="12">
        <v>1</v>
      </c>
      <c r="G146" s="7"/>
      <c r="H146" s="7"/>
      <c r="I146" s="61">
        <f t="shared" si="10"/>
        <v>1</v>
      </c>
      <c r="J146" s="13"/>
      <c r="K146" s="13">
        <f t="shared" si="1"/>
        <v>0</v>
      </c>
    </row>
    <row r="147" spans="1:11" ht="27" customHeight="1" x14ac:dyDescent="0.25">
      <c r="A147" s="45"/>
      <c r="B147" s="21"/>
      <c r="C147" s="22" t="s">
        <v>117</v>
      </c>
      <c r="E147" s="23"/>
      <c r="F147" s="24"/>
      <c r="G147" s="23"/>
      <c r="H147" s="23"/>
      <c r="I147" s="24"/>
      <c r="J147" s="25"/>
      <c r="K147" s="25">
        <f>SUM(K142:K146)</f>
        <v>0</v>
      </c>
    </row>
    <row r="148" spans="1:11" ht="27" customHeight="1" thickBot="1" x14ac:dyDescent="0.3">
      <c r="A148" s="46"/>
      <c r="B148" s="26" t="s">
        <v>118</v>
      </c>
      <c r="C148" s="27"/>
      <c r="E148" s="28"/>
      <c r="F148" s="29"/>
      <c r="G148" s="28"/>
      <c r="H148" s="28"/>
      <c r="I148" s="29"/>
      <c r="J148" s="30"/>
      <c r="K148" s="30"/>
    </row>
    <row r="149" spans="1:11" ht="30" customHeight="1" thickBot="1" x14ac:dyDescent="0.3">
      <c r="A149" s="43" t="s">
        <v>0</v>
      </c>
      <c r="B149" s="36" t="s">
        <v>5</v>
      </c>
      <c r="C149" s="36" t="s">
        <v>6</v>
      </c>
      <c r="D149" s="37" t="s">
        <v>151</v>
      </c>
      <c r="E149" s="37" t="s">
        <v>4</v>
      </c>
      <c r="F149" s="37" t="s">
        <v>152</v>
      </c>
      <c r="G149" s="37" t="s">
        <v>153</v>
      </c>
      <c r="H149" s="37" t="s">
        <v>188</v>
      </c>
      <c r="I149" s="37" t="s">
        <v>1</v>
      </c>
      <c r="J149" s="38" t="s">
        <v>2</v>
      </c>
      <c r="K149" s="39" t="s">
        <v>3</v>
      </c>
    </row>
    <row r="150" spans="1:11" ht="27" customHeight="1" x14ac:dyDescent="0.25">
      <c r="A150" s="11">
        <v>11.1</v>
      </c>
      <c r="B150" s="3" t="s">
        <v>187</v>
      </c>
      <c r="C150" s="2" t="s">
        <v>143</v>
      </c>
      <c r="D150" s="34" t="s">
        <v>152</v>
      </c>
      <c r="E150" s="7" t="s">
        <v>18</v>
      </c>
      <c r="F150" s="12">
        <v>4</v>
      </c>
      <c r="G150" s="7"/>
      <c r="H150" s="7"/>
      <c r="I150" s="61">
        <f t="shared" ref="I150:I183" si="11">H150+G150+F150</f>
        <v>4</v>
      </c>
      <c r="J150" s="13"/>
      <c r="K150" s="13">
        <f t="shared" si="1"/>
        <v>0</v>
      </c>
    </row>
    <row r="151" spans="1:11" ht="27" customHeight="1" x14ac:dyDescent="0.25">
      <c r="A151" s="11">
        <v>11.2</v>
      </c>
      <c r="B151" s="3" t="s">
        <v>185</v>
      </c>
      <c r="C151" s="2" t="s">
        <v>143</v>
      </c>
      <c r="D151" s="34" t="s">
        <v>152</v>
      </c>
      <c r="E151" s="7" t="s">
        <v>18</v>
      </c>
      <c r="F151" s="12">
        <v>26</v>
      </c>
      <c r="G151" s="7"/>
      <c r="H151" s="7"/>
      <c r="I151" s="61">
        <f t="shared" si="11"/>
        <v>26</v>
      </c>
      <c r="J151" s="13"/>
      <c r="K151" s="13">
        <f t="shared" si="1"/>
        <v>0</v>
      </c>
    </row>
    <row r="152" spans="1:11" ht="27" customHeight="1" x14ac:dyDescent="0.25">
      <c r="A152" s="11">
        <v>11.3</v>
      </c>
      <c r="B152" s="3" t="s">
        <v>186</v>
      </c>
      <c r="C152" s="2" t="s">
        <v>143</v>
      </c>
      <c r="D152" s="34" t="s">
        <v>152</v>
      </c>
      <c r="E152" s="7" t="s">
        <v>18</v>
      </c>
      <c r="F152" s="12">
        <v>30</v>
      </c>
      <c r="G152" s="7"/>
      <c r="H152" s="7"/>
      <c r="I152" s="61">
        <f t="shared" si="11"/>
        <v>30</v>
      </c>
      <c r="J152" s="13"/>
      <c r="K152" s="13">
        <f t="shared" si="1"/>
        <v>0</v>
      </c>
    </row>
    <row r="153" spans="1:11" ht="27" customHeight="1" x14ac:dyDescent="0.25">
      <c r="A153" s="11">
        <v>11.4</v>
      </c>
      <c r="B153" s="3" t="s">
        <v>184</v>
      </c>
      <c r="C153" s="2" t="s">
        <v>143</v>
      </c>
      <c r="D153" s="34" t="s">
        <v>190</v>
      </c>
      <c r="E153" s="7"/>
      <c r="F153" s="12"/>
      <c r="G153" s="7"/>
      <c r="H153" s="7">
        <v>50</v>
      </c>
      <c r="I153" s="61">
        <f t="shared" si="11"/>
        <v>50</v>
      </c>
      <c r="J153" s="13"/>
      <c r="K153" s="13"/>
    </row>
    <row r="154" spans="1:11" ht="27" customHeight="1" x14ac:dyDescent="0.25">
      <c r="A154" s="11">
        <v>11.5</v>
      </c>
      <c r="B154" s="3" t="s">
        <v>119</v>
      </c>
      <c r="C154" s="2" t="s">
        <v>143</v>
      </c>
      <c r="D154" s="34" t="s">
        <v>152</v>
      </c>
      <c r="E154" s="7" t="s">
        <v>18</v>
      </c>
      <c r="F154" s="12">
        <v>10</v>
      </c>
      <c r="G154" s="7"/>
      <c r="H154" s="7"/>
      <c r="I154" s="61">
        <f t="shared" si="11"/>
        <v>10</v>
      </c>
      <c r="J154" s="13"/>
      <c r="K154" s="13">
        <f t="shared" si="1"/>
        <v>0</v>
      </c>
    </row>
    <row r="155" spans="1:11" ht="27" customHeight="1" x14ac:dyDescent="0.25">
      <c r="A155" s="11">
        <v>11.6</v>
      </c>
      <c r="B155" s="3" t="s">
        <v>120</v>
      </c>
      <c r="C155" s="2" t="s">
        <v>143</v>
      </c>
      <c r="D155" s="34" t="s">
        <v>190</v>
      </c>
      <c r="E155" s="7" t="s">
        <v>18</v>
      </c>
      <c r="F155" s="12">
        <v>5</v>
      </c>
      <c r="G155" s="7">
        <v>2</v>
      </c>
      <c r="H155" s="7"/>
      <c r="I155" s="61">
        <f t="shared" si="11"/>
        <v>7</v>
      </c>
      <c r="J155" s="13"/>
      <c r="K155" s="13">
        <f t="shared" si="1"/>
        <v>0</v>
      </c>
    </row>
    <row r="156" spans="1:11" ht="27" customHeight="1" x14ac:dyDescent="0.25">
      <c r="A156" s="11">
        <v>11.7</v>
      </c>
      <c r="B156" s="3" t="s">
        <v>181</v>
      </c>
      <c r="C156" s="2" t="s">
        <v>143</v>
      </c>
      <c r="D156" s="34" t="s">
        <v>152</v>
      </c>
      <c r="E156" s="7" t="s">
        <v>18</v>
      </c>
      <c r="F156" s="12">
        <v>5</v>
      </c>
      <c r="G156" s="7"/>
      <c r="H156" s="7"/>
      <c r="I156" s="61">
        <f t="shared" si="11"/>
        <v>5</v>
      </c>
      <c r="J156" s="13"/>
      <c r="K156" s="13">
        <f t="shared" si="1"/>
        <v>0</v>
      </c>
    </row>
    <row r="157" spans="1:11" ht="27" customHeight="1" x14ac:dyDescent="0.25">
      <c r="A157" s="11">
        <v>11.8</v>
      </c>
      <c r="B157" s="3" t="s">
        <v>121</v>
      </c>
      <c r="C157" s="2" t="s">
        <v>143</v>
      </c>
      <c r="D157" s="34" t="s">
        <v>152</v>
      </c>
      <c r="E157" s="7" t="s">
        <v>18</v>
      </c>
      <c r="F157" s="12">
        <v>11</v>
      </c>
      <c r="G157" s="7"/>
      <c r="H157" s="7"/>
      <c r="I157" s="61">
        <f t="shared" si="11"/>
        <v>11</v>
      </c>
      <c r="J157" s="13"/>
      <c r="K157" s="13">
        <f t="shared" si="1"/>
        <v>0</v>
      </c>
    </row>
    <row r="158" spans="1:11" ht="27" customHeight="1" x14ac:dyDescent="0.25">
      <c r="A158" s="11">
        <v>11.9</v>
      </c>
      <c r="B158" s="3" t="s">
        <v>122</v>
      </c>
      <c r="C158" s="2" t="s">
        <v>143</v>
      </c>
      <c r="D158" s="34" t="s">
        <v>190</v>
      </c>
      <c r="E158" s="7" t="s">
        <v>18</v>
      </c>
      <c r="F158" s="12">
        <v>4</v>
      </c>
      <c r="G158" s="7">
        <v>2</v>
      </c>
      <c r="H158" s="7"/>
      <c r="I158" s="61">
        <f t="shared" si="11"/>
        <v>6</v>
      </c>
      <c r="J158" s="13"/>
      <c r="K158" s="13">
        <f t="shared" si="1"/>
        <v>0</v>
      </c>
    </row>
    <row r="159" spans="1:11" ht="27" customHeight="1" x14ac:dyDescent="0.25">
      <c r="A159" s="9">
        <v>11.1</v>
      </c>
      <c r="B159" s="3" t="s">
        <v>182</v>
      </c>
      <c r="C159" s="2" t="s">
        <v>143</v>
      </c>
      <c r="D159" s="34" t="s">
        <v>190</v>
      </c>
      <c r="E159" s="7" t="s">
        <v>18</v>
      </c>
      <c r="F159" s="12">
        <v>4</v>
      </c>
      <c r="G159" s="7"/>
      <c r="H159" s="7"/>
      <c r="I159" s="61">
        <f t="shared" si="11"/>
        <v>4</v>
      </c>
      <c r="J159" s="13"/>
      <c r="K159" s="13">
        <f t="shared" si="1"/>
        <v>0</v>
      </c>
    </row>
    <row r="160" spans="1:11" ht="27" customHeight="1" x14ac:dyDescent="0.25">
      <c r="A160" s="9">
        <v>11.11</v>
      </c>
      <c r="B160" s="3" t="s">
        <v>183</v>
      </c>
      <c r="C160" s="2" t="s">
        <v>143</v>
      </c>
      <c r="D160" s="34" t="s">
        <v>153</v>
      </c>
      <c r="E160" s="7"/>
      <c r="F160" s="12"/>
      <c r="G160" s="7">
        <v>2</v>
      </c>
      <c r="H160" s="7"/>
      <c r="I160" s="61">
        <f t="shared" si="11"/>
        <v>2</v>
      </c>
      <c r="J160" s="13"/>
      <c r="K160" s="13"/>
    </row>
    <row r="161" spans="1:11" ht="27" customHeight="1" x14ac:dyDescent="0.25">
      <c r="A161" s="9">
        <v>11.12</v>
      </c>
      <c r="B161" s="3" t="s">
        <v>123</v>
      </c>
      <c r="C161" s="2" t="s">
        <v>143</v>
      </c>
      <c r="D161" s="34" t="s">
        <v>152</v>
      </c>
      <c r="E161" s="7" t="s">
        <v>18</v>
      </c>
      <c r="F161" s="12">
        <v>6</v>
      </c>
      <c r="G161" s="7"/>
      <c r="H161" s="7"/>
      <c r="I161" s="61">
        <f t="shared" si="11"/>
        <v>6</v>
      </c>
      <c r="J161" s="13"/>
      <c r="K161" s="13">
        <f t="shared" si="1"/>
        <v>0</v>
      </c>
    </row>
    <row r="162" spans="1:11" ht="27" customHeight="1" x14ac:dyDescent="0.25">
      <c r="A162" s="9">
        <v>11.13</v>
      </c>
      <c r="B162" s="3" t="s">
        <v>124</v>
      </c>
      <c r="C162" s="2" t="s">
        <v>143</v>
      </c>
      <c r="D162" s="34" t="s">
        <v>152</v>
      </c>
      <c r="E162" s="7" t="s">
        <v>18</v>
      </c>
      <c r="F162" s="12">
        <v>20</v>
      </c>
      <c r="G162" s="7"/>
      <c r="H162" s="7"/>
      <c r="I162" s="61">
        <f t="shared" si="11"/>
        <v>20</v>
      </c>
      <c r="J162" s="13"/>
      <c r="K162" s="13">
        <f t="shared" si="1"/>
        <v>0</v>
      </c>
    </row>
    <row r="163" spans="1:11" ht="27" customHeight="1" x14ac:dyDescent="0.25">
      <c r="A163" s="9">
        <v>11.14</v>
      </c>
      <c r="B163" s="3" t="s">
        <v>125</v>
      </c>
      <c r="C163" s="2" t="s">
        <v>143</v>
      </c>
      <c r="D163" s="34" t="s">
        <v>190</v>
      </c>
      <c r="E163" s="7" t="s">
        <v>18</v>
      </c>
      <c r="F163" s="12">
        <v>8</v>
      </c>
      <c r="G163" s="7">
        <v>2</v>
      </c>
      <c r="H163" s="7"/>
      <c r="I163" s="61">
        <f t="shared" si="11"/>
        <v>10</v>
      </c>
      <c r="J163" s="13"/>
      <c r="K163" s="13">
        <f t="shared" si="1"/>
        <v>0</v>
      </c>
    </row>
    <row r="164" spans="1:11" ht="27" customHeight="1" x14ac:dyDescent="0.25">
      <c r="A164" s="9">
        <v>11.15</v>
      </c>
      <c r="B164" s="3" t="s">
        <v>126</v>
      </c>
      <c r="C164" s="2" t="s">
        <v>143</v>
      </c>
      <c r="D164" s="34" t="s">
        <v>152</v>
      </c>
      <c r="E164" s="7" t="s">
        <v>18</v>
      </c>
      <c r="F164" s="12">
        <v>4</v>
      </c>
      <c r="G164" s="7"/>
      <c r="H164" s="7"/>
      <c r="I164" s="61">
        <f t="shared" si="11"/>
        <v>4</v>
      </c>
      <c r="J164" s="13"/>
      <c r="K164" s="13">
        <f t="shared" si="1"/>
        <v>0</v>
      </c>
    </row>
    <row r="165" spans="1:11" ht="27" customHeight="1" x14ac:dyDescent="0.25">
      <c r="A165" s="9">
        <v>11.16</v>
      </c>
      <c r="B165" s="3" t="s">
        <v>127</v>
      </c>
      <c r="C165" s="2" t="s">
        <v>143</v>
      </c>
      <c r="D165" s="34" t="s">
        <v>152</v>
      </c>
      <c r="E165" s="7" t="s">
        <v>18</v>
      </c>
      <c r="F165" s="12">
        <v>20</v>
      </c>
      <c r="G165" s="7"/>
      <c r="H165" s="7"/>
      <c r="I165" s="61">
        <f t="shared" si="11"/>
        <v>20</v>
      </c>
      <c r="J165" s="13"/>
      <c r="K165" s="13">
        <f t="shared" si="1"/>
        <v>0</v>
      </c>
    </row>
    <row r="166" spans="1:11" ht="27" customHeight="1" x14ac:dyDescent="0.25">
      <c r="A166" s="9">
        <v>11.17</v>
      </c>
      <c r="B166" s="3" t="s">
        <v>128</v>
      </c>
      <c r="C166" s="2" t="s">
        <v>143</v>
      </c>
      <c r="D166" s="34" t="s">
        <v>190</v>
      </c>
      <c r="E166" s="7" t="s">
        <v>18</v>
      </c>
      <c r="F166" s="12">
        <v>3</v>
      </c>
      <c r="G166" s="7">
        <v>2</v>
      </c>
      <c r="H166" s="7"/>
      <c r="I166" s="61">
        <f t="shared" si="11"/>
        <v>5</v>
      </c>
      <c r="J166" s="13"/>
      <c r="K166" s="13">
        <f t="shared" si="1"/>
        <v>0</v>
      </c>
    </row>
    <row r="167" spans="1:11" ht="27" customHeight="1" x14ac:dyDescent="0.25">
      <c r="A167" s="9">
        <v>11.18</v>
      </c>
      <c r="B167" s="3" t="s">
        <v>129</v>
      </c>
      <c r="C167" s="2" t="s">
        <v>143</v>
      </c>
      <c r="D167" s="34" t="s">
        <v>190</v>
      </c>
      <c r="E167" s="7" t="s">
        <v>18</v>
      </c>
      <c r="F167" s="12">
        <v>4</v>
      </c>
      <c r="G167" s="7">
        <v>2</v>
      </c>
      <c r="H167" s="7"/>
      <c r="I167" s="61">
        <f t="shared" si="11"/>
        <v>6</v>
      </c>
      <c r="J167" s="13"/>
      <c r="K167" s="13">
        <f t="shared" si="1"/>
        <v>0</v>
      </c>
    </row>
    <row r="168" spans="1:11" ht="27" customHeight="1" x14ac:dyDescent="0.25">
      <c r="A168" s="9">
        <v>11.19</v>
      </c>
      <c r="B168" s="3" t="s">
        <v>130</v>
      </c>
      <c r="C168" s="2" t="s">
        <v>143</v>
      </c>
      <c r="D168" s="34" t="s">
        <v>152</v>
      </c>
      <c r="E168" s="7" t="s">
        <v>18</v>
      </c>
      <c r="F168" s="12">
        <v>1</v>
      </c>
      <c r="G168" s="7"/>
      <c r="H168" s="7"/>
      <c r="I168" s="61">
        <f t="shared" si="11"/>
        <v>1</v>
      </c>
      <c r="J168" s="13"/>
      <c r="K168" s="13">
        <f t="shared" si="1"/>
        <v>0</v>
      </c>
    </row>
    <row r="169" spans="1:11" ht="27" customHeight="1" x14ac:dyDescent="0.25">
      <c r="A169" s="9">
        <v>11.2</v>
      </c>
      <c r="B169" s="3" t="s">
        <v>131</v>
      </c>
      <c r="C169" s="2" t="s">
        <v>143</v>
      </c>
      <c r="D169" s="34" t="s">
        <v>152</v>
      </c>
      <c r="E169" s="7" t="s">
        <v>18</v>
      </c>
      <c r="F169" s="12">
        <v>1</v>
      </c>
      <c r="G169" s="7"/>
      <c r="H169" s="7"/>
      <c r="I169" s="61">
        <f t="shared" si="11"/>
        <v>1</v>
      </c>
      <c r="J169" s="13"/>
      <c r="K169" s="13">
        <f t="shared" si="1"/>
        <v>0</v>
      </c>
    </row>
    <row r="170" spans="1:11" ht="27" customHeight="1" x14ac:dyDescent="0.25">
      <c r="A170" s="9">
        <v>11.21</v>
      </c>
      <c r="B170" s="3" t="s">
        <v>132</v>
      </c>
      <c r="C170" s="2" t="s">
        <v>143</v>
      </c>
      <c r="D170" s="34" t="s">
        <v>152</v>
      </c>
      <c r="E170" s="7" t="s">
        <v>18</v>
      </c>
      <c r="F170" s="12">
        <v>1</v>
      </c>
      <c r="G170" s="7"/>
      <c r="H170" s="7"/>
      <c r="I170" s="61">
        <f t="shared" si="11"/>
        <v>1</v>
      </c>
      <c r="J170" s="13"/>
      <c r="K170" s="13">
        <f t="shared" si="1"/>
        <v>0</v>
      </c>
    </row>
    <row r="171" spans="1:11" ht="27" customHeight="1" x14ac:dyDescent="0.25">
      <c r="A171" s="9">
        <v>11.22</v>
      </c>
      <c r="B171" s="3" t="s">
        <v>133</v>
      </c>
      <c r="C171" s="2" t="s">
        <v>143</v>
      </c>
      <c r="D171" s="34" t="s">
        <v>152</v>
      </c>
      <c r="E171" s="7" t="s">
        <v>18</v>
      </c>
      <c r="F171" s="12">
        <v>1</v>
      </c>
      <c r="G171" s="7"/>
      <c r="H171" s="7"/>
      <c r="I171" s="61">
        <f t="shared" si="11"/>
        <v>1</v>
      </c>
      <c r="J171" s="13"/>
      <c r="K171" s="13">
        <f t="shared" si="1"/>
        <v>0</v>
      </c>
    </row>
    <row r="172" spans="1:11" ht="27" customHeight="1" x14ac:dyDescent="0.25">
      <c r="A172" s="9">
        <v>11.23</v>
      </c>
      <c r="B172" s="3" t="s">
        <v>134</v>
      </c>
      <c r="C172" s="2" t="s">
        <v>143</v>
      </c>
      <c r="D172" s="34" t="s">
        <v>152</v>
      </c>
      <c r="E172" s="7" t="s">
        <v>18</v>
      </c>
      <c r="F172" s="12">
        <v>1</v>
      </c>
      <c r="G172" s="7"/>
      <c r="H172" s="7"/>
      <c r="I172" s="61">
        <f t="shared" si="11"/>
        <v>1</v>
      </c>
      <c r="J172" s="13"/>
      <c r="K172" s="13">
        <f t="shared" si="1"/>
        <v>0</v>
      </c>
    </row>
    <row r="173" spans="1:11" ht="27" customHeight="1" x14ac:dyDescent="0.25">
      <c r="A173" s="9">
        <v>11.24</v>
      </c>
      <c r="B173" s="3" t="s">
        <v>135</v>
      </c>
      <c r="C173" s="2" t="s">
        <v>143</v>
      </c>
      <c r="D173" s="34" t="s">
        <v>152</v>
      </c>
      <c r="E173" s="7" t="s">
        <v>18</v>
      </c>
      <c r="F173" s="12">
        <v>1</v>
      </c>
      <c r="G173" s="7"/>
      <c r="H173" s="7"/>
      <c r="I173" s="61">
        <f t="shared" si="11"/>
        <v>1</v>
      </c>
      <c r="J173" s="13"/>
      <c r="K173" s="13">
        <f t="shared" si="1"/>
        <v>0</v>
      </c>
    </row>
    <row r="174" spans="1:11" ht="27" customHeight="1" x14ac:dyDescent="0.25">
      <c r="A174" s="9">
        <v>11.25</v>
      </c>
      <c r="B174" s="3" t="s">
        <v>136</v>
      </c>
      <c r="C174" s="2" t="s">
        <v>143</v>
      </c>
      <c r="D174" s="34" t="s">
        <v>152</v>
      </c>
      <c r="E174" s="7" t="s">
        <v>18</v>
      </c>
      <c r="F174" s="12">
        <v>1</v>
      </c>
      <c r="G174" s="7"/>
      <c r="H174" s="7"/>
      <c r="I174" s="61">
        <f t="shared" si="11"/>
        <v>1</v>
      </c>
      <c r="J174" s="13"/>
      <c r="K174" s="13">
        <f t="shared" si="1"/>
        <v>0</v>
      </c>
    </row>
    <row r="175" spans="1:11" ht="27" customHeight="1" x14ac:dyDescent="0.25">
      <c r="A175" s="9">
        <v>11.26</v>
      </c>
      <c r="B175" s="3" t="s">
        <v>169</v>
      </c>
      <c r="C175" s="2" t="s">
        <v>143</v>
      </c>
      <c r="D175" s="34" t="s">
        <v>153</v>
      </c>
      <c r="E175" s="7" t="s">
        <v>18</v>
      </c>
      <c r="F175" s="12"/>
      <c r="G175" s="7">
        <v>10</v>
      </c>
      <c r="H175" s="7"/>
      <c r="I175" s="61">
        <f t="shared" si="11"/>
        <v>10</v>
      </c>
      <c r="J175" s="13"/>
      <c r="K175" s="13">
        <f t="shared" si="1"/>
        <v>0</v>
      </c>
    </row>
    <row r="176" spans="1:11" ht="27" customHeight="1" x14ac:dyDescent="0.25">
      <c r="A176" s="9">
        <v>11.27</v>
      </c>
      <c r="B176" s="3" t="s">
        <v>170</v>
      </c>
      <c r="C176" s="2" t="s">
        <v>143</v>
      </c>
      <c r="D176" s="34" t="s">
        <v>190</v>
      </c>
      <c r="E176" s="7" t="s">
        <v>18</v>
      </c>
      <c r="F176" s="12"/>
      <c r="G176" s="7"/>
      <c r="H176" s="12">
        <v>1000</v>
      </c>
      <c r="I176" s="61">
        <f t="shared" si="11"/>
        <v>1000</v>
      </c>
      <c r="J176" s="13"/>
      <c r="K176" s="13">
        <f t="shared" ref="K176:K183" si="12">J176*I176</f>
        <v>0</v>
      </c>
    </row>
    <row r="177" spans="1:11" ht="27" customHeight="1" x14ac:dyDescent="0.25">
      <c r="A177" s="9">
        <v>11.28</v>
      </c>
      <c r="B177" s="3" t="s">
        <v>171</v>
      </c>
      <c r="C177" s="2" t="s">
        <v>196</v>
      </c>
      <c r="D177" s="34" t="s">
        <v>190</v>
      </c>
      <c r="E177" s="7" t="s">
        <v>18</v>
      </c>
      <c r="F177" s="12"/>
      <c r="G177" s="7"/>
      <c r="H177" s="12">
        <v>40</v>
      </c>
      <c r="I177" s="61">
        <f t="shared" si="11"/>
        <v>40</v>
      </c>
      <c r="J177" s="13"/>
      <c r="K177" s="13">
        <f t="shared" si="12"/>
        <v>0</v>
      </c>
    </row>
    <row r="178" spans="1:11" ht="27" customHeight="1" x14ac:dyDescent="0.25">
      <c r="A178" s="9">
        <v>11.29</v>
      </c>
      <c r="B178" s="3" t="s">
        <v>173</v>
      </c>
      <c r="C178" s="2" t="s">
        <v>196</v>
      </c>
      <c r="D178" s="34" t="s">
        <v>190</v>
      </c>
      <c r="E178" s="7" t="s">
        <v>18</v>
      </c>
      <c r="F178" s="12"/>
      <c r="G178" s="7"/>
      <c r="H178" s="12">
        <v>1000</v>
      </c>
      <c r="I178" s="61">
        <f t="shared" si="11"/>
        <v>1000</v>
      </c>
      <c r="J178" s="13"/>
      <c r="K178" s="13">
        <f t="shared" si="12"/>
        <v>0</v>
      </c>
    </row>
    <row r="179" spans="1:11" ht="27" customHeight="1" x14ac:dyDescent="0.25">
      <c r="A179" s="9">
        <v>11.3</v>
      </c>
      <c r="B179" s="3" t="s">
        <v>174</v>
      </c>
      <c r="C179" s="2" t="s">
        <v>196</v>
      </c>
      <c r="D179" s="34" t="s">
        <v>190</v>
      </c>
      <c r="E179" s="7" t="s">
        <v>18</v>
      </c>
      <c r="F179" s="12"/>
      <c r="G179" s="7"/>
      <c r="H179" s="12">
        <v>1000</v>
      </c>
      <c r="I179" s="61">
        <f t="shared" si="11"/>
        <v>1000</v>
      </c>
      <c r="J179" s="13"/>
      <c r="K179" s="13">
        <f t="shared" si="12"/>
        <v>0</v>
      </c>
    </row>
    <row r="180" spans="1:11" ht="27" customHeight="1" x14ac:dyDescent="0.25">
      <c r="A180" s="9">
        <v>11.31</v>
      </c>
      <c r="B180" s="3" t="s">
        <v>175</v>
      </c>
      <c r="C180" s="2" t="s">
        <v>143</v>
      </c>
      <c r="D180" s="34" t="s">
        <v>190</v>
      </c>
      <c r="E180" s="7" t="s">
        <v>18</v>
      </c>
      <c r="F180" s="12"/>
      <c r="G180" s="7"/>
      <c r="H180" s="12">
        <v>1000</v>
      </c>
      <c r="I180" s="61">
        <f t="shared" si="11"/>
        <v>1000</v>
      </c>
      <c r="J180" s="13"/>
      <c r="K180" s="13">
        <f t="shared" si="12"/>
        <v>0</v>
      </c>
    </row>
    <row r="181" spans="1:11" ht="27" customHeight="1" x14ac:dyDescent="0.25">
      <c r="A181" s="9">
        <v>11.32</v>
      </c>
      <c r="B181" s="3" t="s">
        <v>176</v>
      </c>
      <c r="C181" s="2" t="s">
        <v>196</v>
      </c>
      <c r="D181" s="34" t="s">
        <v>190</v>
      </c>
      <c r="E181" s="7" t="s">
        <v>18</v>
      </c>
      <c r="F181" s="12"/>
      <c r="G181" s="7"/>
      <c r="H181" s="12">
        <v>40</v>
      </c>
      <c r="I181" s="61">
        <f t="shared" si="11"/>
        <v>40</v>
      </c>
      <c r="J181" s="13"/>
      <c r="K181" s="13">
        <f t="shared" si="12"/>
        <v>0</v>
      </c>
    </row>
    <row r="182" spans="1:11" ht="27" customHeight="1" x14ac:dyDescent="0.25">
      <c r="A182" s="9">
        <v>11.33</v>
      </c>
      <c r="B182" s="3" t="s">
        <v>179</v>
      </c>
      <c r="C182" s="2" t="s">
        <v>196</v>
      </c>
      <c r="D182" s="34" t="s">
        <v>190</v>
      </c>
      <c r="E182" s="7" t="s">
        <v>18</v>
      </c>
      <c r="F182" s="12"/>
      <c r="G182" s="7"/>
      <c r="H182" s="12">
        <v>7000</v>
      </c>
      <c r="I182" s="61">
        <f t="shared" si="11"/>
        <v>7000</v>
      </c>
      <c r="J182" s="13"/>
      <c r="K182" s="13">
        <f t="shared" si="12"/>
        <v>0</v>
      </c>
    </row>
    <row r="183" spans="1:11" ht="27" customHeight="1" x14ac:dyDescent="0.25">
      <c r="A183" s="9">
        <v>11.34</v>
      </c>
      <c r="B183" s="3" t="s">
        <v>180</v>
      </c>
      <c r="C183" s="2" t="s">
        <v>196</v>
      </c>
      <c r="D183" s="34" t="s">
        <v>190</v>
      </c>
      <c r="E183" s="7" t="s">
        <v>18</v>
      </c>
      <c r="F183" s="12"/>
      <c r="G183" s="7"/>
      <c r="H183" s="12">
        <v>7000</v>
      </c>
      <c r="I183" s="61">
        <f t="shared" si="11"/>
        <v>7000</v>
      </c>
      <c r="J183" s="13"/>
      <c r="K183" s="13">
        <f t="shared" si="12"/>
        <v>0</v>
      </c>
    </row>
    <row r="184" spans="1:11" ht="27" customHeight="1" x14ac:dyDescent="0.25">
      <c r="A184" s="45"/>
      <c r="B184" s="21"/>
      <c r="C184" s="22" t="s">
        <v>137</v>
      </c>
      <c r="E184" s="23"/>
      <c r="F184" s="23"/>
      <c r="G184" s="23"/>
      <c r="H184" s="23"/>
      <c r="I184" s="24"/>
      <c r="J184" s="25"/>
      <c r="K184" s="25">
        <f>SUM(K150:K183)</f>
        <v>0</v>
      </c>
    </row>
    <row r="185" spans="1:11" s="51" customFormat="1" ht="27" customHeight="1" x14ac:dyDescent="0.25">
      <c r="A185" s="50"/>
      <c r="C185" s="52" t="s">
        <v>138</v>
      </c>
      <c r="E185" s="53"/>
      <c r="F185" s="53"/>
      <c r="G185" s="53"/>
      <c r="H185" s="53"/>
      <c r="I185" s="54"/>
      <c r="J185" s="55"/>
      <c r="K185" s="55">
        <f>SUM(K184,K147,K139,K132,K117,K112,K81,K71,K61,K46,K24)</f>
        <v>0</v>
      </c>
    </row>
    <row r="186" spans="1:11" x14ac:dyDescent="0.25">
      <c r="A186" s="47"/>
      <c r="B186" s="31"/>
      <c r="C186" s="31"/>
      <c r="E186" s="32"/>
      <c r="F186" s="32"/>
      <c r="G186" s="32"/>
      <c r="H186" s="32"/>
      <c r="I186" s="62"/>
      <c r="J186" s="33"/>
      <c r="K186" s="33"/>
    </row>
    <row r="187" spans="1:11" ht="18.75" x14ac:dyDescent="0.25">
      <c r="A187" s="48"/>
    </row>
    <row r="188" spans="1:11" ht="18.75" x14ac:dyDescent="0.25">
      <c r="A188" s="48"/>
    </row>
    <row r="189" spans="1:11" ht="18.75" x14ac:dyDescent="0.25">
      <c r="A189" s="48"/>
    </row>
  </sheetData>
  <autoFilter ref="A14:L189" xr:uid="{20237007-AA58-4C81-90B4-EB48F2EBB3FD}"/>
  <pageMargins left="0.7" right="0.7" top="0.75" bottom="0.75" header="0.3" footer="0.3"/>
  <pageSetup paperSize="9" scale="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1</vt:lpstr>
      <vt:lpstr>'Annex 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2020-10-28T12:13:01Z</dcterms:modified>
</cp:coreProperties>
</file>