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malik\Documents\KfW-Rural WASH Programme\Borehole drilling and rehabilitation\Final Documents\"/>
    </mc:Choice>
  </mc:AlternateContent>
  <xr:revisionPtr revIDLastSave="0" documentId="13_ncr:81_{B857AA79-340B-42D4-99C2-14A3600D3C1A}" xr6:coauthVersionLast="44" xr6:coauthVersionMax="44" xr10:uidLastSave="{00000000-0000-0000-0000-000000000000}"/>
  <bookViews>
    <workbookView xWindow="-108" yWindow="-108" windowWidth="23256" windowHeight="12576" tabRatio="849" xr2:uid="{00000000-000D-0000-FFFF-FFFF00000000}"/>
  </bookViews>
  <sheets>
    <sheet name="LOT1 BOQ" sheetId="1" r:id="rId1"/>
    <sheet name="LOT1 - Summary" sheetId="2" state="hidden" r:id="rId2"/>
    <sheet name="Lot 2 BoQ" sheetId="3" state="hidden" r:id="rId3"/>
    <sheet name="LOT2 - Summary" sheetId="4" state="hidden" r:id="rId4"/>
    <sheet name="Lot 3 BoQ" sheetId="5" state="hidden" r:id="rId5"/>
    <sheet name="LOT 3 - Summary" sheetId="6" state="hidden" r:id="rId6"/>
    <sheet name="Grand Summary" sheetId="7" state="hidden" r:id="rId7"/>
  </sheets>
  <definedNames>
    <definedName name="_A70000" localSheetId="6">#REF!</definedName>
    <definedName name="_A70000" localSheetId="5">#REF!</definedName>
    <definedName name="_A70000" localSheetId="0">#REF!</definedName>
    <definedName name="_A70000">#REF!</definedName>
    <definedName name="Bag_pop" localSheetId="6">#REF!</definedName>
    <definedName name="Bag_pop" localSheetId="5">#REF!</definedName>
    <definedName name="Bag_pop" localSheetId="0">#REF!</definedName>
    <definedName name="Bag_pop">#REF!</definedName>
    <definedName name="Bagamoyo" localSheetId="6">#REF!</definedName>
    <definedName name="Bagamoyo" localSheetId="5">#REF!</definedName>
    <definedName name="Bagamoyo" localSheetId="0">#REF!</definedName>
    <definedName name="Bagamoyo">#REF!</definedName>
    <definedName name="Chart" localSheetId="6">#REF!</definedName>
    <definedName name="Chart" localSheetId="5">#REF!</definedName>
    <definedName name="Chart" localSheetId="0">#REF!</definedName>
    <definedName name="Chart">#REF!</definedName>
    <definedName name="ConsHist" localSheetId="6">#REF!</definedName>
    <definedName name="ConsHist" localSheetId="5">#REF!</definedName>
    <definedName name="ConsHist" localSheetId="0">#REF!</definedName>
    <definedName name="ConsHist">#REF!</definedName>
    <definedName name="Customer_Summary" localSheetId="6">#REF!</definedName>
    <definedName name="Customer_Summary" localSheetId="5">#REF!</definedName>
    <definedName name="Customer_Summary" localSheetId="0">#REF!</definedName>
    <definedName name="Customer_Summary">#REF!</definedName>
    <definedName name="_xlnm.Database" localSheetId="6">#REF!</definedName>
    <definedName name="_xlnm.Database" localSheetId="5">#REF!</definedName>
    <definedName name="_xlnm.Database" localSheetId="0">#REF!</definedName>
    <definedName name="_xlnm.Database">#REF!</definedName>
    <definedName name="Design_Criteria" localSheetId="6">#REF!</definedName>
    <definedName name="Design_Criteria" localSheetId="5">#REF!</definedName>
    <definedName name="Design_Criteria" localSheetId="0">#REF!</definedName>
    <definedName name="Design_Criteria">#REF!</definedName>
    <definedName name="Kibaha" localSheetId="6">#REF!</definedName>
    <definedName name="Kibaha" localSheetId="5">#REF!</definedName>
    <definedName name="Kibaha" localSheetId="0">#REF!</definedName>
    <definedName name="Kibaha">#REF!</definedName>
    <definedName name="new" localSheetId="6">#REF!</definedName>
    <definedName name="new" localSheetId="5">#REF!</definedName>
    <definedName name="new">#REF!</definedName>
    <definedName name="_xlnm.Print_Area" localSheetId="6">'Grand Summary'!$A$1:$C$12</definedName>
    <definedName name="_xlnm.Print_Area" localSheetId="5">'LOT 3 - Summary'!$A$1:$C$13</definedName>
    <definedName name="_xlnm.Print_Area" localSheetId="1">'LOT1 - Summary'!$A$1:$C$13</definedName>
    <definedName name="_xlnm.Print_Area" localSheetId="0">'LOT1 BOQ'!$A$1:$G$60</definedName>
    <definedName name="_xlnm.Print_Area" localSheetId="3">'LOT2 - Summary'!$A$1:$C$13</definedName>
    <definedName name="_xlnm.Print_Titles" localSheetId="0">'LOT1 BOQ'!$1:$6</definedName>
    <definedName name="Projection" localSheetId="6">#REF!</definedName>
    <definedName name="Projection" localSheetId="5">#REF!</definedName>
    <definedName name="Projection" localSheetId="0">#REF!</definedName>
    <definedName name="Projection">#REF!</definedName>
    <definedName name="ytyrty" localSheetId="6">#REF!</definedName>
    <definedName name="ytyrty" localSheetId="5">#REF!</definedName>
    <definedName name="ytyrty">#REF!</definedName>
    <definedName name="Z_3A91ECB0_42BB_412A_B626_272AADD0D864_.wvu.Cols" localSheetId="2" hidden="1">'Lot 2 BoQ'!$H:$H</definedName>
    <definedName name="Z_3A91ECB0_42BB_412A_B626_272AADD0D864_.wvu.Cols" localSheetId="4" hidden="1">'Lot 3 BoQ'!$H:$H</definedName>
    <definedName name="Z_3A91ECB0_42BB_412A_B626_272AADD0D864_.wvu.Cols" localSheetId="0" hidden="1">'LOT1 BOQ'!$H:$H</definedName>
    <definedName name="Z_3A91ECB0_42BB_412A_B626_272AADD0D864_.wvu.PrintArea" localSheetId="6" hidden="1">'Grand Summary'!$A$1:$C$12</definedName>
    <definedName name="Z_3A91ECB0_42BB_412A_B626_272AADD0D864_.wvu.PrintArea" localSheetId="5" hidden="1">'LOT 3 - Summary'!$A$1:$C$13</definedName>
    <definedName name="Z_3A91ECB0_42BB_412A_B626_272AADD0D864_.wvu.PrintArea" localSheetId="1" hidden="1">'LOT1 - Summary'!$A$1:$C$13</definedName>
    <definedName name="Z_3A91ECB0_42BB_412A_B626_272AADD0D864_.wvu.PrintArea" localSheetId="0" hidden="1">'LOT1 BOQ'!$A$1:$G$60</definedName>
    <definedName name="Z_3A91ECB0_42BB_412A_B626_272AADD0D864_.wvu.PrintArea" localSheetId="3" hidden="1">'LOT2 - Summary'!$A$1:$C$13</definedName>
    <definedName name="Z_3A91ECB0_42BB_412A_B626_272AADD0D864_.wvu.PrintTitles" localSheetId="0" hidden="1">'LOT1 BOQ'!$1:$6</definedName>
    <definedName name="Z_5FD2A281_0E9B_410D_90A4_AAE9A79D8311_.wvu.Cols" localSheetId="2" hidden="1">'Lot 2 BoQ'!$H:$H</definedName>
    <definedName name="Z_5FD2A281_0E9B_410D_90A4_AAE9A79D8311_.wvu.Cols" localSheetId="4" hidden="1">'Lot 3 BoQ'!$H:$H</definedName>
    <definedName name="Z_5FD2A281_0E9B_410D_90A4_AAE9A79D8311_.wvu.Cols" localSheetId="0" hidden="1">'LOT1 BOQ'!$H:$H</definedName>
    <definedName name="Z_5FD2A281_0E9B_410D_90A4_AAE9A79D8311_.wvu.PrintArea" localSheetId="6" hidden="1">'Grand Summary'!$A$1:$C$12</definedName>
    <definedName name="Z_5FD2A281_0E9B_410D_90A4_AAE9A79D8311_.wvu.PrintArea" localSheetId="5" hidden="1">'LOT 3 - Summary'!$A$1:$C$13</definedName>
    <definedName name="Z_5FD2A281_0E9B_410D_90A4_AAE9A79D8311_.wvu.PrintArea" localSheetId="1" hidden="1">'LOT1 - Summary'!$A$1:$C$13</definedName>
    <definedName name="Z_5FD2A281_0E9B_410D_90A4_AAE9A79D8311_.wvu.PrintArea" localSheetId="0" hidden="1">'LOT1 BOQ'!$A$1:$G$60</definedName>
    <definedName name="Z_5FD2A281_0E9B_410D_90A4_AAE9A79D8311_.wvu.PrintArea" localSheetId="3" hidden="1">'LOT2 - Summary'!$A$1:$C$13</definedName>
    <definedName name="Z_5FD2A281_0E9B_410D_90A4_AAE9A79D8311_.wvu.PrintTitles" localSheetId="0" hidden="1">'LOT1 BOQ'!$1:$6</definedName>
  </definedNames>
  <calcPr calcId="191029" calcOnSave="0"/>
  <customWorkbookViews>
    <customWorkbookView name="Administrator - Personal View" guid="{5FD2A281-0E9B-410D-90A4-AAE9A79D8311}" mergeInterval="0" personalView="1" maximized="1" xWindow="-9" yWindow="-9" windowWidth="1938" windowHeight="1048" tabRatio="849" activeSheetId="1" showComments="commIndAndComment"/>
    <customWorkbookView name="Douglas Abuuru - Personal View" guid="{3A91ECB0-42BB-412A-B626-272AADD0D864}" mergeInterval="0" personalView="1" xWindow="1" yWindow="1" windowWidth="1919" windowHeight="1079" tabRatio="849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2" i="1" l="1"/>
  <c r="G30" i="1"/>
  <c r="G57" i="1"/>
  <c r="G56" i="1"/>
  <c r="G55" i="1"/>
  <c r="G54" i="1"/>
  <c r="G52" i="1"/>
  <c r="G51" i="1"/>
  <c r="G50" i="1"/>
  <c r="G49" i="1"/>
  <c r="G48" i="1"/>
  <c r="G47" i="1"/>
  <c r="G46" i="1"/>
  <c r="G45" i="1"/>
  <c r="G44" i="1"/>
  <c r="G43" i="1"/>
  <c r="G35" i="1"/>
  <c r="G34" i="1"/>
  <c r="G33" i="1"/>
  <c r="G20" i="1"/>
  <c r="G19" i="1"/>
  <c r="G18" i="1"/>
  <c r="G17" i="1"/>
  <c r="G16" i="1"/>
  <c r="G15" i="1"/>
  <c r="G31" i="1" l="1"/>
  <c r="G29" i="3"/>
  <c r="G30" i="3"/>
  <c r="G29" i="5"/>
  <c r="B6" i="7" l="1"/>
  <c r="B7" i="7"/>
  <c r="B8" i="7"/>
  <c r="D68" i="5"/>
  <c r="G51" i="5"/>
  <c r="B7" i="6"/>
  <c r="B6" i="6"/>
  <c r="B8" i="6"/>
  <c r="B9" i="6"/>
  <c r="C7" i="6"/>
  <c r="B7" i="4"/>
  <c r="B6" i="4"/>
  <c r="B8" i="4"/>
  <c r="B9" i="4"/>
  <c r="C7" i="4"/>
  <c r="G54" i="5" l="1"/>
  <c r="G53" i="5"/>
  <c r="G52" i="5"/>
  <c r="G50" i="5"/>
  <c r="G49" i="5"/>
  <c r="G48" i="5"/>
  <c r="G47" i="5"/>
  <c r="G45" i="5"/>
  <c r="G44" i="5"/>
  <c r="G43" i="5"/>
  <c r="G42" i="5"/>
  <c r="G41" i="5"/>
  <c r="G40" i="5"/>
  <c r="G39" i="5"/>
  <c r="G38" i="5"/>
  <c r="G37" i="5"/>
  <c r="G35" i="5"/>
  <c r="G34" i="5"/>
  <c r="G31" i="5"/>
  <c r="G30" i="5"/>
  <c r="G25" i="5"/>
  <c r="G24" i="5"/>
  <c r="G23" i="5" s="1"/>
  <c r="C8" i="6" s="1"/>
  <c r="G21" i="5"/>
  <c r="G20" i="5"/>
  <c r="G19" i="5"/>
  <c r="G15" i="5"/>
  <c r="G12" i="5"/>
  <c r="G11" i="5"/>
  <c r="G10" i="5"/>
  <c r="G54" i="3"/>
  <c r="G53" i="3"/>
  <c r="G52" i="3"/>
  <c r="G50" i="3"/>
  <c r="G49" i="3"/>
  <c r="G48" i="3"/>
  <c r="G47" i="3"/>
  <c r="G45" i="3"/>
  <c r="G44" i="3"/>
  <c r="G43" i="3"/>
  <c r="G42" i="3"/>
  <c r="G41" i="3"/>
  <c r="G40" i="3"/>
  <c r="G39" i="3"/>
  <c r="G38" i="3"/>
  <c r="G37" i="3"/>
  <c r="G35" i="3"/>
  <c r="G34" i="3"/>
  <c r="G31" i="3"/>
  <c r="G25" i="3"/>
  <c r="G24" i="3"/>
  <c r="G23" i="3" s="1"/>
  <c r="C8" i="4" s="1"/>
  <c r="G21" i="3"/>
  <c r="G20" i="3"/>
  <c r="G19" i="3"/>
  <c r="G15" i="3"/>
  <c r="G12" i="3"/>
  <c r="G11" i="3"/>
  <c r="G10" i="3"/>
  <c r="G9" i="5" l="1"/>
  <c r="C6" i="6" s="1"/>
  <c r="G27" i="5"/>
  <c r="C9" i="6" s="1"/>
  <c r="C11" i="6" s="1"/>
  <c r="C8" i="7" s="1"/>
  <c r="G14" i="5"/>
  <c r="G9" i="3"/>
  <c r="C6" i="4" s="1"/>
  <c r="G27" i="3"/>
  <c r="C9" i="4" s="1"/>
  <c r="G14" i="3"/>
  <c r="G28" i="1"/>
  <c r="C11" i="4" l="1"/>
  <c r="C7" i="7" s="1"/>
  <c r="G57" i="5"/>
  <c r="G57" i="3"/>
  <c r="G11" i="1"/>
  <c r="G10" i="1"/>
  <c r="B6" i="2" l="1"/>
  <c r="G9" i="1"/>
  <c r="G8" i="1" s="1"/>
  <c r="G60" i="1" s="1"/>
  <c r="C6" i="2" l="1"/>
  <c r="G53" i="1"/>
  <c r="G40" i="1"/>
  <c r="G38" i="1"/>
  <c r="G37" i="1"/>
  <c r="G36" i="1"/>
  <c r="G32" i="1"/>
  <c r="G27" i="1"/>
  <c r="G26" i="1" s="1"/>
  <c r="G23" i="1"/>
  <c r="G22" i="1"/>
  <c r="G21" i="1"/>
  <c r="G14" i="1"/>
  <c r="B9" i="2"/>
  <c r="B8" i="2"/>
  <c r="B7" i="2"/>
  <c r="C8" i="2" l="1"/>
  <c r="G13" i="1"/>
  <c r="C7" i="2" l="1"/>
  <c r="C9" i="2"/>
  <c r="C11" i="2" l="1"/>
  <c r="C6" i="7" s="1"/>
  <c r="C10" i="7" s="1"/>
</calcChain>
</file>

<file path=xl/sharedStrings.xml><?xml version="1.0" encoding="utf-8"?>
<sst xmlns="http://schemas.openxmlformats.org/spreadsheetml/2006/main" count="408" uniqueCount="150">
  <si>
    <t>Item</t>
  </si>
  <si>
    <t>Unit</t>
  </si>
  <si>
    <t>Qty</t>
  </si>
  <si>
    <t>Category</t>
  </si>
  <si>
    <t>Description</t>
  </si>
  <si>
    <t>Civil Works</t>
  </si>
  <si>
    <t>Pipeworks</t>
  </si>
  <si>
    <t>Component Description</t>
  </si>
  <si>
    <t xml:space="preserve">Drilling of boreholes and equipping the same with hand pumps in the refugee settlements and host communities in the North Western, Western and Luapula Provinces of Zambia </t>
  </si>
  <si>
    <t>UNICEF</t>
  </si>
  <si>
    <t xml:space="preserve">Special Tool kit </t>
  </si>
  <si>
    <t xml:space="preserve">Standard tool </t>
  </si>
  <si>
    <t xml:space="preserve">Set of tools for pump caretakers of chrome-vanadium steel </t>
  </si>
  <si>
    <t>sets</t>
  </si>
  <si>
    <t>Borehole drilling</t>
  </si>
  <si>
    <t>Borehole lining and installation</t>
  </si>
  <si>
    <t>Supply and Installation of 4” 100/113 mm PVC casings with flush threaded joints</t>
  </si>
  <si>
    <t>Supply and Installation of 4” 100/113mm PVC screen. Slot   0.5mm with flush threaded joints</t>
  </si>
  <si>
    <t>Supply and Installation of 5” 127/140 mm PVC casings with flush threaded joints</t>
  </si>
  <si>
    <t>Supply and Installation of 5” 127/140mm PVC screen.  0.5mm with flush threaded joints</t>
  </si>
  <si>
    <t>Installation of gravel pack</t>
  </si>
  <si>
    <t>Complete the borehole with sanitary seal grouting, backfill material etc.</t>
  </si>
  <si>
    <t>Development, Test Pumping and Lab tests</t>
  </si>
  <si>
    <t>Civil Works and sterilisation</t>
  </si>
  <si>
    <t>Construction of Civil Works</t>
  </si>
  <si>
    <t>Carry out  sterilisation of boreholes before final installation of handpumps</t>
  </si>
  <si>
    <t xml:space="preserve">Installation of handpumps </t>
  </si>
  <si>
    <t>Total amount (in figures)</t>
  </si>
  <si>
    <t>Total amount (in words)</t>
  </si>
  <si>
    <t>Cost
 (ZMW)</t>
  </si>
  <si>
    <t>Rate (ZMW)</t>
  </si>
  <si>
    <t>Amount (ZMW)</t>
  </si>
  <si>
    <t>LOT 3 -  Mantapala Settlement, Host Communities and Transit Centres Luapula Province</t>
  </si>
  <si>
    <t>LOT 1 Meheba Settlement, North Western Province - Summary</t>
  </si>
  <si>
    <t>LOT1, LOT2, LOT 3 -  Grand Summary</t>
  </si>
  <si>
    <t>LOT 2 - Mayukwayukwa Settlement, Western Province - Summary</t>
  </si>
  <si>
    <t>LS</t>
  </si>
  <si>
    <t>Provisional sum for material testing</t>
  </si>
  <si>
    <t>PS</t>
  </si>
  <si>
    <t>Bill No. 1: Preliminary and general</t>
  </si>
  <si>
    <t xml:space="preserve">Bill No. 2: Supply of Hand pumps, Manuals and Tools </t>
  </si>
  <si>
    <t>Bill No. 4: Drilling, Development, Pumping Test, Superstructure Construction and Installation</t>
  </si>
  <si>
    <t>4.2.1</t>
  </si>
  <si>
    <t>4.2.2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</si>
  <si>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</si>
  <si>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</si>
  <si>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</si>
  <si>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</si>
  <si>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</si>
  <si>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</si>
  <si>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</si>
  <si>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</si>
  <si>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4.4.1</t>
  </si>
  <si>
    <t>4.4.2</t>
  </si>
  <si>
    <t>4.4.3</t>
  </si>
  <si>
    <t>4.4.4</t>
  </si>
  <si>
    <t>Nos</t>
  </si>
  <si>
    <t>Bill No. 3: Provisional Sums</t>
  </si>
  <si>
    <t>4.3.9</t>
  </si>
  <si>
    <t xml:space="preserve">Supply and Installation of centralisers for 4 inch casing </t>
  </si>
  <si>
    <t xml:space="preserve">Supply and Installation of centralisers for 5 inch casing </t>
  </si>
  <si>
    <t>4.5.1</t>
  </si>
  <si>
    <t>4.5.2</t>
  </si>
  <si>
    <t>4.5.3</t>
  </si>
  <si>
    <t>signed and dated by the Contractors and the Supervising Consultant</t>
  </si>
  <si>
    <t>LOT 2 - Mayukwayukwa Settlement, North Western Province</t>
  </si>
  <si>
    <t>LOT 3 - Mantapala Settlement, Luapula Province, Host Communities and Reception Centres</t>
  </si>
  <si>
    <t>Construction of Iron filters with complete civil works as per approved specifications/drawing</t>
  </si>
  <si>
    <r>
      <rPr>
        <b/>
        <sz val="11"/>
        <color rgb="FFFF0000"/>
        <rFont val="Arial"/>
        <family val="2"/>
      </rPr>
      <t>Note:</t>
    </r>
    <r>
      <rPr>
        <b/>
        <sz val="11"/>
        <rFont val="Arial"/>
        <family val="2"/>
      </rPr>
      <t xml:space="preserve"> Payments will be executed for successful boreholes only, the payment will only be certified based on the production of supervision forms </t>
    </r>
  </si>
  <si>
    <t>Hrs</t>
  </si>
  <si>
    <t>Cleaning and development by jetting (successful boreholes only) for 4 hours</t>
  </si>
  <si>
    <t>Pumping test above 1.0l/s for 6 hours</t>
  </si>
  <si>
    <t>India Mark II handpump with stainless rods and stainless steel riser pipes</t>
  </si>
  <si>
    <t>Mobilisation, Demobilisation and Siting:</t>
  </si>
  <si>
    <t>Km</t>
  </si>
  <si>
    <t>Allow for all sureties and insurance cover; site establishment; offices; workshops; storage sheds; living accommodation; ablution facilities; water supplies, power and communication; site notice boards etc.</t>
  </si>
  <si>
    <t xml:space="preserve">Compliance with Labour and Health and Safety Safeguards </t>
  </si>
  <si>
    <t xml:space="preserve">Compliance with Environmental and Social Safeguards </t>
  </si>
  <si>
    <t xml:space="preserve">   Mobilization and demobilization from place of origin to drilling area and back to place of origin</t>
  </si>
  <si>
    <t>Geophysical sitting - per borehole</t>
  </si>
  <si>
    <t>Mobilisation between sites per kilo metre (Km)</t>
  </si>
  <si>
    <t xml:space="preserve">LM </t>
  </si>
  <si>
    <t xml:space="preserve">Supply and Install bottom plug </t>
  </si>
  <si>
    <t>Pumping test 0.2l/s to 1.0l/s for 6 hours</t>
  </si>
  <si>
    <t>Carry out laboratory water quality tests as specified</t>
  </si>
  <si>
    <r>
      <t>4.1.</t>
    </r>
    <r>
      <rPr>
        <sz val="10"/>
        <rFont val="Arial"/>
        <family val="2"/>
      </rPr>
      <t>1</t>
    </r>
  </si>
  <si>
    <r>
      <t>4.1.</t>
    </r>
    <r>
      <rPr>
        <sz val="10"/>
        <rFont val="Arial"/>
        <family val="2"/>
      </rPr>
      <t>2</t>
    </r>
  </si>
  <si>
    <r>
      <t>4.1.</t>
    </r>
    <r>
      <rPr>
        <sz val="10"/>
        <rFont val="Arial"/>
        <family val="2"/>
      </rPr>
      <t>3</t>
    </r>
    <r>
      <rPr>
        <sz val="11"/>
        <color theme="1"/>
        <rFont val="Calibri"/>
        <family val="2"/>
        <scheme val="minor"/>
      </rPr>
      <t/>
    </r>
  </si>
  <si>
    <t>UNICEF Zambia</t>
  </si>
  <si>
    <t>Sub-total Bill No. 1</t>
  </si>
  <si>
    <t>Sub-total Bill No. 2</t>
  </si>
  <si>
    <t>Sub-total Bill No. 3</t>
  </si>
  <si>
    <t>Sub-total Bill No. 4</t>
  </si>
  <si>
    <t>Grand total</t>
  </si>
  <si>
    <t>4.2.3</t>
  </si>
  <si>
    <t>Drilling 254mm (10”) in Kalahari and hard rock formations - linear meter (LM) - (84 BHS)</t>
  </si>
  <si>
    <t>Drilling 304.8mm (12”) where 5 inch casing is installed - (9 BHs)</t>
  </si>
  <si>
    <t>Drilling 254mm (10”) in Kalahari and hard rock formations - linear meter (LM) - (90 BHS)</t>
  </si>
  <si>
    <t>Drilling 304.8mm (12”) where 5 inch casing is installed - (10 BHs)</t>
  </si>
  <si>
    <t>Mantapala and host communities</t>
  </si>
  <si>
    <t>Nchelenge to Chienge (Pweto)</t>
  </si>
  <si>
    <t>Pweto  - Mununga - Kaputa</t>
  </si>
  <si>
    <t>Kaputa - Nsumbu</t>
  </si>
  <si>
    <t>Nsumbu - Mpulungu (via Kasama)</t>
  </si>
  <si>
    <t>Estimated Distances (one way)</t>
  </si>
  <si>
    <t>Total Distance</t>
  </si>
  <si>
    <t>Mobilisation between sites per kilometre (Km)</t>
  </si>
  <si>
    <t>India Mark II handpump with stainless rods and uPVC riser pipes</t>
  </si>
  <si>
    <t>India Mark II handpump with stainless steel rods and stainless steel riser pipes - Unit rate only</t>
  </si>
  <si>
    <t>Afridev handpump package with stainless rods and uPVC riser pipes - Unit rate only</t>
  </si>
  <si>
    <t>Afridev handpump package with stainless rods and stainless steel riser pipes - Unit rate only</t>
  </si>
  <si>
    <t>India Mark II handpump with stainless steel rods and riser pipes - Unit rate only</t>
  </si>
  <si>
    <t>Drilling 200mm (8”) in hard rock formations -  linear meter (LM) - Unit rate only</t>
  </si>
  <si>
    <t>Rehabilitation of boreholes in Ten Provinces of Zambia</t>
  </si>
  <si>
    <t>Provision of a set of fishing tools to each project District</t>
  </si>
  <si>
    <t>Supply of hand pump head assembly</t>
  </si>
  <si>
    <t>Supply of hand pump Cylinder</t>
  </si>
  <si>
    <t>Extra GI Pipes (Size 1 ¼ by 3m) and Pump Rod</t>
  </si>
  <si>
    <t>Mobilization and demobilization from place of origin to drilling area and back to place of origin</t>
  </si>
  <si>
    <t>Dismantle and removing the complete existing hand pump together with all pipes and pump cylinder</t>
  </si>
  <si>
    <t>Assessment of borehole for Rehabilitation works, preliminary information record (overall borehole depth, static water level, initial pumping water level, initial yield)</t>
  </si>
  <si>
    <t xml:space="preserve">Fishing out hand pump components fallen in borehole  (riser pipes, rods and cylinder) detached from pump head) </t>
  </si>
  <si>
    <t>Redevelopment of borehole to remove encrustation in casing pipe and flushing of the borehole to remove silt sediments in the borehole</t>
  </si>
  <si>
    <t>Carry out Test pumping as specified</t>
  </si>
  <si>
    <t xml:space="preserve">Sterilize borehole with High Strength chlorine compound. </t>
  </si>
  <si>
    <t>Installation of Agreed Measures to Retard Siltation</t>
  </si>
  <si>
    <t>Sub-total: Borehole Assessment; Dismantling of Borehole and Borehole Re-Developmen</t>
  </si>
  <si>
    <t>Hours</t>
  </si>
  <si>
    <t xml:space="preserve">Repair/construct of the civil works (apron, drain and soakaway) </t>
  </si>
  <si>
    <t>Conduct water quality analysis for the rehabilitated boreholes</t>
  </si>
  <si>
    <t xml:space="preserve">Bill  5. </t>
  </si>
  <si>
    <t>Sub-total: Repair of Borehole Superstructure (apron and drain) and Pump Installation using locally based Area Pump Minders</t>
  </si>
  <si>
    <t>Demolish Apron and Drain</t>
  </si>
  <si>
    <t>Construct Concrete Apron</t>
  </si>
  <si>
    <t>Repair Existing Drainage</t>
  </si>
  <si>
    <t>Construct of Drain and Soakaway</t>
  </si>
  <si>
    <t>Construct of Soakaway</t>
  </si>
  <si>
    <t>Installation of Handpump Components</t>
  </si>
  <si>
    <t>Borehole Assessment; Dismantling of Borehole and Borehole Re-Development</t>
  </si>
  <si>
    <t>Repair of Borehole Superstructure and Pump Installation</t>
  </si>
  <si>
    <t xml:space="preserve">Installation of New Riser Pipes and Rods </t>
  </si>
  <si>
    <t>Installation of New Water Tank</t>
  </si>
  <si>
    <t>Installation of New Head Assembly</t>
  </si>
  <si>
    <t>Installation of New Cylinder</t>
  </si>
  <si>
    <t>Installation of New Pedestal</t>
  </si>
  <si>
    <t>Repair of Cylinder Components</t>
  </si>
  <si>
    <t>Installation of anti siltation measures</t>
  </si>
  <si>
    <t>Installation of Riser Pipes and Rods over 30m</t>
  </si>
  <si>
    <t xml:space="preserve">Note: This is a generic BoQ. Please adjust this for each district using number listed in Table 1. </t>
  </si>
  <si>
    <t xml:space="preserve">                                                                         Bill of Quantities (BoQ)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</si>
</sst>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_-* #,##0.00_-;\-* #,##0.00_-;_-* &quot;-&quot;??_-;_-@_-"/>
    <numFmt numFmtId="165" formatCode="_([$€]* #,##0.00_);_([$€]* \(#,##0.00\);_([$€]* &quot;-&quot;??_);_(@_)"/>
    <numFmt numFmtId="166" formatCode="_(* #,##0_);_(* \(#,##0\);_(* &quot;-&quot;??_);_(@_)"/>
    <numFmt numFmtId="167" formatCode="_-* #,##0_-;\-* #,##0_-;_-* &quot;-&quot;??_-;_-@_-"/>
    <numFmt numFmtId="168" formatCode="&quot;$&quot;#,##0.00"/>
    <numFmt numFmtId="169" formatCode="[$EUR]\ #,##0.00"/>
    <numFmt numFmtId="170" formatCode="0.0"/>
    <numFmt numFmtId="171" formatCode="_-* #,##0.0_-;\-* #,##0.0_-;_-* &quot;-&quot;?_-;_-@_-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1"/>
      <color indexed="8"/>
      <name val="Cambri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1"/>
      <color rgb="FF000000"/>
      <name val="Calibri"/>
      <family val="2"/>
      <charset val="204"/>
    </font>
    <font>
      <sz val="11"/>
      <color theme="1"/>
      <name val="Cambria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6"/>
      <color rgb="FF000000"/>
      <name val="Calibri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9"/>
      <color rgb="FFFF000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u val="singleAccounting"/>
      <sz val="10"/>
      <name val="Arial"/>
      <family val="2"/>
    </font>
    <font>
      <sz val="9"/>
      <color rgb="FF000000"/>
      <name val="Calibri"/>
      <family val="2"/>
    </font>
    <font>
      <b/>
      <i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0" fillId="0" borderId="0"/>
    <xf numFmtId="0" fontId="11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Border="1"/>
    <xf numFmtId="0" fontId="6" fillId="0" borderId="0" xfId="0" applyFont="1" applyBorder="1" applyAlignment="1">
      <alignment horizontal="right" vertical="top"/>
    </xf>
    <xf numFmtId="166" fontId="0" fillId="0" borderId="0" xfId="19" applyNumberFormat="1" applyFont="1"/>
    <xf numFmtId="0" fontId="14" fillId="2" borderId="4" xfId="0" applyFont="1" applyFill="1" applyBorder="1" applyAlignment="1">
      <alignment horizontal="center" vertical="top" wrapText="1"/>
    </xf>
    <xf numFmtId="0" fontId="15" fillId="0" borderId="0" xfId="0" applyFont="1"/>
    <xf numFmtId="0" fontId="15" fillId="3" borderId="6" xfId="0" applyFont="1" applyFill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6" xfId="0" applyFont="1" applyBorder="1"/>
    <xf numFmtId="0" fontId="14" fillId="2" borderId="6" xfId="0" applyFont="1" applyFill="1" applyBorder="1" applyAlignment="1">
      <alignment horizontal="right" vertical="center" wrapText="1"/>
    </xf>
    <xf numFmtId="166" fontId="14" fillId="2" borderId="6" xfId="19" applyNumberFormat="1" applyFont="1" applyFill="1" applyBorder="1" applyAlignment="1">
      <alignment horizontal="left" vertical="center"/>
    </xf>
    <xf numFmtId="166" fontId="15" fillId="0" borderId="0" xfId="19" applyNumberFormat="1" applyFont="1"/>
    <xf numFmtId="0" fontId="14" fillId="3" borderId="4" xfId="0" applyFont="1" applyFill="1" applyBorder="1" applyAlignment="1">
      <alignment horizontal="center" vertical="top" wrapText="1"/>
    </xf>
    <xf numFmtId="167" fontId="15" fillId="0" borderId="6" xfId="18" applyNumberFormat="1" applyFont="1" applyBorder="1" applyAlignment="1">
      <alignment vertical="top" wrapText="1"/>
    </xf>
    <xf numFmtId="0" fontId="0" fillId="0" borderId="0" xfId="0" applyFont="1" applyBorder="1"/>
    <xf numFmtId="0" fontId="13" fillId="0" borderId="1" xfId="0" applyFont="1" applyFill="1" applyBorder="1" applyAlignment="1">
      <alignment horizontal="right" vertical="top"/>
    </xf>
    <xf numFmtId="0" fontId="13" fillId="0" borderId="2" xfId="0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 vertical="top"/>
    </xf>
    <xf numFmtId="0" fontId="0" fillId="0" borderId="0" xfId="0" applyFont="1" applyFill="1" applyBorder="1" applyAlignment="1">
      <alignment vertical="top"/>
    </xf>
    <xf numFmtId="0" fontId="13" fillId="3" borderId="6" xfId="0" applyFont="1" applyFill="1" applyBorder="1" applyAlignment="1">
      <alignment vertical="top"/>
    </xf>
    <xf numFmtId="0" fontId="13" fillId="3" borderId="6" xfId="0" applyFont="1" applyFill="1" applyBorder="1" applyAlignment="1">
      <alignment vertical="top" wrapText="1"/>
    </xf>
    <xf numFmtId="167" fontId="15" fillId="0" borderId="0" xfId="0" applyNumberFormat="1" applyFont="1"/>
    <xf numFmtId="0" fontId="18" fillId="0" borderId="0" xfId="0" applyFont="1"/>
    <xf numFmtId="168" fontId="6" fillId="0" borderId="0" xfId="0" applyNumberFormat="1" applyFont="1" applyFill="1" applyBorder="1" applyAlignment="1">
      <alignment vertical="top"/>
    </xf>
    <xf numFmtId="169" fontId="6" fillId="0" borderId="0" xfId="0" applyNumberFormat="1" applyFont="1" applyBorder="1" applyAlignment="1">
      <alignment horizontal="right" vertical="top"/>
    </xf>
    <xf numFmtId="167" fontId="15" fillId="0" borderId="6" xfId="18" applyNumberFormat="1" applyFont="1" applyBorder="1" applyAlignment="1">
      <alignment horizontal="left" vertical="top" wrapText="1"/>
    </xf>
    <xf numFmtId="167" fontId="14" fillId="2" borderId="6" xfId="19" applyNumberFormat="1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167" fontId="6" fillId="0" borderId="0" xfId="0" applyNumberFormat="1" applyFont="1" applyBorder="1"/>
    <xf numFmtId="0" fontId="20" fillId="0" borderId="0" xfId="7" applyFont="1" applyBorder="1"/>
    <xf numFmtId="0" fontId="0" fillId="3" borderId="6" xfId="0" applyFont="1" applyFill="1" applyBorder="1" applyAlignment="1">
      <alignment horizontal="center" vertical="top" wrapText="1"/>
    </xf>
    <xf numFmtId="0" fontId="21" fillId="0" borderId="0" xfId="0" applyFont="1" applyBorder="1" applyAlignment="1">
      <alignment horizontal="left" vertical="top"/>
    </xf>
    <xf numFmtId="0" fontId="22" fillId="0" borderId="0" xfId="0" applyFont="1" applyBorder="1"/>
    <xf numFmtId="167" fontId="21" fillId="0" borderId="0" xfId="0" applyNumberFormat="1" applyFont="1" applyBorder="1"/>
    <xf numFmtId="171" fontId="21" fillId="0" borderId="0" xfId="0" applyNumberFormat="1" applyFont="1" applyBorder="1"/>
    <xf numFmtId="0" fontId="6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167" fontId="6" fillId="0" borderId="0" xfId="0" applyNumberFormat="1" applyFont="1" applyBorder="1" applyAlignment="1">
      <alignment horizontal="left"/>
    </xf>
    <xf numFmtId="167" fontId="23" fillId="0" borderId="0" xfId="0" applyNumberFormat="1" applyFont="1"/>
    <xf numFmtId="0" fontId="13" fillId="0" borderId="7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right" vertical="top"/>
    </xf>
    <xf numFmtId="0" fontId="13" fillId="0" borderId="7" xfId="0" applyFont="1" applyFill="1" applyBorder="1" applyAlignment="1">
      <alignment horizontal="right" vertical="top" wrapText="1"/>
    </xf>
    <xf numFmtId="0" fontId="0" fillId="0" borderId="7" xfId="0" applyFont="1" applyFill="1" applyBorder="1" applyAlignment="1">
      <alignment horizontal="left" vertical="top" wrapText="1"/>
    </xf>
    <xf numFmtId="167" fontId="13" fillId="0" borderId="7" xfId="18" applyNumberFormat="1" applyFont="1" applyFill="1" applyBorder="1" applyAlignment="1">
      <alignment horizontal="right" vertical="top"/>
    </xf>
    <xf numFmtId="167" fontId="17" fillId="0" borderId="7" xfId="18" applyNumberFormat="1" applyFont="1" applyFill="1" applyBorder="1" applyAlignment="1">
      <alignment horizontal="right" vertical="top"/>
    </xf>
    <xf numFmtId="0" fontId="0" fillId="0" borderId="7" xfId="0" applyFont="1" applyFill="1" applyBorder="1" applyAlignment="1">
      <alignment vertical="top" wrapText="1"/>
    </xf>
    <xf numFmtId="167" fontId="0" fillId="0" borderId="7" xfId="18" applyNumberFormat="1" applyFont="1" applyFill="1" applyBorder="1" applyAlignment="1">
      <alignment horizontal="right" vertical="top"/>
    </xf>
    <xf numFmtId="170" fontId="0" fillId="0" borderId="7" xfId="0" applyNumberFormat="1" applyFont="1" applyFill="1" applyBorder="1" applyAlignment="1">
      <alignment horizontal="left" vertical="top" wrapText="1"/>
    </xf>
    <xf numFmtId="170" fontId="0" fillId="0" borderId="7" xfId="0" applyNumberFormat="1" applyFont="1" applyFill="1" applyBorder="1" applyAlignment="1">
      <alignment horizontal="left" vertical="top" wrapText="1" indent="1"/>
    </xf>
    <xf numFmtId="0" fontId="0" fillId="0" borderId="7" xfId="0" applyFont="1" applyFill="1" applyBorder="1" applyAlignment="1">
      <alignment horizontal="left" vertical="top" wrapText="1" indent="1"/>
    </xf>
    <xf numFmtId="0" fontId="0" fillId="0" borderId="7" xfId="0" applyFont="1" applyFill="1" applyBorder="1" applyAlignment="1">
      <alignment horizontal="right" vertical="top"/>
    </xf>
    <xf numFmtId="0" fontId="0" fillId="0" borderId="7" xfId="0" applyFont="1" applyFill="1" applyBorder="1" applyAlignment="1">
      <alignment vertical="top"/>
    </xf>
    <xf numFmtId="0" fontId="14" fillId="0" borderId="7" xfId="0" applyFont="1" applyFill="1" applyBorder="1" applyAlignment="1">
      <alignment horizontal="right" vertical="center" wrapText="1"/>
    </xf>
    <xf numFmtId="167" fontId="14" fillId="0" borderId="7" xfId="0" applyNumberFormat="1" applyFont="1" applyFill="1" applyBorder="1" applyAlignment="1">
      <alignment horizontal="right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vertical="top" wrapText="1"/>
    </xf>
    <xf numFmtId="170" fontId="24" fillId="0" borderId="7" xfId="0" applyNumberFormat="1" applyFont="1" applyFill="1" applyBorder="1" applyAlignment="1">
      <alignment horizontal="left" vertical="top" wrapText="1"/>
    </xf>
    <xf numFmtId="0" fontId="0" fillId="4" borderId="7" xfId="0" applyFont="1" applyFill="1" applyBorder="1" applyAlignment="1">
      <alignment horizontal="left" vertical="top" wrapText="1"/>
    </xf>
    <xf numFmtId="0" fontId="0" fillId="4" borderId="7" xfId="0" applyFont="1" applyFill="1" applyBorder="1" applyAlignment="1">
      <alignment vertical="top" wrapText="1"/>
    </xf>
    <xf numFmtId="167" fontId="0" fillId="4" borderId="7" xfId="18" applyNumberFormat="1" applyFont="1" applyFill="1" applyBorder="1" applyAlignment="1">
      <alignment horizontal="right" vertical="top"/>
    </xf>
    <xf numFmtId="170" fontId="25" fillId="0" borderId="7" xfId="0" applyNumberFormat="1" applyFont="1" applyFill="1" applyBorder="1" applyAlignment="1">
      <alignment horizontal="left" vertical="top" wrapText="1" indent="1"/>
    </xf>
    <xf numFmtId="167" fontId="25" fillId="0" borderId="7" xfId="18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 vertical="top"/>
    </xf>
    <xf numFmtId="0" fontId="26" fillId="0" borderId="7" xfId="0" applyFont="1" applyBorder="1" applyAlignment="1">
      <alignment vertical="top"/>
    </xf>
    <xf numFmtId="0" fontId="26" fillId="0" borderId="7" xfId="0" applyFont="1" applyBorder="1" applyAlignment="1">
      <alignment horizontal="right" vertical="top"/>
    </xf>
    <xf numFmtId="0" fontId="22" fillId="0" borderId="7" xfId="0" applyFont="1" applyBorder="1" applyAlignment="1">
      <alignment horizontal="center" vertical="top"/>
    </xf>
    <xf numFmtId="167" fontId="22" fillId="0" borderId="7" xfId="0" applyNumberFormat="1" applyFont="1" applyBorder="1" applyAlignment="1">
      <alignment horizontal="right" vertical="top"/>
    </xf>
    <xf numFmtId="0" fontId="22" fillId="0" borderId="0" xfId="0" applyFont="1" applyBorder="1" applyAlignment="1">
      <alignment horizontal="right" vertical="top"/>
    </xf>
    <xf numFmtId="167" fontId="4" fillId="0" borderId="7" xfId="18" applyNumberFormat="1" applyFont="1" applyFill="1" applyBorder="1" applyAlignment="1">
      <alignment horizontal="right" vertical="top"/>
    </xf>
    <xf numFmtId="167" fontId="0" fillId="5" borderId="7" xfId="18" applyNumberFormat="1" applyFont="1" applyFill="1" applyBorder="1" applyAlignment="1">
      <alignment horizontal="right" vertical="top"/>
    </xf>
    <xf numFmtId="167" fontId="0" fillId="6" borderId="7" xfId="18" applyNumberFormat="1" applyFont="1" applyFill="1" applyBorder="1" applyAlignment="1">
      <alignment horizontal="right" vertical="top"/>
    </xf>
    <xf numFmtId="167" fontId="4" fillId="5" borderId="7" xfId="18" applyNumberFormat="1" applyFont="1" applyFill="1" applyBorder="1" applyAlignment="1">
      <alignment horizontal="right" vertical="top"/>
    </xf>
    <xf numFmtId="0" fontId="13" fillId="4" borderId="7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vertical="top" wrapText="1"/>
    </xf>
    <xf numFmtId="167" fontId="13" fillId="4" borderId="7" xfId="18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 vertical="center" wrapText="1"/>
    </xf>
    <xf numFmtId="2" fontId="0" fillId="0" borderId="7" xfId="0" applyNumberFormat="1" applyFont="1" applyFill="1" applyBorder="1" applyAlignment="1">
      <alignment horizontal="left" vertical="top" wrapText="1"/>
    </xf>
    <xf numFmtId="167" fontId="27" fillId="0" borderId="7" xfId="18" applyNumberFormat="1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28" fillId="0" borderId="0" xfId="7" applyFont="1" applyBorder="1"/>
    <xf numFmtId="0" fontId="0" fillId="6" borderId="7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center" vertical="center" wrapText="1"/>
    </xf>
  </cellXfs>
  <cellStyles count="25">
    <cellStyle name="Comma" xfId="18" builtinId="3"/>
    <cellStyle name="Comma 2" xfId="1" xr:uid="{00000000-0005-0000-0000-000001000000}"/>
    <cellStyle name="Comma 3" xfId="2" xr:uid="{00000000-0005-0000-0000-000002000000}"/>
    <cellStyle name="Comma 4" xfId="3" xr:uid="{00000000-0005-0000-0000-000003000000}"/>
    <cellStyle name="Comma 5" xfId="4" xr:uid="{00000000-0005-0000-0000-000004000000}"/>
    <cellStyle name="Comma 5 2" xfId="20" xr:uid="{00000000-0005-0000-0000-000005000000}"/>
    <cellStyle name="Comma 6" xfId="5" xr:uid="{00000000-0005-0000-0000-000006000000}"/>
    <cellStyle name="Comma 7" xfId="19" xr:uid="{00000000-0005-0000-0000-000007000000}"/>
    <cellStyle name="Euro" xfId="6" xr:uid="{00000000-0005-0000-0000-000008000000}"/>
    <cellStyle name="Normal" xfId="0" builtinId="0"/>
    <cellStyle name="Normal 10" xfId="7" xr:uid="{00000000-0005-0000-0000-00000A000000}"/>
    <cellStyle name="Normal 2" xfId="8" xr:uid="{00000000-0005-0000-0000-00000B000000}"/>
    <cellStyle name="Normal 3" xfId="9" xr:uid="{00000000-0005-0000-0000-00000C000000}"/>
    <cellStyle name="Normal 4" xfId="10" xr:uid="{00000000-0005-0000-0000-00000D000000}"/>
    <cellStyle name="Normal 4 2" xfId="21" xr:uid="{00000000-0005-0000-0000-00000E000000}"/>
    <cellStyle name="Normal 5" xfId="11" xr:uid="{00000000-0005-0000-0000-00000F000000}"/>
    <cellStyle name="Normal 6" xfId="12" xr:uid="{00000000-0005-0000-0000-000010000000}"/>
    <cellStyle name="Normal 6 2" xfId="22" xr:uid="{00000000-0005-0000-0000-000011000000}"/>
    <cellStyle name="Normal 7" xfId="13" xr:uid="{00000000-0005-0000-0000-000012000000}"/>
    <cellStyle name="Normal 8" xfId="14" xr:uid="{00000000-0005-0000-0000-000013000000}"/>
    <cellStyle name="Normal 9" xfId="15" xr:uid="{00000000-0005-0000-0000-000014000000}"/>
    <cellStyle name="Normal 9 2" xfId="23" xr:uid="{00000000-0005-0000-0000-000015000000}"/>
    <cellStyle name="Percent 2" xfId="16" xr:uid="{00000000-0005-0000-0000-000016000000}"/>
    <cellStyle name="Percent 2 2" xfId="24" xr:uid="{00000000-0005-0000-0000-000017000000}"/>
    <cellStyle name="Standard_Area_2020" xfId="17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usernames" Target="revisions/userNames1.xml"/></Relationships>
</file>

<file path=xl/revisions/_rels/revisionHeaders.xml.rels><?xml version="1.0" encoding="UTF-8" standalone="yes"?>
<Relationships xmlns="http://schemas.openxmlformats.org/package/2006/relationships"><Relationship Id="rId33" Type="http://schemas.openxmlformats.org/officeDocument/2006/relationships/revisionLog" Target="revisionLog7.xml"/><Relationship Id="rId29" Type="http://schemas.openxmlformats.org/officeDocument/2006/relationships/revisionLog" Target="revisionLog4.xml"/><Relationship Id="rId32" Type="http://schemas.openxmlformats.org/officeDocument/2006/relationships/revisionLog" Target="revisionLog6.xml"/><Relationship Id="rId28" Type="http://schemas.openxmlformats.org/officeDocument/2006/relationships/revisionLog" Target="revisionLog3.xml"/><Relationship Id="rId31" Type="http://schemas.openxmlformats.org/officeDocument/2006/relationships/revisionLog" Target="revisionLog5.xml"/><Relationship Id="rId27" Type="http://schemas.openxmlformats.org/officeDocument/2006/relationships/revisionLog" Target="revisionLog2.xml"/><Relationship Id="rId3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98975DB-08EA-43C2-BED3-F2506976EFD6}" diskRevisions="1" revisionId="1017" version="2">
  <header guid="{FC2A8C6F-ED8E-478D-AD82-C6BD9E79B21B}" dateTime="2020-04-26T20:49:06" maxSheetId="8" userName="Administrator" r:id="rId27" minRId="773" maxRId="852">
    <sheetIdMap count="7">
      <sheetId val="1"/>
      <sheetId val="2"/>
      <sheetId val="3"/>
      <sheetId val="4"/>
      <sheetId val="5"/>
      <sheetId val="6"/>
      <sheetId val="7"/>
    </sheetIdMap>
  </header>
  <header guid="{F43F024C-1B0C-4CF9-80F7-F2657B951D5C}" dateTime="2020-04-26T20:57:37" maxSheetId="8" userName="Administrator" r:id="rId28" minRId="853" maxRId="887">
    <sheetIdMap count="7">
      <sheetId val="1"/>
      <sheetId val="2"/>
      <sheetId val="3"/>
      <sheetId val="4"/>
      <sheetId val="5"/>
      <sheetId val="6"/>
      <sheetId val="7"/>
    </sheetIdMap>
  </header>
  <header guid="{3DF8E74E-50A2-4572-B80C-9A42D56A4265}" dateTime="2020-04-26T21:07:55" maxSheetId="8" userName="Administrator" r:id="rId29" minRId="888" maxRId="908">
    <sheetIdMap count="7">
      <sheetId val="1"/>
      <sheetId val="2"/>
      <sheetId val="3"/>
      <sheetId val="4"/>
      <sheetId val="5"/>
      <sheetId val="6"/>
      <sheetId val="7"/>
    </sheetIdMap>
  </header>
  <header guid="{CDA91A6F-59C0-4FD1-BADC-0192E3AAF2A1}" dateTime="2020-04-27T22:33:43" maxSheetId="8" userName="Administrator" r:id="rId30" minRId="909" maxRId="931">
    <sheetIdMap count="7">
      <sheetId val="1"/>
      <sheetId val="2"/>
      <sheetId val="3"/>
      <sheetId val="4"/>
      <sheetId val="5"/>
      <sheetId val="6"/>
      <sheetId val="7"/>
    </sheetIdMap>
  </header>
  <header guid="{EDA0B0BE-0D17-4EAD-945F-30ED536EAB29}" dateTime="2020-04-27T22:52:59" maxSheetId="8" userName="Administrator" r:id="rId31" minRId="932" maxRId="938">
    <sheetIdMap count="7">
      <sheetId val="1"/>
      <sheetId val="2"/>
      <sheetId val="3"/>
      <sheetId val="4"/>
      <sheetId val="5"/>
      <sheetId val="6"/>
      <sheetId val="7"/>
    </sheetIdMap>
  </header>
  <header guid="{B622ACC3-7951-4E1F-8A90-967AC1AA729C}" dateTime="2020-04-27T23:03:24" maxSheetId="8" userName="Administrator" r:id="rId32" minRId="948" maxRId="1001">
    <sheetIdMap count="7">
      <sheetId val="1"/>
      <sheetId val="2"/>
      <sheetId val="3"/>
      <sheetId val="4"/>
      <sheetId val="5"/>
      <sheetId val="6"/>
      <sheetId val="7"/>
    </sheetIdMap>
  </header>
  <header guid="{D98975DB-08EA-43C2-BED3-F2506976EFD6}" dateTime="2020-05-01T11:54:18" maxSheetId="8" userName="Administrator" r:id="rId33" minRId="1002" maxRId="1008">
    <sheetIdMap count="7">
      <sheetId val="1"/>
      <sheetId val="2"/>
      <sheetId val="3"/>
      <sheetId val="4"/>
      <sheetId val="5"/>
      <sheetId val="6"/>
      <sheetId val="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C8" start="0" length="0">
    <dxf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C29" start="0" length="0">
    <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09" sId="1" xfDxf="1" dxf="1">
    <nc r="C29" t="inlineStr">
      <is>
        <t>Borehole Assessment; Dismantling of Borehole and Borehole Re-Development</t>
      </is>
    </nc>
    <n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0" sId="1" xfDxf="1" dxf="1">
    <oc r="C40" t="inlineStr">
      <is>
        <t>Repair of Borehole Superstructure (apron and drain) and Pump Installation using locally based Area Pump Minders</t>
      </is>
    </oc>
    <nc r="C40" t="inlineStr">
      <is>
        <t>Repair of Borehole Superstructure and Pump Installation</t>
      </is>
    </nc>
    <n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53:XFD56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m rId="912" sheetId="1" source="C49" destination="C56" sourceSheetId="1">
    <rfmt sheetId="1" sqref="C56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fmt sheetId="1" sqref="C56">
    <dxf>
      <fill>
        <patternFill patternType="solid">
          <bgColor rgb="FFFFFF00"/>
        </patternFill>
      </fill>
    </dxf>
  </rfmt>
  <rcc rId="913" sId="1">
    <oc r="C48" t="inlineStr">
      <is>
        <t>Reinstall new and existing hand pump components</t>
      </is>
    </oc>
    <nc r="C48" t="inlineStr">
      <is>
        <t xml:space="preserve">Installation of New Riser Pipes and Rods </t>
      </is>
    </nc>
  </rcc>
  <rcc rId="914" sId="1" xfDxf="1" dxf="1">
    <nc r="C49" t="inlineStr">
      <is>
        <t>Installation of New Water Tank</t>
      </is>
    </nc>
    <ndxf>
      <font>
        <sz val="11"/>
      </font>
      <alignment vertical="top"/>
    </ndxf>
  </rcc>
  <rfmt sheetId="1" sqref="B50:B53">
    <dxf>
      <numFmt numFmtId="2" formatCode="0.00"/>
    </dxf>
  </rfmt>
  <rcc rId="915" sId="1" numFmtId="4">
    <oc r="B51">
      <v>5.0999999999999996</v>
    </oc>
    <nc r="B51">
      <v>5.1100000000000003</v>
    </nc>
  </rcc>
  <rcc rId="916" sId="1" numFmtId="4">
    <oc r="B52">
      <v>5.1100000000000003</v>
    </oc>
    <nc r="B52">
      <v>5.12</v>
    </nc>
  </rcc>
  <rcc rId="917" sId="1" numFmtId="4">
    <nc r="B53">
      <v>5.13</v>
    </nc>
  </rcc>
  <rcc rId="918" sId="1" numFmtId="4">
    <nc r="B54">
      <v>5.14</v>
    </nc>
  </rcc>
  <rcc rId="919" sId="1" numFmtId="4">
    <nc r="B55">
      <v>5.15</v>
    </nc>
  </rcc>
  <rfmt sheetId="1" sqref="B54:B55">
    <dxf>
      <numFmt numFmtId="2" formatCode="0.00"/>
    </dxf>
  </rfmt>
  <rcc rId="920" sId="1">
    <oc r="C50" t="inlineStr">
      <is>
        <t>Remove dismantled parts of the hand pumps and those fished from the boreholes / sites, transport and  hand-over to the nominated authority.</t>
      </is>
    </oc>
    <nc r="C50" t="inlineStr">
      <is>
        <t>Installation of New Head Assembly</t>
      </is>
    </nc>
  </rcc>
  <rcc rId="921" sId="1">
    <oc r="C51" t="inlineStr">
      <is>
        <t>Reinstall new and existing hand pump components</t>
      </is>
    </oc>
    <nc r="C51" t="inlineStr">
      <is>
        <t>Installation of New Cylinder</t>
      </is>
    </nc>
  </rcc>
  <rcc rId="922" sId="1">
    <oc r="C52" t="inlineStr">
      <is>
        <t>Conduct water quality analysis for the rehabilitated boreholes</t>
      </is>
    </oc>
    <nc r="C52" t="inlineStr">
      <is>
        <t>Installation of New Pedestal</t>
      </is>
    </nc>
  </rcc>
  <rfmt sheetId="1" sqref="C53" start="0" length="0">
    <dxf>
      <alignment vertical="bottom" wrapText="0"/>
      <border outline="0">
        <left/>
        <right/>
        <top/>
        <bottom/>
      </border>
    </dxf>
  </rfmt>
  <rfmt sheetId="1" xfDxf="1" sqref="C53" start="0" length="0">
    <dxf>
      <font>
        <b/>
        <i/>
        <sz val="11"/>
      </font>
      <alignment vertical="center"/>
    </dxf>
  </rfmt>
  <rcc rId="923" sId="1" odxf="1" dxf="1">
    <nc r="C53" t="inlineStr">
      <is>
        <t>Repair of Cylinder Components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54" start="0" length="0">
    <dxf>
      <alignment vertical="bottom" wrapText="0"/>
      <border outline="0">
        <left/>
        <right/>
        <top/>
        <bottom/>
      </border>
    </dxf>
  </rfmt>
  <rfmt sheetId="1" xfDxf="1" sqref="C54" start="0" length="0">
    <dxf>
      <font>
        <b/>
        <i/>
        <sz val="11"/>
      </font>
    </dxf>
  </rfmt>
  <rcc rId="924" sId="1" odxf="1" dxf="1">
    <nc r="C54" t="inlineStr">
      <is>
        <t>Installation of anti siltation measures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C55" start="0" length="0">
    <dxf>
      <alignment vertical="bottom" wrapText="0"/>
      <border outline="0">
        <left/>
        <right/>
        <top/>
        <bottom/>
      </border>
    </dxf>
  </rfmt>
  <rfmt sheetId="1" xfDxf="1" sqref="C55" start="0" length="0">
    <dxf>
      <font>
        <b/>
        <i/>
        <sz val="11"/>
      </font>
      <alignment vertical="center"/>
    </dxf>
  </rfmt>
  <rcc rId="925" sId="1" odxf="1" dxf="1">
    <nc r="C55" t="inlineStr">
      <is>
        <t>Installation of Riser Pipes and Rods over 30m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26" sId="1" ref="A57:XFD57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7:XFD57" start="0" length="0">
      <dxf>
        <font>
          <sz val="11"/>
        </font>
      </dxf>
    </rfmt>
    <rcc rId="0" sId="1" dxf="1" numFmtId="4">
      <nc r="B57">
        <v>5.12</v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" t="inlineStr">
        <is>
          <t>Remove dismantled parts of the hand pumps and those fished from the boreholes / sites, transport and  hand-over to the nominated authority.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7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7">
        <f>E57*F57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4.5.1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>Construction of Civil Works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28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4.5.2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>Carry out  sterilisation of boreholes before final installation of handpumps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29" sId="1" ref="A58:XFD58" action="deleteRow">
    <undo index="65535" exp="area" dr="G30:G58" r="G29" sId="1"/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cc rId="0" sId="1" dxf="1">
      <nc r="B58" t="inlineStr">
        <is>
          <t>4.5.3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" t="inlineStr">
        <is>
          <t xml:space="preserve">Installation of handpumps 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58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58">
        <f>E58*F58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58" t="inlineStr">
        <is>
          <t>Pipeworks</t>
        </is>
      </nc>
    </rcc>
  </rrc>
  <rrc rId="930" sId="1" ref="A58:XFD58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8:XFD58" start="0" length="0">
      <dxf>
        <font>
          <sz val="11"/>
        </font>
      </dxf>
    </rfmt>
    <rfmt sheetId="1" sqref="B58" start="0" length="0">
      <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C58" t="inlineStr">
        <is>
          <t>Sub-total Bill No. 4</t>
        </is>
      </nc>
      <n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8" start="0" length="0">
      <dxf>
        <font>
          <sz val="10"/>
          <color auto="1"/>
          <name val="Arial"/>
          <family val="2"/>
          <scheme val="none"/>
        </font>
        <fill>
          <patternFill patternType="solid">
            <bgColor theme="0" tint="-0.14999847407452621"/>
          </patternFill>
        </fill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58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14999847407452621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58" t="inlineStr">
        <is>
          <t>Pipeworks</t>
        </is>
      </nc>
    </rcc>
  </rrc>
  <rfmt sheetId="1" sqref="B56">
    <dxf>
      <fill>
        <patternFill patternType="solid">
          <bgColor rgb="FFFFFF00"/>
        </patternFill>
      </fill>
    </dxf>
  </rfmt>
  <rfmt sheetId="1" sqref="B56">
    <dxf>
      <numFmt numFmtId="164" formatCode="_-* #,##0.00_-;\-* #,##0.00_-;_-* &quot;-&quot;??_-;_-@_-"/>
    </dxf>
  </rfmt>
  <rfmt sheetId="1" sqref="B56">
    <dxf>
      <alignment horizontal="general"/>
    </dxf>
  </rfmt>
  <rfmt sheetId="1" sqref="B56">
    <dxf>
      <alignment horizontal="left"/>
    </dxf>
  </rfmt>
  <rfmt sheetId="1" sqref="B56" start="0" length="0">
    <dxf>
      <numFmt numFmtId="2" formatCode="0.00"/>
      <fill>
        <patternFill patternType="none">
          <bgColor indexed="65"/>
        </patternFill>
      </fill>
    </dxf>
  </rfmt>
  <rcc rId="931" sId="1" numFmtId="4">
    <nc r="B56">
      <v>5.16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3" sId="1">
    <oc r="B3" t="inlineStr">
      <is>
        <t xml:space="preserve">Drilling of boreholes and equipping the same with hand pumps in the refugee settlements and host communities in the North Western, Western and Luapula Provinces of Zambia </t>
      </is>
    </oc>
    <nc r="B3" t="inlineStr">
      <is>
        <t>Rehabilitation of boreholes in Ten Provinces of Zambia</t>
      </is>
    </nc>
  </rcc>
  <rcc rId="774" sId="1">
    <oc r="B5" t="inlineStr">
      <is>
        <t>LOT 1 - Meheba Settlement, North Western Province</t>
      </is>
    </oc>
    <nc r="B5" t="inlineStr">
      <is>
        <t xml:space="preserve">LOT 1 </t>
      </is>
    </nc>
  </rcc>
  <rcc rId="775" sId="1" numFmtId="34">
    <nc r="E14">
      <v>1</v>
    </nc>
  </rcc>
  <rcc rId="776" sId="1" numFmtId="34">
    <nc r="E15">
      <v>1</v>
    </nc>
  </rcc>
  <rrc rId="777" sId="1" ref="A21:XFD21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cc rId="778" sId="1" odxf="1" dxf="1">
    <nc r="B21">
      <v>1.6</v>
    </nc>
    <ndxf>
      <font>
        <sz val="12"/>
        <color theme="1"/>
        <name val="Times New Roman"/>
        <family val="1"/>
        <scheme val="none"/>
      </font>
      <alignment horizontal="right" vertical="center"/>
    </ndxf>
  </rcc>
  <rfmt sheetId="1" sqref="C23" start="0" length="0">
    <dxf>
      <font>
        <sz val="12"/>
        <color theme="1"/>
        <name val="Times New Roman"/>
        <family val="1"/>
        <scheme val="none"/>
      </font>
      <alignment horizontal="justify" vertical="center"/>
    </dxf>
  </rfmt>
  <rcc rId="779" sId="1" odxf="1" dxf="1">
    <nc r="B21">
      <v>1.6</v>
    </nc>
    <ndxf>
      <font>
        <sz val="10"/>
        <color auto="1"/>
        <name val="Arial"/>
        <family val="2"/>
        <scheme val="none"/>
      </font>
      <alignment horizontal="left" vertical="top"/>
    </ndxf>
  </rcc>
  <rcc rId="780" sId="1" odxf="1" dxf="1">
    <nc r="C21" t="inlineStr">
      <is>
        <t>Provision of a set of fishing tools to each project District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781" sId="1">
    <nc r="B21">
      <v>2.6</v>
    </nc>
  </rcc>
  <rcc rId="782" sId="1">
    <nc r="B21">
      <v>2.8</v>
    </nc>
  </rcc>
  <rrc rId="783" sId="1" ref="A4:XFD4" action="deleteRow">
    <undo index="65535" exp="area" ref3D="1" dr="$A$1:$XFD$6" dn="Z_3A91ECB0_42BB_412A_B626_272AADD0D864_.wvu.PrintTitles" sId="1"/>
    <undo index="65535" exp="area" ref3D="1" dr="$A$1:$XFD$6" dn="Z_5FD2A281_0E9B_410D_90A4_AAE9A79D8311_.wvu.PrintTitles" sId="1"/>
    <undo index="65535" exp="area" ref3D="1" dr="$H$1:$H$1048576" dn="Z_5FD2A281_0E9B_410D_90A4_AAE9A79D8311_.wvu.Cols" sId="1"/>
    <undo index="65535" exp="area" ref3D="1" dr="$H$1:$H$1048576" dn="Z_3A91ECB0_42BB_412A_B626_272AADD0D864_.wvu.Cols" sId="1"/>
    <undo index="65535" exp="area" ref3D="1" dr="$A$1:$XFD$6" dn="Print_Titles" sId="1"/>
    <rfmt sheetId="1" xfDxf="1" sqref="A4:XFD4" start="0" length="0">
      <dxf>
        <font>
          <sz val="11"/>
        </font>
      </dxf>
    </rfmt>
    <rfmt sheetId="1" sqref="B4" start="0" length="0">
      <dxf>
        <font>
          <b/>
          <sz val="16"/>
        </font>
        <alignment horizontal="left" vertical="top"/>
      </dxf>
    </rfmt>
    <rfmt sheetId="1" sqref="C4" start="0" length="0">
      <dxf>
        <alignment vertical="top"/>
      </dxf>
    </rfmt>
    <rfmt sheetId="1" sqref="D4" start="0" length="0">
      <dxf>
        <alignment vertical="top"/>
      </dxf>
    </rfmt>
    <rfmt sheetId="1" sqref="E4" start="0" length="0">
      <dxf>
        <alignment vertical="top"/>
      </dxf>
    </rfmt>
    <rfmt sheetId="1" sqref="F4" start="0" length="0">
      <dxf>
        <alignment vertical="top"/>
      </dxf>
    </rfmt>
    <rfmt sheetId="1" sqref="G4" start="0" length="0">
      <dxf>
        <alignment vertical="top"/>
      </dxf>
    </rfmt>
  </rrc>
  <rrc rId="784" sId="1" ref="A17:XFD18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rc rId="785" sId="1" ref="A17:XFD18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cc rId="786" sId="1">
    <nc r="B17">
      <v>2.5</v>
    </nc>
  </rcc>
  <rm rId="787" sheetId="1" source="C21:C23" destination="C17:C19" sourceSheetId="1">
    <rfmt sheetId="1" sqref="C17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788" sId="1">
    <nc r="B18">
      <v>2.6</v>
    </nc>
  </rcc>
  <rcc rId="789" sId="1">
    <nc r="B19">
      <v>2.7</v>
    </nc>
  </rcc>
  <rcc rId="790" sId="1">
    <nc r="B20">
      <v>2.8</v>
    </nc>
  </rcc>
  <rfmt sheetId="1" sqref="C22" start="0" length="0">
    <dxf>
      <font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791" sId="1">
    <nc r="C23" t="inlineStr">
      <is>
        <t>Extra GI Pipes (Size 1 ¼ by 3m) and Pump Rod</t>
      </is>
    </nc>
  </rcc>
  <rcc rId="792" sId="1">
    <nc r="C20" t="inlineStr">
      <is>
        <t>Provision of a set of fishing tools to each project District</t>
      </is>
    </nc>
  </rcc>
  <rcc rId="793" sId="1" odxf="1" dxf="1">
    <nc r="C21" t="inlineStr">
      <is>
        <t>Supply of hand pump head assembly</t>
      </is>
    </nc>
    <ndxf>
      <font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" sId="1" odxf="1" dxf="1">
    <nc r="C22" t="inlineStr">
      <is>
        <t>Supply of hand pump Cylinder</t>
      </is>
    </nc>
    <ndxf>
      <font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5" sId="1">
    <nc r="C23" t="inlineStr">
      <is>
        <t>Extra GI Pipes (Size 1 ¼ by 3m) and Pump Rod</t>
      </is>
    </nc>
  </rcc>
  <rcc rId="796" sId="1">
    <oc r="D21" t="inlineStr">
      <is>
        <t>sets</t>
      </is>
    </oc>
    <nc r="D21" t="inlineStr">
      <is>
        <t>Nos</t>
      </is>
    </nc>
  </rcc>
  <rcc rId="797" sId="1">
    <oc r="D22" t="inlineStr">
      <is>
        <t>sets</t>
      </is>
    </oc>
    <nc r="D22" t="inlineStr">
      <is>
        <t>Nos</t>
      </is>
    </nc>
  </rcc>
  <rcc rId="798" sId="1" numFmtId="34">
    <oc r="E13">
      <v>77</v>
    </oc>
    <nc r="E13"/>
  </rcc>
  <rcc rId="799" sId="1" numFmtId="34">
    <oc r="E14">
      <v>1</v>
    </oc>
    <nc r="E14"/>
  </rcc>
  <rcc rId="800" sId="1" numFmtId="34">
    <oc r="E15">
      <v>1</v>
    </oc>
    <nc r="E15"/>
  </rcc>
  <rcc rId="801" sId="1" numFmtId="34">
    <oc r="E16">
      <v>1</v>
    </oc>
    <nc r="E16"/>
  </rcc>
  <rcc rId="802" sId="1" numFmtId="34">
    <oc r="E21">
      <v>5</v>
    </oc>
    <nc r="E21"/>
  </rcc>
  <rcc rId="803" sId="1" numFmtId="34">
    <oc r="E22">
      <v>15</v>
    </oc>
    <nc r="E22"/>
  </rcc>
  <rcc rId="804" sId="1" numFmtId="34">
    <oc r="E23">
      <v>77</v>
    </oc>
    <nc r="E23"/>
  </rcc>
  <rcc rId="805" sId="1">
    <nc r="B24">
      <v>2.12</v>
    </nc>
  </rcc>
  <rrc rId="806" sId="1" ref="A20:XFD20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20:XFD20" start="0" length="0">
      <dxf>
        <font>
          <sz val="11"/>
        </font>
      </dxf>
    </rfmt>
    <rcc rId="0" sId="1" dxf="1">
      <nc r="B20">
        <v>2.8</v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" t="inlineStr">
        <is>
          <t>Provision of a set of fishing tools to each project District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0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2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2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34998626667073579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2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fill>
          <patternFill patternType="solid">
            <bgColor theme="0" tint="-0.34998626667073579"/>
          </patternFill>
        </fill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7" sId="1">
    <oc r="B20">
      <v>2.5</v>
    </oc>
    <nc r="B20">
      <v>2.8</v>
    </nc>
  </rcc>
  <rcc rId="808" sId="1">
    <oc r="B21">
      <v>2.6</v>
    </oc>
    <nc r="B21">
      <v>2.9</v>
    </nc>
  </rcc>
  <rcc rId="809" sId="1">
    <oc r="B22">
      <v>2.7</v>
    </oc>
    <nc r="B22">
      <v>2.1</v>
    </nc>
  </rcc>
  <rcc rId="810" sId="1">
    <nc r="B23">
      <v>2.11</v>
    </nc>
  </rcc>
  <rrc rId="811" sId="1" ref="A33:XFD33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3:XFD33" start="0" length="0">
      <dxf>
        <font>
          <sz val="11"/>
        </font>
      </dxf>
    </rfmt>
    <rcc rId="0" sId="1" dxf="1">
      <nc r="B33" t="inlineStr">
        <is>
          <r>
            <t>4.1.</t>
          </r>
          <r>
            <rPr>
              <sz val="10"/>
              <rFont val="Arial"/>
              <family val="2"/>
            </rPr>
            <t>3</t>
          </r>
          <r>
            <rPr>
              <sz val="11"/>
              <color theme="1"/>
              <rFont val="Calibri"/>
              <family val="2"/>
            </rPr>
            <t/>
          </r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Geophysical sitting - per borehole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3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3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3">
        <f>E33*F33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3" start="0" length="0">
      <dxf>
        <numFmt numFmtId="167" formatCode="_-* #,##0_-;\-* #,##0_-;_-* &quot;-&quot;??_-;_-@_-"/>
      </dxf>
    </rfmt>
  </rrc>
  <rcc rId="812" sId="1" odxf="1" dxf="1">
    <oc r="C33" t="inlineStr">
      <is>
        <t>Borehole drilling</t>
      </is>
    </oc>
    <nc r="C33" t="inlineStr">
      <is>
        <t>Mobilization and demobilization from place of origin to drilling area and back to place of origin</t>
      </is>
    </nc>
    <odxf>
      <font>
        <b/>
        <i/>
      </font>
      <alignment horizontal="general" vertical="top"/>
    </odxf>
    <ndxf>
      <font>
        <b val="0"/>
        <i val="0"/>
        <sz val="12"/>
        <color theme="1"/>
        <name val="Times New Roman"/>
        <family val="1"/>
      </font>
      <alignment horizontal="justify" vertical="center"/>
    </ndxf>
  </rcc>
  <rcc rId="813" sId="1" odxf="1" dxf="1">
    <oc r="C34" t="inlineStr">
      <is>
        <t xml:space="preserve">Drilling 200mm (8”) in hard rock formations -  linear meter (LM) </t>
      </is>
    </oc>
    <nc r="C34" t="inlineStr">
      <is>
        <t>Mobilisation between sites per kilometre (Km)</t>
      </is>
    </nc>
    <odxf>
      <font>
        <sz val="10"/>
        <color auto="1"/>
        <name val="Arial"/>
        <family val="2"/>
        <scheme val="none"/>
      </font>
      <alignment horizontal="left" vertical="top" indent="1"/>
    </odxf>
    <ndxf>
      <font>
        <sz val="12"/>
        <color theme="1"/>
        <name val="Times New Roman"/>
        <family val="1"/>
        <scheme val="none"/>
      </font>
      <alignment horizontal="justify" vertical="center" indent="0"/>
    </ndxf>
  </rcc>
  <rfmt sheetId="1" sqref="C32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33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34" start="0" length="0">
    <dxf>
      <font>
        <b val="0"/>
        <i val="0"/>
        <sz val="12"/>
        <color theme="1"/>
        <name val="Times New Roman"/>
        <family val="1"/>
      </font>
      <alignment horizontal="justify" vertical="center"/>
    </dxf>
  </rfmt>
  <rfmt sheetId="1" sqref="C35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36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37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rc rId="814" sId="1" ref="A33:XFD33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3:XFD33" start="0" length="0">
      <dxf>
        <font>
          <sz val="11"/>
        </font>
      </dxf>
    </rfmt>
    <rcc rId="0" sId="1" dxf="1" numFmtId="4">
      <nc r="B33">
        <v>4.2</v>
      </nc>
      <ndxf>
        <font>
          <b/>
          <i/>
          <sz val="11"/>
        </font>
        <numFmt numFmtId="170" formatCode="0.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Mobilization and demobilization from place of origin to drilling area and back to place of origin</t>
        </is>
      </nc>
      <ndxf>
        <font>
          <sz val="12"/>
          <color theme="1"/>
          <name val="Times New Roman"/>
          <family val="1"/>
        </font>
        <alignment horizontal="justify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3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3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3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3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3" start="0" length="0">
      <dxf>
        <numFmt numFmtId="167" formatCode="_-* #,##0_-;\-* #,##0_-;_-* &quot;-&quot;??_-;_-@_-"/>
      </dxf>
    </rfmt>
  </rrc>
  <rrc rId="815" sId="1" ref="A33:XFD33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3:XFD33" start="0" length="0">
      <dxf>
        <font>
          <sz val="11"/>
        </font>
      </dxf>
    </rfmt>
    <rcc rId="0" sId="1" dxf="1">
      <nc r="B33" t="inlineStr">
        <is>
          <t>4.2.1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Mobilisation between sites per kilometre (Km)</t>
        </is>
      </nc>
      <ndxf>
        <font>
          <sz val="12"/>
          <color theme="1"/>
          <name val="Times New Roman"/>
          <family val="1"/>
        </font>
        <alignment horizontal="justify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 xml:space="preserve">LM 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3">
        <v>4260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3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3">
        <f>E33*F33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3" start="0" length="0">
      <dxf>
        <numFmt numFmtId="167" formatCode="_-* #,##0_-;\-* #,##0_-;_-* &quot;-&quot;??_-;_-@_-"/>
      </dxf>
    </rfmt>
  </rrc>
  <rfmt sheetId="1" sqref="B30" start="0" length="0">
    <dxf>
      <font>
        <b val="0"/>
        <i val="0"/>
        <sz val="10"/>
        <color auto="1"/>
        <name val="Arial"/>
        <family val="2"/>
        <scheme val="none"/>
      </font>
    </dxf>
  </rfmt>
  <rfmt sheetId="1" sqref="B30" start="0" length="0">
    <dxf>
      <alignment indent="0"/>
    </dxf>
  </rfmt>
  <rfmt sheetId="1" sqref="B31" start="0" length="0">
    <dxf>
      <alignment indent="0"/>
    </dxf>
  </rfmt>
  <rfmt sheetId="1" sqref="B32" start="0" length="0">
    <dxf>
      <alignment indent="0"/>
    </dxf>
  </rfmt>
  <rfmt sheetId="1" sqref="B33" start="0" length="0">
    <dxf>
      <alignment indent="0"/>
    </dxf>
  </rfmt>
  <rfmt sheetId="1" sqref="B34" start="0" length="0">
    <dxf>
      <font>
        <b val="0"/>
        <i val="0"/>
        <sz val="10"/>
        <color auto="1"/>
        <name val="Arial"/>
        <family val="2"/>
        <scheme val="none"/>
      </font>
    </dxf>
  </rfmt>
  <rfmt sheetId="1" sqref="B35" start="0" length="0">
    <dxf>
      <alignment indent="0"/>
    </dxf>
  </rfmt>
  <rfmt sheetId="1" sqref="B36" start="0" length="0">
    <dxf>
      <alignment indent="0"/>
    </dxf>
  </rfmt>
  <rfmt sheetId="1" sqref="B37" start="0" length="0">
    <dxf>
      <alignment indent="0"/>
    </dxf>
  </rfmt>
  <rcc rId="816" sId="1" numFmtId="4">
    <nc r="B31">
      <v>4.0999999999999996</v>
    </nc>
  </rcc>
  <rcc rId="817" sId="1" numFmtId="4">
    <nc r="B32">
      <v>4.0999999999999996</v>
    </nc>
  </rcc>
  <rcc rId="818" sId="1" numFmtId="4">
    <nc r="B31">
      <v>4.2</v>
    </nc>
  </rcc>
  <rcc rId="819" sId="1" numFmtId="4">
    <nc r="B32">
      <v>4.3</v>
    </nc>
  </rcc>
  <rcc rId="820" sId="1" numFmtId="4">
    <nc r="B33">
      <v>4.4000000000000004</v>
    </nc>
  </rcc>
  <rcc rId="821" sId="1" numFmtId="4">
    <nc r="B34">
      <v>4.5</v>
    </nc>
  </rcc>
  <rcc rId="822" sId="1" numFmtId="4">
    <nc r="B35">
      <v>4.5999999999999996</v>
    </nc>
  </rcc>
  <rcc rId="823" sId="1" numFmtId="4">
    <nc r="B36">
      <v>4.7</v>
    </nc>
  </rcc>
  <rcc rId="824" sId="1" numFmtId="4">
    <nc r="B37">
      <v>4.8</v>
    </nc>
  </rcc>
  <rcc rId="825" sId="1" numFmtId="4">
    <nc r="B38">
      <v>4.9000000000000004</v>
    </nc>
  </rcc>
  <rfmt sheetId="1" sqref="C31" start="0" length="0">
    <dxf>
      <alignment horizontal="general" indent="0"/>
    </dxf>
  </rfmt>
  <rcc rId="826" sId="1" odxf="1" dxf="1">
    <oc r="C33" t="inlineStr">
      <is>
        <t>Drilling 254mm (10”) in Kalahari and hard rock formations - linear meter (LM) - Unit rate only</t>
      </is>
    </oc>
    <nc r="C33" t="inlineStr">
      <is>
        <t>Dismantle and removing the complete existing hand pump together with all pipes and pump cylinder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27" sId="1" odxf="1" dxf="1">
    <oc r="C34" t="inlineStr">
      <is>
        <t>Drilling 304.8mm (12”) where 5 inch casing is installed - (6BHs)</t>
      </is>
    </oc>
    <nc r="C34" t="inlineStr">
      <is>
        <t>Assessment of borehole for Rehabilitation works, preliminary information record (overall borehole depth, static water level, initial pumping water level, initial yield)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28" sId="1" odxf="1" dxf="1">
    <oc r="C35" t="inlineStr">
      <is>
        <t>Borehole lining and installation</t>
      </is>
    </oc>
    <nc r="C35" t="inlineStr">
      <is>
        <t xml:space="preserve">Fishing out hand pump components fallen in borehole  (riser pipes, rods and cylinder) detached from pump head) 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29" sId="1" odxf="1" dxf="1">
    <oc r="C36" t="inlineStr">
      <is>
        <t>Supply and Installation of 4” 100/113 mm PVC casings with flush threaded joints</t>
      </is>
    </oc>
    <nc r="C36" t="inlineStr">
      <is>
        <t>Redevelopment of borehole to remove encrustation in casing pipe and flushing of the borehole to remove silt sediments in the borehole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30" sId="1" odxf="1" dxf="1">
    <oc r="C37" t="inlineStr">
      <is>
        <t>Supply and Installation of 4” 100/113mm PVC screen. Slot   0.5mm with flush threaded joints</t>
      </is>
    </oc>
    <nc r="C37" t="inlineStr">
      <is>
        <t>Carry out Test pumping as specified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31" sId="1" odxf="1" dxf="1">
    <oc r="C38" t="inlineStr">
      <is>
        <t>Supply and Installation of 5” 127/140 mm PVC casings with flush threaded joints</t>
      </is>
    </oc>
    <nc r="C38" t="inlineStr">
      <is>
        <t xml:space="preserve">Sterilize borehole with High Strength chlorine compound. </t>
      </is>
    </nc>
    <ndxf>
      <font>
        <sz val="10"/>
        <color auto="1"/>
        <name val="Arial"/>
        <family val="2"/>
        <scheme val="none"/>
      </font>
      <alignment horizontal="general" vertical="top"/>
    </ndxf>
  </rcc>
  <rfmt sheetId="1" sqref="C38" start="0" length="0">
    <dxf>
      <alignment horizontal="general" indent="0"/>
    </dxf>
  </rfmt>
  <rfmt sheetId="1" sqref="C39" start="0" length="0">
    <dxf>
      <alignment horizontal="general" indent="0"/>
    </dxf>
  </rfmt>
  <rfmt sheetId="1" sqref="C39" start="0" length="0">
    <dxf>
      <alignment horizontal="general" indent="0"/>
    </dxf>
  </rfmt>
  <rfmt sheetId="1" sqref="C39" start="0" length="0">
    <dxf>
      <alignment horizontal="general" indent="0"/>
    </dxf>
  </rfmt>
  <rfmt sheetId="1" sqref="C39" start="0" length="0">
    <dxf>
      <alignment horizontal="general" indent="0"/>
    </dxf>
  </rfmt>
  <rfmt sheetId="1" sqref="C39" start="0" length="0">
    <dxf>
      <alignment horizontal="general" indent="0"/>
    </dxf>
  </rfmt>
  <rcc rId="832" sId="1">
    <nc r="C31" t="inlineStr">
      <is>
        <t xml:space="preserve">   Mobilization and demobilization from place of origin to drilling area and back to place of origin</t>
      </is>
    </nc>
  </rcc>
  <rcc rId="833" sId="1">
    <nc r="C31" t="inlineStr">
      <is>
        <t xml:space="preserve">   Mobilization and demobilization from place of origin to drilling area and back to place of origin</t>
      </is>
    </nc>
  </rcc>
  <rcc rId="834" sId="1">
    <oc r="C31" t="inlineStr">
      <is>
        <t xml:space="preserve">   Mobilization and demobilization from place of origin to drilling area and back to place of origin</t>
      </is>
    </oc>
    <nc r="C31" t="inlineStr">
      <is>
        <t>Mobilization and demobilization from place of origin to drilling area and back to place of origin</t>
      </is>
    </nc>
  </rcc>
  <rrc rId="835" sId="1" ref="A30:XFD30" action="deleteRow">
    <undo index="65535" exp="area" dr="G30:G53" r="G29" sId="1"/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0:XFD30" start="0" length="0">
      <dxf>
        <font>
          <sz val="11"/>
        </font>
      </dxf>
    </rfmt>
    <rcc rId="0" sId="1" dxf="1" numFmtId="4">
      <nc r="B30">
        <v>4.0999999999999996</v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Mobilisation, Demobilisation and Siting:</t>
        </is>
      </nc>
      <ndxf>
        <font>
          <b/>
          <i/>
          <sz val="11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0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3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3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30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0" start="0" length="0">
      <dxf>
        <numFmt numFmtId="167" formatCode="_-* #,##0_-;\-* #,##0_-;_-* &quot;-&quot;??_-;_-@_-"/>
      </dxf>
    </rfmt>
  </rrc>
  <rcc rId="836" sId="1" numFmtId="4">
    <oc r="B30" t="inlineStr">
      <is>
        <r>
          <t>4.1.</t>
        </r>
        <r>
          <rPr>
            <sz val="10"/>
            <rFont val="Arial"/>
            <family val="2"/>
          </rPr>
          <t>1</t>
        </r>
      </is>
    </oc>
    <nc r="B30">
      <v>4.0999999999999996</v>
    </nc>
  </rcc>
  <rcc rId="837" sId="1" numFmtId="4">
    <oc r="B31" t="inlineStr">
      <is>
        <r>
          <t>4.1.</t>
        </r>
        <r>
          <rPr>
            <sz val="10"/>
            <rFont val="Arial"/>
            <family val="2"/>
          </rPr>
          <t>2</t>
        </r>
      </is>
    </oc>
    <nc r="B31">
      <v>4.2</v>
    </nc>
  </rcc>
  <rcc rId="838" sId="1" numFmtId="4">
    <oc r="B32" t="inlineStr">
      <is>
        <t>4.2.2</t>
      </is>
    </oc>
    <nc r="B32">
      <v>4.3</v>
    </nc>
  </rcc>
  <rcc rId="839" sId="1" numFmtId="4">
    <oc r="B33" t="inlineStr">
      <is>
        <t>4.2.3</t>
      </is>
    </oc>
    <nc r="B33">
      <v>4.4000000000000004</v>
    </nc>
  </rcc>
  <rcc rId="840" sId="1" numFmtId="4">
    <oc r="B34">
      <v>4.3</v>
    </oc>
    <nc r="B34">
      <v>4.5</v>
    </nc>
  </rcc>
  <rcc rId="841" sId="1" numFmtId="4">
    <oc r="B35" t="inlineStr">
      <is>
        <t>4.3.1</t>
      </is>
    </oc>
    <nc r="B35">
      <v>4.5999999999999996</v>
    </nc>
  </rcc>
  <rcc rId="842" sId="1" numFmtId="4">
    <oc r="B36" t="inlineStr">
      <is>
        <t>4.3.2</t>
      </is>
    </oc>
    <nc r="B36">
      <v>4.7</v>
    </nc>
  </rcc>
  <rcc rId="843" sId="1" numFmtId="4">
    <oc r="B37" t="inlineStr">
      <is>
        <t>4.3.3</t>
      </is>
    </oc>
    <nc r="B37">
      <v>4.8</v>
    </nc>
  </rcc>
  <rfmt sheetId="1" sqref="C38" start="0" length="0">
    <dxf>
      <alignment vertical="bottom" wrapText="0"/>
      <border outline="0">
        <left/>
        <right/>
        <top/>
        <bottom/>
      </border>
    </dxf>
  </rfmt>
  <rcc rId="844" sId="1">
    <nc r="C38" t="inlineStr">
      <is>
        <t>Installation of Agreed Measures to Retard Siltation</t>
      </is>
    </nc>
  </rcc>
  <rcc rId="845" sId="1" xfDxf="1" dxf="1">
    <nc r="C38" t="inlineStr">
      <is>
        <t>Installation of Agreed Measures to Retard Siltation</t>
      </is>
    </nc>
    <ndxf>
      <font>
        <b/>
        <i/>
        <sz val="11"/>
      </font>
    </ndxf>
  </rcc>
  <rfmt sheetId="1" sqref="B38">
    <dxf>
      <alignment horizontal="general" indent="0"/>
    </dxf>
  </rfmt>
  <rcc rId="846" sId="1" odxf="1" dxf="1" numFmtId="4">
    <oc r="B38" t="inlineStr">
      <is>
        <t>4.3.4</t>
      </is>
    </oc>
    <nc r="B38">
      <v>4.9000000000000004</v>
    </nc>
    <ndxf>
      <alignment horizontal="left"/>
    </ndxf>
  </rcc>
  <rcc rId="847" sId="1" odxf="1" dxf="1">
    <oc r="C38" t="inlineStr">
      <is>
        <t>Supply and Installation of 5” 127/140mm PVC screen.  0.5mm with flush threaded joints</t>
      </is>
    </oc>
    <nc r="C38" t="inlineStr">
      <is>
        <t>Installation of Agreed Measures to Retard Siltation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848" sId="1" ref="A39:XFD39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9:XFD39" start="0" length="0">
      <dxf>
        <font>
          <sz val="11"/>
        </font>
      </dxf>
    </rfmt>
    <rcc rId="0" sId="1" dxf="1">
      <nc r="B39" t="inlineStr">
        <is>
          <t>4.3.5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 t="inlineStr">
        <is>
          <t xml:space="preserve">Supply and Installation of centralisers for 4 inch casing 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">
        <v>710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9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9">
        <f>E39*F39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9" t="inlineStr">
        <is>
          <t>Pipeworks</t>
        </is>
      </nc>
    </rcc>
  </rrc>
  <rrc rId="849" sId="1" ref="A39:XFD39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9:XFD39" start="0" length="0">
      <dxf>
        <font>
          <sz val="11"/>
        </font>
      </dxf>
    </rfmt>
    <rcc rId="0" sId="1" dxf="1">
      <nc r="B39" t="inlineStr">
        <is>
          <t>4.3.6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 t="inlineStr">
        <is>
          <t xml:space="preserve">Supply and Installation of centralisers for 5 inch casing 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">
        <v>60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9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9">
        <f>E39*F39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50" sId="1" ref="A39:XFD39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9:XFD39" start="0" length="0">
      <dxf>
        <font>
          <sz val="11"/>
        </font>
      </dxf>
    </rfmt>
    <rcc rId="0" sId="1" dxf="1">
      <nc r="B39" t="inlineStr">
        <is>
          <t>4.3.7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 t="inlineStr">
        <is>
          <t xml:space="preserve">Supply and Install bottom plug 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9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9">
        <f>E39*F39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9" t="inlineStr">
        <is>
          <t>Pipeworks</t>
        </is>
      </nc>
    </rcc>
  </rrc>
  <rrc rId="851" sId="1" ref="A39:XFD39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9:XFD39" start="0" length="0">
      <dxf>
        <font>
          <sz val="11"/>
        </font>
      </dxf>
    </rfmt>
    <rcc rId="0" sId="1" dxf="1">
      <nc r="B39" t="inlineStr">
        <is>
          <t>4.3.8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 t="inlineStr">
        <is>
          <t>Installation of gravel pack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9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9">
        <f>E39*F39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9" t="inlineStr">
        <is>
          <t>Pipeworks</t>
        </is>
      </nc>
    </rcc>
  </rrc>
  <rrc rId="852" sId="1" ref="A39:XFD39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39:XFD39" start="0" length="0">
      <dxf>
        <font>
          <sz val="11"/>
        </font>
      </dxf>
    </rfmt>
    <rcc rId="0" sId="1" dxf="1">
      <nc r="B39" t="inlineStr">
        <is>
          <t>4.3.9</t>
        </is>
      </nc>
      <n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 inden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" t="inlineStr">
        <is>
          <t>Complete the borehole with sanitary seal grouting, backfill material etc.</t>
        </is>
      </nc>
      <n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" t="inlineStr">
        <is>
          <t>Nos</t>
        </is>
      </nc>
      <n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34">
      <nc r="E39">
        <v>77</v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F39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G39">
        <f>E39*F39</f>
      </nc>
      <n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9" t="inlineStr">
        <is>
          <t>Pipeworks</t>
        </is>
      </nc>
    </rcc>
  </rr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3" sId="1" ref="A39:XFD39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fmt sheetId="1" sqref="C39" start="0" length="0">
    <dxf>
      <font>
        <b/>
        <sz val="12"/>
        <color theme="1"/>
        <name val="Times New Roman"/>
        <family val="1"/>
        <scheme val="none"/>
      </font>
      <alignment horizontal="justify" vertical="center"/>
    </dxf>
  </rfmt>
  <rfmt sheetId="1" sqref="B39" start="0" length="0">
    <dxf>
      <numFmt numFmtId="0" formatCode="General"/>
      <fill>
        <patternFill patternType="solid">
          <bgColor theme="0" tint="-0.14999847407452621"/>
        </patternFill>
      </fill>
      <alignment horizontal="general"/>
    </dxf>
  </rfmt>
  <rfmt sheetId="1" sqref="B39" start="0" length="0">
    <dxf>
      <alignment horizontal="left"/>
    </dxf>
  </rfmt>
  <rcc rId="854" sId="1" odxf="1" dxf="1">
    <nc r="C39" t="inlineStr">
      <is>
        <t>Sub-total: Borehole Assessment; Dismantling of Borehole and Borehole Re-Developmen</t>
      </is>
    </nc>
    <ndxf>
      <font>
        <b val="0"/>
        <sz val="10"/>
        <color auto="1"/>
        <name val="Arial"/>
        <family val="2"/>
        <scheme val="none"/>
      </font>
      <fill>
        <patternFill patternType="solid">
          <bgColor theme="0" tint="-0.14999847407452621"/>
        </patternFill>
      </fill>
      <alignment horizontal="general" vertical="top"/>
    </ndxf>
  </rcc>
  <rfmt sheetId="1" sqref="D39" start="0" length="0">
    <dxf>
      <fill>
        <patternFill patternType="solid">
          <bgColor theme="0" tint="-0.14999847407452621"/>
        </patternFill>
      </fill>
    </dxf>
  </rfmt>
  <rfmt sheetId="1" sqref="E39" start="0" length="0">
    <dxf>
      <fill>
        <patternFill patternType="solid">
          <bgColor theme="0" tint="-0.14999847407452621"/>
        </patternFill>
      </fill>
    </dxf>
  </rfmt>
  <rfmt sheetId="1" sqref="F39" start="0" length="0">
    <dxf>
      <fill>
        <patternFill patternType="solid">
          <bgColor theme="0" tint="-0.14999847407452621"/>
        </patternFill>
      </fill>
    </dxf>
  </rfmt>
  <rfmt sheetId="1" sqref="G39" start="0" length="0">
    <dxf>
      <fill>
        <patternFill patternType="solid">
          <bgColor theme="0" tint="-0.14999847407452621"/>
        </patternFill>
      </fill>
    </dxf>
  </rfmt>
  <rfmt sheetId="1" sqref="B39:G39" start="0" length="2147483647">
    <dxf>
      <font>
        <b/>
      </font>
    </dxf>
  </rfmt>
  <rfmt sheetId="1" sqref="B28:G28" start="0" length="2147483647">
    <dxf>
      <font>
        <b/>
      </font>
    </dxf>
  </rfmt>
  <rfmt sheetId="1" sqref="B11:G11" start="0" length="2147483647">
    <dxf>
      <font>
        <b/>
      </font>
    </dxf>
  </rfmt>
  <rcc rId="855" sId="1">
    <nc r="D17" t="inlineStr">
      <is>
        <t>Nos</t>
      </is>
    </nc>
  </rcc>
  <rcc rId="856" sId="1">
    <nc r="D18" t="inlineStr">
      <is>
        <t>Nos</t>
      </is>
    </nc>
  </rcc>
  <rcc rId="857" sId="1">
    <nc r="D19" t="inlineStr">
      <is>
        <t>Nos</t>
      </is>
    </nc>
  </rcc>
  <rcc rId="858" sId="1">
    <oc r="D22" t="inlineStr">
      <is>
        <t>sets</t>
      </is>
    </oc>
    <nc r="D22" t="inlineStr">
      <is>
        <t>Nos</t>
      </is>
    </nc>
  </rcc>
  <rcc rId="859" sId="1">
    <nc r="D23" t="inlineStr">
      <is>
        <t>Nos</t>
      </is>
    </nc>
  </rcc>
  <rcc rId="860" sId="1">
    <oc r="D27" t="inlineStr">
      <is>
        <t>LS</t>
      </is>
    </oc>
    <nc r="D27" t="inlineStr">
      <is>
        <t>PS</t>
      </is>
    </nc>
  </rcc>
  <rcc rId="861" sId="1" numFmtId="34">
    <oc r="E31">
      <v>385</v>
    </oc>
    <nc r="E31"/>
  </rcc>
  <rcc rId="862" sId="1">
    <oc r="D32" t="inlineStr">
      <is>
        <t xml:space="preserve">LM </t>
      </is>
    </oc>
    <nc r="D32" t="inlineStr">
      <is>
        <t>Nos</t>
      </is>
    </nc>
  </rcc>
  <rcc rId="863" sId="1">
    <oc r="D33" t="inlineStr">
      <is>
        <t xml:space="preserve">LM </t>
      </is>
    </oc>
    <nc r="D33" t="inlineStr">
      <is>
        <t>Nos</t>
      </is>
    </nc>
  </rcc>
  <rcc rId="864" sId="1">
    <nc r="D34" t="inlineStr">
      <is>
        <t>Nos</t>
      </is>
    </nc>
  </rcc>
  <rcc rId="865" sId="1">
    <oc r="D35" t="inlineStr">
      <is>
        <t xml:space="preserve">LM </t>
      </is>
    </oc>
    <nc r="D35" t="inlineStr">
      <is>
        <t>Nos</t>
      </is>
    </nc>
  </rcc>
  <rcc rId="866" sId="1">
    <oc r="D37" t="inlineStr">
      <is>
        <t xml:space="preserve">LM </t>
      </is>
    </oc>
    <nc r="D37" t="inlineStr">
      <is>
        <t>Nos</t>
      </is>
    </nc>
  </rcc>
  <rcc rId="867" sId="1">
    <oc r="D38" t="inlineStr">
      <is>
        <t xml:space="preserve">LM </t>
      </is>
    </oc>
    <nc r="D38" t="inlineStr">
      <is>
        <t>Nos</t>
      </is>
    </nc>
  </rcc>
  <rcc rId="868" sId="1">
    <oc r="D36" t="inlineStr">
      <is>
        <t xml:space="preserve">LM </t>
      </is>
    </oc>
    <nc r="D36" t="inlineStr">
      <is>
        <t>Hours</t>
      </is>
    </nc>
  </rcc>
  <rfmt sheetId="1" sqref="C41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42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43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C44" start="0" length="0">
    <dxf>
      <font>
        <sz val="12"/>
        <color theme="1"/>
        <name val="Times New Roman"/>
        <family val="1"/>
        <scheme val="none"/>
      </font>
      <alignment horizontal="justify" vertical="center" indent="0"/>
    </dxf>
  </rfmt>
  <rfmt sheetId="1" sqref="B40" start="0" length="0">
    <dxf>
      <font>
        <i val="0"/>
      </font>
      <numFmt numFmtId="0" formatCode="General"/>
      <alignment horizontal="general" wrapText="0"/>
    </dxf>
  </rfmt>
  <rfmt sheetId="1" sqref="C40" start="0" length="0">
    <dxf>
      <font>
        <i val="0"/>
      </font>
    </dxf>
  </rfmt>
  <rfmt sheetId="1" xfDxf="1" sqref="C40" start="0" length="0">
    <dxf>
      <font>
        <b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869" sId="1">
    <oc r="B40">
      <v>4.4000000000000004</v>
    </oc>
    <nc r="B40" t="inlineStr">
      <is>
        <t xml:space="preserve">Bill  5. </t>
      </is>
    </nc>
  </rcc>
  <rcc rId="870" sId="1">
    <oc r="C40" t="inlineStr">
      <is>
        <t>Development, Test Pumping and Lab tests</t>
      </is>
    </oc>
    <nc r="C40" t="inlineStr">
      <is>
        <t>Repair of Borehole Superstructure (apron and drain) and Pump Installation using locally based Area Pump Minders</t>
      </is>
    </nc>
  </rcc>
  <rrc rId="871" sId="1" ref="A41:XFD43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fmt sheetId="1" sqref="C41" start="0" length="0">
    <dxf>
      <font>
        <b val="0"/>
        <sz val="12"/>
        <color theme="1"/>
        <name val="Times New Roman"/>
        <family val="1"/>
      </font>
      <alignment horizontal="justify" vertical="center"/>
    </dxf>
  </rfmt>
  <rfmt sheetId="1" sqref="C42" start="0" length="0">
    <dxf>
      <font>
        <b val="0"/>
        <sz val="12"/>
        <color theme="1"/>
        <name val="Times New Roman"/>
        <family val="1"/>
      </font>
      <alignment horizontal="justify" vertical="center"/>
    </dxf>
  </rfmt>
  <rfmt sheetId="1" sqref="C43" start="0" length="0">
    <dxf>
      <font>
        <b val="0"/>
        <sz val="12"/>
        <color theme="1"/>
        <name val="Times New Roman"/>
        <family val="1"/>
      </font>
      <alignment horizontal="justify" vertical="center"/>
    </dxf>
  </rfmt>
  <rcc rId="872" sId="1" odxf="1" dxf="1" numFmtId="4">
    <nc r="B41">
      <v>5.0999999999999996</v>
    </nc>
    <ndxf>
      <font>
        <b val="0"/>
        <sz val="10"/>
        <color auto="1"/>
        <name val="Arial"/>
        <family val="2"/>
        <scheme val="none"/>
      </font>
      <numFmt numFmtId="170" formatCode="0.0"/>
      <alignment horizontal="left" wrapText="1"/>
    </ndxf>
  </rcc>
  <rcc rId="873" sId="1" odxf="1" dxf="1" numFmtId="4">
    <nc r="B42">
      <v>5.2</v>
    </nc>
    <ndxf>
      <font>
        <b val="0"/>
        <sz val="10"/>
        <color auto="1"/>
        <name val="Arial"/>
        <family val="2"/>
        <scheme val="none"/>
      </font>
      <numFmt numFmtId="170" formatCode="0.0"/>
      <alignment horizontal="left" wrapText="1"/>
    </ndxf>
  </rcc>
  <rcc rId="874" sId="1" odxf="1" dxf="1" numFmtId="4">
    <nc r="B43">
      <v>5.3</v>
    </nc>
    <ndxf>
      <font>
        <b val="0"/>
        <sz val="10"/>
        <color auto="1"/>
        <name val="Arial"/>
        <family val="2"/>
        <scheme val="none"/>
      </font>
      <numFmt numFmtId="170" formatCode="0.0"/>
      <alignment horizontal="left" wrapText="1"/>
    </ndxf>
  </rcc>
  <rcc rId="875" sId="1" odxf="1" dxf="1" numFmtId="4">
    <oc r="B44" t="inlineStr">
      <is>
        <t>4.4.1</t>
      </is>
    </oc>
    <nc r="B44">
      <v>5.4</v>
    </nc>
    <ndxf>
      <alignment indent="0"/>
    </ndxf>
  </rcc>
  <rcc rId="876" sId="1" odxf="1" dxf="1" numFmtId="4">
    <oc r="B45" t="inlineStr">
      <is>
        <t>4.4.2</t>
      </is>
    </oc>
    <nc r="B45">
      <v>5.5</v>
    </nc>
    <ndxf>
      <alignment indent="0"/>
    </ndxf>
  </rcc>
  <rcc rId="877" sId="1" odxf="1" dxf="1" numFmtId="4">
    <oc r="B46" t="inlineStr">
      <is>
        <t>4.4.3</t>
      </is>
    </oc>
    <nc r="B46">
      <v>5.6</v>
    </nc>
    <ndxf>
      <alignment indent="0"/>
    </ndxf>
  </rcc>
  <rcc rId="878" sId="1" odxf="1" dxf="1" numFmtId="4">
    <oc r="B47" t="inlineStr">
      <is>
        <t>4.4.4</t>
      </is>
    </oc>
    <nc r="B47">
      <v>5.7</v>
    </nc>
    <ndxf>
      <alignment indent="0"/>
    </ndxf>
  </rcc>
  <rfmt sheetId="1" sqref="C48" start="0" length="0">
    <dxf>
      <font>
        <i val="0"/>
      </font>
    </dxf>
  </rfmt>
  <rcc rId="879" sId="1" odxf="1" dxf="1">
    <oc r="B48">
      <v>4.5</v>
    </oc>
    <nc r="B48"/>
    <ndxf>
      <font>
        <i val="0"/>
      </font>
      <numFmt numFmtId="0" formatCode="General"/>
      <fill>
        <patternFill patternType="solid">
          <bgColor theme="0" tint="-0.14999847407452621"/>
        </patternFill>
      </fill>
    </ndxf>
  </rcc>
  <rcc rId="880" sId="1" odxf="1" dxf="1">
    <oc r="C48" t="inlineStr">
      <is>
        <t>Civil Works and sterilisation</t>
      </is>
    </oc>
    <nc r="C48" t="inlineStr">
      <is>
        <t>Sub-total: Repair of Borehole Superstructure (apron and drain) and Pump Installation using locally based Area Pump Minders</t>
      </is>
    </nc>
    <ndxf>
      <fill>
        <patternFill patternType="solid">
          <bgColor theme="0" tint="-0.14999847407452621"/>
        </patternFill>
      </fill>
      <alignment horizontal="left"/>
    </ndxf>
  </rcc>
  <rfmt sheetId="1" sqref="D48" start="0" length="0">
    <dxf>
      <font>
        <b/>
        <sz val="10"/>
        <color auto="1"/>
        <name val="Arial"/>
        <family val="2"/>
        <scheme val="none"/>
      </font>
      <fill>
        <patternFill patternType="solid">
          <bgColor theme="0" tint="-0.14999847407452621"/>
        </patternFill>
      </fill>
    </dxf>
  </rfmt>
  <rfmt sheetId="1" s="1" sqref="E48" start="0" length="0">
    <dxf>
      <font>
        <b/>
        <sz val="10"/>
        <color auto="1"/>
        <name val="Arial"/>
        <family val="2"/>
        <scheme val="none"/>
      </font>
      <numFmt numFmtId="0" formatCode="General"/>
      <fill>
        <patternFill patternType="solid">
          <bgColor theme="0" tint="-0.14999847407452621"/>
        </patternFill>
      </fill>
      <alignment horizontal="left" wrapText="1"/>
    </dxf>
  </rfmt>
  <rfmt sheetId="1" s="1" sqref="F48" start="0" length="0">
    <dxf>
      <font>
        <b/>
        <sz val="10"/>
        <color auto="1"/>
        <name val="Arial"/>
        <family val="2"/>
        <scheme val="none"/>
      </font>
      <numFmt numFmtId="0" formatCode="General"/>
      <fill>
        <patternFill patternType="solid">
          <bgColor theme="0" tint="-0.14999847407452621"/>
        </patternFill>
      </fill>
      <alignment horizontal="left" wrapText="1"/>
    </dxf>
  </rfmt>
  <rfmt sheetId="1" s="1" sqref="G48" start="0" length="0">
    <dxf>
      <font>
        <b/>
        <sz val="10"/>
        <color auto="1"/>
        <name val="Arial"/>
        <family val="2"/>
        <scheme val="none"/>
      </font>
      <numFmt numFmtId="0" formatCode="General"/>
      <fill>
        <patternFill patternType="solid">
          <bgColor theme="0" tint="-0.14999847407452621"/>
        </patternFill>
      </fill>
      <alignment horizontal="left" wrapText="1"/>
    </dxf>
  </rfmt>
  <rcc rId="881" sId="1" odxf="1" dxf="1">
    <nc r="C41" t="inlineStr">
      <is>
        <t xml:space="preserve">Repair/construct of the civil works (apron, drain and soakaway) 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2" sId="1" odxf="1" dxf="1">
    <nc r="C42" t="inlineStr">
      <is>
        <t>Reinstall new and existing hand pump components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3" sId="1" odxf="1" dxf="1">
    <nc r="C43" t="inlineStr">
      <is>
        <t>Conduct water quality analysis for the rehabilitated boreholes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4" sId="1" odxf="1" dxf="1">
    <oc r="C44" t="inlineStr">
      <is>
        <t>Cleaning and development by jetting (successful boreholes only) for 4 hours</t>
      </is>
    </oc>
    <nc r="C44" t="inlineStr">
      <is>
        <t>Remove dismantled parts of the hand pumps and those fished from the boreholes / sites, transport and  hand-over to the nominated authority.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5" sId="1" odxf="1" dxf="1">
    <oc r="C45" t="inlineStr">
      <is>
        <t>Pumping test 0.2l/s to 1.0l/s for 6 hours</t>
      </is>
    </oc>
    <nc r="C45" t="inlineStr">
      <is>
        <t>Reinstall new and existing hand pump components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6" sId="1" odxf="1" dxf="1">
    <oc r="C46" t="inlineStr">
      <is>
        <t>Pumping test above 1.0l/s for 6 hours</t>
      </is>
    </oc>
    <nc r="C46" t="inlineStr">
      <is>
        <t>Conduct water quality analysis for the rehabilitated boreholes</t>
      </is>
    </nc>
    <ndxf>
      <font>
        <sz val="10"/>
        <color auto="1"/>
        <name val="Arial"/>
        <family val="2"/>
        <scheme val="none"/>
      </font>
      <alignment horizontal="general" vertical="top"/>
    </ndxf>
  </rcc>
  <rcc rId="887" sId="1" odxf="1" dxf="1">
    <oc r="C47" t="inlineStr">
      <is>
        <t>Carry out laboratory water quality tests as specified</t>
      </is>
    </oc>
    <nc r="C47" t="inlineStr">
      <is>
        <t>Remove dismantled parts of the hand pumps and those fished from the boreholes / sites, transport and  hand-over to the nominated authority.</t>
      </is>
    </nc>
    <ndxf>
      <font>
        <sz val="10"/>
        <color auto="1"/>
        <name val="Arial"/>
        <family val="2"/>
        <scheme val="none"/>
      </font>
      <alignment horizontal="general" vertical="top"/>
    </ndxf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88" sId="1" ref="A42:XFD47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fmt sheetId="1" sqref="C42" start="0" length="0">
    <dxf>
      <alignment vertical="bottom" wrapText="0"/>
      <border outline="0">
        <left/>
        <right/>
        <top/>
        <bottom/>
      </border>
    </dxf>
  </rfmt>
  <rfmt sheetId="1" sqref="C43" start="0" length="0">
    <dxf>
      <alignment vertical="bottom" wrapText="0"/>
      <border outline="0">
        <left/>
        <right/>
        <top/>
        <bottom/>
      </border>
    </dxf>
  </rfmt>
  <rfmt sheetId="1" sqref="C44" start="0" length="0">
    <dxf>
      <alignment vertical="bottom" wrapText="0"/>
      <border outline="0">
        <left/>
        <right/>
        <top/>
        <bottom/>
      </border>
    </dxf>
  </rfmt>
  <rfmt sheetId="1" sqref="C45" start="0" length="0">
    <dxf>
      <alignment vertical="bottom" wrapText="0"/>
      <border outline="0">
        <left/>
        <right/>
        <top/>
        <bottom/>
      </border>
    </dxf>
  </rfmt>
  <rfmt sheetId="1" sqref="C46" start="0" length="0">
    <dxf>
      <alignment vertical="bottom" wrapText="0"/>
      <border outline="0">
        <left/>
        <right/>
        <top/>
        <bottom/>
      </border>
    </dxf>
  </rfmt>
  <rfmt sheetId="1" xfDxf="1" sqref="C42" start="0" length="0">
    <dxf>
      <font>
        <b/>
        <i/>
        <sz val="11"/>
      </font>
      <alignment vertical="center"/>
    </dxf>
  </rfmt>
  <rfmt sheetId="1" xfDxf="1" sqref="C43" start="0" length="0">
    <dxf>
      <font>
        <b/>
        <i/>
        <sz val="11"/>
      </font>
      <alignment vertical="center"/>
    </dxf>
  </rfmt>
  <rfmt sheetId="1" xfDxf="1" sqref="C44" start="0" length="0">
    <dxf>
      <font>
        <b/>
        <i/>
        <sz val="11"/>
      </font>
      <alignment vertical="center"/>
    </dxf>
  </rfmt>
  <rfmt sheetId="1" xfDxf="1" sqref="C45" start="0" length="0">
    <dxf>
      <font>
        <b/>
        <i/>
        <sz val="11"/>
      </font>
      <alignment vertical="center"/>
    </dxf>
  </rfmt>
  <rfmt sheetId="1" xfDxf="1" sqref="C46" start="0" length="0">
    <dxf>
      <font>
        <b/>
        <i/>
        <sz val="11"/>
      </font>
      <alignment vertical="center"/>
    </dxf>
  </rfmt>
  <rcc rId="889" sId="1" odxf="1" dxf="1">
    <nc r="C42" t="inlineStr">
      <is>
        <t>Demolish Apron and Drain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90" sId="1" odxf="1" dxf="1">
    <nc r="C43" t="inlineStr">
      <is>
        <t>Construct Concrete Apron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91" sId="1" odxf="1" dxf="1">
    <nc r="C44" t="inlineStr">
      <is>
        <t>Repair Existing Drainage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92" sId="1" odxf="1" dxf="1">
    <nc r="C45" t="inlineStr">
      <is>
        <t>Construct of Drain and Soakaway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93" sId="1" odxf="1" dxf="1">
    <nc r="C46" t="inlineStr">
      <is>
        <t>Construct of Soakaway</t>
      </is>
    </nc>
    <ndxf>
      <font>
        <b val="0"/>
        <i val="0"/>
        <sz val="10"/>
        <color auto="1"/>
        <name val="Arial"/>
        <family val="2"/>
        <scheme val="none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94" sId="1" numFmtId="4">
    <nc r="B42">
      <v>5.2</v>
    </nc>
  </rcc>
  <rcc rId="895" sId="1" numFmtId="4">
    <nc r="B43">
      <v>5.3</v>
    </nc>
  </rcc>
  <rcc rId="896" sId="1" numFmtId="4">
    <nc r="B44">
      <v>5.4</v>
    </nc>
  </rcc>
  <rcc rId="897" sId="1" numFmtId="4">
    <nc r="B45">
      <v>5.5</v>
    </nc>
  </rcc>
  <rcc rId="898" sId="1" numFmtId="4">
    <nc r="B46">
      <v>5.6</v>
    </nc>
  </rcc>
  <rrc rId="899" sId="1" ref="A47:XFD47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47:XFD47" start="0" length="0">
      <dxf>
        <font>
          <sz val="11"/>
        </font>
      </dxf>
    </rfmt>
    <rfmt sheetId="1" sqref="B47" start="0" length="0">
      <dxf>
        <font>
          <sz val="10"/>
          <color auto="1"/>
          <name val="Arial"/>
          <family val="2"/>
          <scheme val="none"/>
        </font>
        <numFmt numFmtId="170" formatCode="0.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7" start="0" length="0">
      <dxf>
        <font>
          <sz val="10"/>
          <color auto="1"/>
          <name val="Arial"/>
          <family val="2"/>
          <scheme val="none"/>
        </font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7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4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4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4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00" sId="1" numFmtId="4">
    <oc r="B50">
      <v>5.5</v>
    </oc>
    <nc r="B50">
      <v>5.0999999999999996</v>
    </nc>
  </rcc>
  <rcc rId="901" sId="1" numFmtId="4">
    <oc r="B51">
      <v>5.6</v>
    </oc>
    <nc r="B51">
      <v>5.1100000000000003</v>
    </nc>
  </rcc>
  <rcc rId="902" sId="1" numFmtId="4">
    <oc r="B52">
      <v>5.7</v>
    </oc>
    <nc r="B52">
      <v>5.12</v>
    </nc>
  </rcc>
  <rrc rId="903" sId="1" ref="A47:XFD47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cc rId="904" sId="1">
    <nc r="C47" t="inlineStr">
      <is>
        <t>Installation of Handpump Components</t>
      </is>
    </nc>
  </rcc>
  <rcc rId="905" sId="1" numFmtId="4">
    <nc r="B47">
      <v>5.7</v>
    </nc>
  </rcc>
  <rcc rId="906" sId="1" numFmtId="4">
    <oc r="B48">
      <v>5.2</v>
    </oc>
    <nc r="B48">
      <v>5.8</v>
    </nc>
  </rcc>
  <rcc rId="907" sId="1" numFmtId="4">
    <oc r="B49">
      <v>5.3</v>
    </oc>
    <nc r="B49">
      <v>5.9</v>
    </nc>
  </rcc>
  <rcc rId="908" sId="1" numFmtId="4">
    <oc r="B50">
      <v>5.4</v>
    </oc>
    <nc r="B50">
      <v>5.0999999999999996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2" sId="1" ref="A38:XFD38" action="insertRow">
    <undo index="65535" exp="area" ref3D="1" dr="$H$1:$H$1048576" dn="Z_5FD2A281_0E9B_410D_90A4_AAE9A79D8311_.wvu.Cols" sId="1"/>
    <undo index="65535" exp="area" ref3D="1" dr="$H$1:$H$1048576" dn="Z_3A91ECB0_42BB_412A_B626_272AADD0D864_.wvu.Cols" sId="1"/>
  </rrc>
  <rcc rId="933" sId="1" numFmtId="4">
    <nc r="B38">
      <v>4.9000000000000004</v>
    </nc>
  </rcc>
  <rcc rId="934" sId="1">
    <nc r="C38" t="inlineStr">
      <is>
        <t>Installation of Agreed Measures to Retard Siltation</t>
      </is>
    </nc>
  </rcc>
  <rcc rId="935" sId="1">
    <nc r="D38" t="inlineStr">
      <is>
        <t>Nos</t>
      </is>
    </nc>
  </rcc>
  <rfmt sheetId="1" sqref="B39">
    <dxf>
      <numFmt numFmtId="2" formatCode="0.00"/>
    </dxf>
  </rfmt>
  <rcc rId="936" sId="1" numFmtId="4">
    <oc r="B39">
      <v>4.9000000000000004</v>
    </oc>
    <nc r="B39">
      <v>4.0999999999999996</v>
    </nc>
  </rcc>
  <rm rId="937" sheetId="1" source="C57" destination="C39" sourceSheetId="1">
    <rcc rId="0" sId="1" dxf="1">
      <nc r="C39" t="inlineStr">
        <is>
          <t>Installation of Agreed Measures to Retard Siltation</t>
        </is>
      </nc>
      <n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rc rId="938" sId="1" ref="A57:XFD57" action="deleteRow">
    <undo index="65535" exp="area" ref3D="1" dr="$H$1:$H$1048576" dn="Z_5FD2A281_0E9B_410D_90A4_AAE9A79D8311_.wvu.Cols" sId="1"/>
    <undo index="65535" exp="area" ref3D="1" dr="$H$1:$H$1048576" dn="Z_3A91ECB0_42BB_412A_B626_272AADD0D864_.wvu.Cols" sId="1"/>
    <rfmt sheetId="1" xfDxf="1" sqref="A57:XFD57" start="0" length="0">
      <dxf>
        <font>
          <sz val="11"/>
        </font>
      </dxf>
    </rfmt>
    <rcc rId="0" sId="1" dxf="1" numFmtId="4">
      <nc r="B57">
        <v>5.16</v>
      </nc>
      <ndxf>
        <font>
          <sz val="10"/>
          <color auto="1"/>
          <name val="Arial"/>
          <family val="2"/>
          <scheme val="none"/>
        </font>
        <numFmt numFmtId="2" formatCode="0.00"/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7" start="0" length="0">
      <dxf>
        <font>
          <sz val="10"/>
          <color auto="1"/>
          <name val="Arial"/>
          <family val="2"/>
          <scheme val="none"/>
        </font>
        <alignment horizontal="left"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E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57" start="0" length="0">
      <dxf>
        <font>
          <sz val="10"/>
          <color auto="1"/>
          <name val="Arial"/>
          <family val="2"/>
          <scheme val="none"/>
        </font>
        <numFmt numFmtId="167" formatCode="_-* #,##0_-;\-* #,##0_-;_-* &quot;-&quot;??_-;_-@_-"/>
        <alignment horizontal="righ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5FD2A281-0E9B-410D-90A4-AAE9A79D8311}" action="delete"/>
  <rdn rId="0" localSheetId="1" customView="1" name="Z_5FD2A281_0E9B_410D_90A4_AAE9A79D8311_.wvu.PrintArea" hidden="1" oldHidden="1">
    <formula>'LOT1 BOQ'!$A$1:$G$59</formula>
    <oldFormula>'LOT1 BOQ'!$A$1:$G$59</oldFormula>
  </rdn>
  <rdn rId="0" localSheetId="1" customView="1" name="Z_5FD2A281_0E9B_410D_90A4_AAE9A79D8311_.wvu.PrintTitles" hidden="1" oldHidden="1">
    <formula>'LOT1 BOQ'!$1:$5</formula>
    <oldFormula>'LOT1 BOQ'!$1:$5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8" sId="1" numFmtId="34">
    <oc r="E33">
      <v>360</v>
    </oc>
    <nc r="E33"/>
  </rcc>
  <rcc rId="949" sId="1" numFmtId="34">
    <oc r="E35">
      <v>2982</v>
    </oc>
    <nc r="E35"/>
  </rcc>
  <rcc rId="950" sId="1" numFmtId="34">
    <oc r="E36">
      <v>1278</v>
    </oc>
    <nc r="E36"/>
  </rcc>
  <rcc rId="951" sId="1" numFmtId="34">
    <oc r="E37">
      <v>252</v>
    </oc>
    <nc r="E37"/>
  </rcc>
  <rcc rId="952" sId="1" numFmtId="34">
    <oc r="E39">
      <v>108</v>
    </oc>
    <nc r="E39"/>
  </rcc>
  <rcc rId="953" sId="1" numFmtId="34">
    <oc r="E51">
      <v>308</v>
    </oc>
    <nc r="E51"/>
  </rcc>
  <rcc rId="954" sId="1" numFmtId="34">
    <oc r="E52">
      <v>426</v>
    </oc>
    <nc r="E52"/>
  </rcc>
  <rcc rId="955" sId="1" numFmtId="34">
    <oc r="E53">
      <v>36</v>
    </oc>
    <nc r="E53"/>
  </rcc>
  <rcc rId="956" sId="1">
    <nc r="D42" t="inlineStr">
      <is>
        <t>Nos</t>
      </is>
    </nc>
  </rcc>
  <rcc rId="957" sId="1">
    <nc r="D43" t="inlineStr">
      <is>
        <t>Nos</t>
      </is>
    </nc>
  </rcc>
  <rcc rId="958" sId="1">
    <nc r="D44" t="inlineStr">
      <is>
        <t>Nos</t>
      </is>
    </nc>
  </rcc>
  <rcc rId="959" sId="1">
    <nc r="D45" t="inlineStr">
      <is>
        <t>Nos</t>
      </is>
    </nc>
  </rcc>
  <rcc rId="960" sId="1">
    <nc r="D46" t="inlineStr">
      <is>
        <t>Nos</t>
      </is>
    </nc>
  </rcc>
  <rcc rId="961" sId="1">
    <nc r="D47" t="inlineStr">
      <is>
        <t>Nos</t>
      </is>
    </nc>
  </rcc>
  <rcc rId="962" sId="1">
    <nc r="D48" t="inlineStr">
      <is>
        <t>Nos</t>
      </is>
    </nc>
  </rcc>
  <rcc rId="963" sId="1">
    <nc r="D49" t="inlineStr">
      <is>
        <t>Nos</t>
      </is>
    </nc>
  </rcc>
  <rcc rId="964" sId="1">
    <nc r="D50" t="inlineStr">
      <is>
        <t>Nos</t>
      </is>
    </nc>
  </rcc>
  <rfmt sheetId="1" sqref="C50" start="0" length="0">
    <dxf>
      <font>
        <sz val="10"/>
        <color auto="1"/>
        <name val="Arial"/>
        <family val="2"/>
        <scheme val="none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65" sId="1">
    <oc r="D51" t="inlineStr">
      <is>
        <t>Hrs</t>
      </is>
    </oc>
    <nc r="D51" t="inlineStr">
      <is>
        <t>Nos</t>
      </is>
    </nc>
  </rcc>
  <rcc rId="966" sId="1">
    <oc r="D52" t="inlineStr">
      <is>
        <t>Hrs</t>
      </is>
    </oc>
    <nc r="D52" t="inlineStr">
      <is>
        <t>Nos</t>
      </is>
    </nc>
  </rcc>
  <rcc rId="967" sId="1">
    <oc r="D53" t="inlineStr">
      <is>
        <t>Hrs</t>
      </is>
    </oc>
    <nc r="D53" t="inlineStr">
      <is>
        <t>Nos</t>
      </is>
    </nc>
  </rcc>
  <rcc rId="968" sId="1">
    <nc r="D54" t="inlineStr">
      <is>
        <t>Nos</t>
      </is>
    </nc>
  </rcc>
  <rcc rId="969" sId="1">
    <nc r="D56" t="inlineStr">
      <is>
        <t>Nos</t>
      </is>
    </nc>
  </rcc>
  <rcc rId="970" sId="1">
    <nc r="D55" t="inlineStr">
      <is>
        <t>Nos</t>
      </is>
    </nc>
  </rcc>
  <rfmt sheetId="1" sqref="F14:G20">
    <dxf>
      <fill>
        <patternFill patternType="none">
          <bgColor auto="1"/>
        </patternFill>
      </fill>
    </dxf>
  </rfmt>
  <rfmt sheetId="1" sqref="F32:G32">
    <dxf>
      <fill>
        <patternFill patternType="none">
          <bgColor auto="1"/>
        </patternFill>
      </fill>
    </dxf>
  </rfmt>
  <rfmt sheetId="1" sqref="G36:G37">
    <dxf>
      <fill>
        <patternFill>
          <bgColor auto="1"/>
        </patternFill>
      </fill>
    </dxf>
  </rfmt>
  <rcc rId="971" sId="1" numFmtId="34">
    <oc r="F26">
      <v>30000</v>
    </oc>
    <nc r="F26"/>
  </rcc>
  <rcc rId="972" sId="1" numFmtId="34">
    <oc r="F27">
      <v>50000</v>
    </oc>
    <nc r="F27"/>
  </rcc>
  <rcc rId="973" sId="1" numFmtId="34">
    <oc r="E26">
      <v>8</v>
    </oc>
    <nc r="E26">
      <v>1</v>
    </nc>
  </rcc>
  <rcc rId="974" sId="1" numFmtId="34">
    <oc r="E32">
      <v>1</v>
    </oc>
    <nc r="E32"/>
  </rcc>
  <rfmt sheetId="1" sqref="E8:E10" start="0" length="2147483647">
    <dxf>
      <font>
        <b val="0"/>
      </font>
    </dxf>
  </rfmt>
  <rfmt sheetId="1" sqref="E27" start="0" length="2147483647">
    <dxf>
      <font>
        <b val="0"/>
      </font>
    </dxf>
  </rfmt>
  <rcc rId="975" sId="1">
    <oc r="B4" t="inlineStr">
      <is>
        <t xml:space="preserve">LOT 1 </t>
      </is>
    </oc>
    <nc r="B4"/>
  </rcc>
  <rcc rId="976" sId="1">
    <nc r="G14">
      <f>E14*F14</f>
    </nc>
  </rcc>
  <rcc rId="977" sId="1">
    <nc r="G15">
      <f>E15*F15</f>
    </nc>
  </rcc>
  <rcc rId="978" sId="1">
    <nc r="G16">
      <f>E16*F16</f>
    </nc>
  </rcc>
  <rcc rId="979" sId="1">
    <nc r="G17">
      <f>E17*F17</f>
    </nc>
  </rcc>
  <rcc rId="980" sId="1">
    <nc r="G18">
      <f>E18*F18</f>
    </nc>
  </rcc>
  <rcc rId="981" sId="1">
    <nc r="G19">
      <f>E19*F19</f>
    </nc>
  </rcc>
  <rcc rId="982" sId="1">
    <nc r="G32">
      <f>E32*F32</f>
    </nc>
  </rcc>
  <rcc rId="983" sId="1">
    <oc r="G33">
      <f>E33*F33</f>
    </oc>
    <nc r="G33">
      <f>E33*F33</f>
    </nc>
  </rcc>
  <rcc rId="984" sId="1">
    <nc r="G34">
      <f>E34*F34</f>
    </nc>
  </rcc>
  <rcc rId="985" sId="1">
    <nc r="G42">
      <f>E42*F42</f>
    </nc>
  </rcc>
  <rcc rId="986" sId="1">
    <nc r="G43">
      <f>E43*F43</f>
    </nc>
  </rcc>
  <rcc rId="987" sId="1">
    <nc r="G44">
      <f>E44*F44</f>
    </nc>
  </rcc>
  <rcc rId="988" sId="1">
    <nc r="G45">
      <f>E45*F45</f>
    </nc>
  </rcc>
  <rcc rId="989" sId="1">
    <nc r="G46">
      <f>E46*F46</f>
    </nc>
  </rcc>
  <rcc rId="990" sId="1">
    <nc r="G47">
      <f>E47*F47</f>
    </nc>
  </rcc>
  <rcc rId="991" sId="1">
    <nc r="G48">
      <f>E48*F48</f>
    </nc>
  </rcc>
  <rcc rId="992" sId="1">
    <nc r="G49">
      <f>E49*F49</f>
    </nc>
  </rcc>
  <rcc rId="993" sId="1">
    <nc r="G50">
      <f>E50*F50</f>
    </nc>
  </rcc>
  <rcc rId="994" sId="1">
    <oc r="G51">
      <f>E51*F51</f>
    </oc>
    <nc r="G51">
      <f>E51*F51</f>
    </nc>
  </rcc>
  <rcc rId="995" sId="1">
    <oc r="G53">
      <f>E53*F53</f>
    </oc>
    <nc r="G53">
      <f>E53*F53</f>
    </nc>
  </rcc>
  <rcc rId="996" sId="1">
    <nc r="G54">
      <f>E54*F54</f>
    </nc>
  </rcc>
  <rcc rId="997" sId="1">
    <nc r="G55">
      <f>E55*F55</f>
    </nc>
  </rcc>
  <rcc rId="998" sId="1">
    <nc r="G56">
      <f>E56*F56</f>
    </nc>
  </rcc>
  <rcc rId="999" sId="1">
    <oc r="G29">
      <f>SUM(G30:G57)</f>
    </oc>
    <nc r="G29">
      <f>SUM(G30:G39)</f>
    </nc>
  </rcc>
  <rcc rId="1000" sId="1">
    <nc r="G41">
      <f>SUM(G42:G56)</f>
    </nc>
  </rcc>
  <rfmt sheetId="1" sqref="G41" start="0" length="2147483647">
    <dxf>
      <font>
        <u val="singleAccounting"/>
      </font>
    </dxf>
  </rfmt>
  <rfmt sheetId="1" sqref="G41" start="0" length="2147483647">
    <dxf>
      <font>
        <b/>
      </font>
    </dxf>
  </rfmt>
  <rcc rId="1001" sId="1">
    <oc r="G59">
      <f>G7+G12+G25+G29</f>
    </oc>
    <nc r="G59">
      <f>G7+G12+G25+G29+G41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2" sId="1">
    <nc r="B4" t="inlineStr">
      <is>
        <t xml:space="preserve">Note: This is a generic BoQ. Please adjust this for each district using number listed in Table 1. </t>
      </is>
    </nc>
  </rcc>
  <rfmt sheetId="1" sqref="B4" start="0" length="2147483647">
    <dxf>
      <font>
        <b val="0"/>
      </font>
    </dxf>
  </rfmt>
  <rfmt sheetId="1" sqref="B4" start="0" length="2147483647">
    <dxf>
      <font>
        <sz val="9"/>
      </font>
    </dxf>
  </rfmt>
  <rfmt sheetId="1" sqref="B10" start="0" length="0">
    <dxf>
      <fill>
        <patternFill patternType="none">
          <bgColor indexed="65"/>
        </patternFill>
      </fill>
      <alignment horizontal="general"/>
    </dxf>
  </rfmt>
  <rfmt sheetId="1" sqref="C10" start="0" length="0">
    <dxf>
      <fill>
        <patternFill patternType="none">
          <bgColor indexed="65"/>
        </patternFill>
      </fill>
    </dxf>
  </rfmt>
  <rfmt sheetId="1" sqref="D10" start="0" length="0">
    <dxf>
      <fill>
        <patternFill patternType="none">
          <bgColor indexed="65"/>
        </patternFill>
      </fill>
      <alignment horizontal="general"/>
    </dxf>
  </rfmt>
  <rfmt sheetId="1" s="1" sqref="E10" start="0" length="0">
    <dxf>
      <font>
        <sz val="10"/>
        <color auto="1"/>
        <name val="Arial"/>
        <family val="2"/>
        <scheme val="none"/>
      </font>
      <numFmt numFmtId="0" formatCode="General"/>
      <fill>
        <patternFill patternType="none">
          <bgColor indexed="65"/>
        </patternFill>
      </fill>
      <alignment horizontal="general" wrapText="1"/>
    </dxf>
  </rfmt>
  <rfmt sheetId="1" s="1" sqref="F10" start="0" length="0">
    <dxf>
      <numFmt numFmtId="0" formatCode="General"/>
      <fill>
        <patternFill patternType="none">
          <bgColor indexed="65"/>
        </patternFill>
      </fill>
      <alignment horizontal="general" wrapText="1"/>
    </dxf>
  </rfmt>
  <rcc rId="1003" sId="1" odxf="1" s="1" dxf="1">
    <oc r="G9">
      <f>E9*F9</f>
    </oc>
    <nc r="G9">
      <f>E9*F9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_-* #,##0_-;\-* #,##0_-;_-* &quot;-&quot;??_-;_-@_-"/>
      <fill>
        <patternFill patternType="solid">
          <fgColor indexed="64"/>
          <bgColor rgb="FF92D050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general" wrapText="1"/>
    </ndxf>
  </rcc>
  <rfmt sheetId="1" sqref="B11" start="0" length="0">
    <dxf>
      <fill>
        <patternFill patternType="none">
          <bgColor indexed="65"/>
        </patternFill>
      </fill>
      <alignment horizontal="general"/>
    </dxf>
  </rfmt>
  <rfmt sheetId="1" sqref="C11" start="0" length="0">
    <dxf>
      <fill>
        <patternFill patternType="none">
          <bgColor indexed="65"/>
        </patternFill>
      </fill>
    </dxf>
  </rfmt>
  <rfmt sheetId="1" sqref="D11" start="0" length="0">
    <dxf>
      <fill>
        <patternFill patternType="none">
          <bgColor indexed="65"/>
        </patternFill>
      </fill>
      <alignment horizontal="general"/>
    </dxf>
  </rfmt>
  <rfmt sheetId="1" s="1" sqref="E11" start="0" length="0">
    <dxf>
      <font>
        <sz val="10"/>
        <color auto="1"/>
        <name val="Arial"/>
        <family val="2"/>
        <scheme val="none"/>
      </font>
      <numFmt numFmtId="0" formatCode="General"/>
      <fill>
        <patternFill patternType="none">
          <bgColor indexed="65"/>
        </patternFill>
      </fill>
      <alignment horizontal="general" wrapText="1"/>
    </dxf>
  </rfmt>
  <rfmt sheetId="1" s="1" sqref="F11" start="0" length="0">
    <dxf>
      <numFmt numFmtId="0" formatCode="General"/>
      <fill>
        <patternFill patternType="none">
          <bgColor indexed="65"/>
        </patternFill>
      </fill>
      <alignment horizontal="general" wrapText="1"/>
    </dxf>
  </rfmt>
  <rcc rId="1004" sId="1" odxf="1" s="1" dxf="1">
    <oc r="G10">
      <f>E10*F10</f>
    </oc>
    <nc r="G10">
      <f>E10*F10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_-* #,##0_-;\-* #,##0_-;_-* &quot;-&quot;??_-;_-@_-"/>
      <fill>
        <patternFill patternType="solid">
          <fgColor indexed="64"/>
          <bgColor rgb="FF92D050"/>
        </patternFill>
      </fill>
      <alignment horizontal="right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numFmt numFmtId="0" formatCode="General"/>
      <fill>
        <patternFill patternType="none">
          <bgColor indexed="65"/>
        </patternFill>
      </fill>
      <alignment horizontal="general" wrapText="1"/>
    </ndxf>
  </rcc>
  <rfmt sheetId="1" sqref="C39">
    <dxf>
      <fill>
        <patternFill>
          <bgColor theme="0"/>
        </patternFill>
      </fill>
    </dxf>
  </rfmt>
  <rrc rId="1005" sId="1" ref="A4:XFD4" action="insertRow">
    <undo index="65535" exp="area" ref3D="1" dr="$A$1:$XFD$5" dn="Z_3A91ECB0_42BB_412A_B626_272AADD0D864_.wvu.PrintTitles" sId="1"/>
    <undo index="65535" exp="area" ref3D="1" dr="$H$1:$H$1048576" dn="Z_5FD2A281_0E9B_410D_90A4_AAE9A79D8311_.wvu.Cols" sId="1"/>
    <undo index="65535" exp="area" ref3D="1" dr="$A$1:$XFD$5" dn="Z_5FD2A281_0E9B_410D_90A4_AAE9A79D8311_.wvu.PrintTitles" sId="1"/>
    <undo index="65535" exp="area" ref3D="1" dr="$A$1:$XFD$5" dn="Print_Titles" sId="1"/>
    <undo index="65535" exp="area" ref3D="1" dr="$H$1:$H$1048576" dn="Z_3A91ECB0_42BB_412A_B626_272AADD0D864_.wvu.Cols" sId="1"/>
  </rrc>
  <rfmt sheetId="1" sqref="C4">
    <dxf>
      <alignment horizontal="general"/>
    </dxf>
  </rfmt>
  <rfmt sheetId="1" sqref="C4">
    <dxf>
      <alignment horizontal="center"/>
    </dxf>
  </rfmt>
  <rcc rId="1006" sId="1">
    <nc r="C4" t="inlineStr">
      <is>
        <t>Bill of Quantities (BoQ)</t>
      </is>
    </nc>
  </rcc>
  <rfmt sheetId="1" sqref="H4" start="0" length="0">
    <dxf>
      <font>
        <b/>
        <sz val="14"/>
      </font>
      <alignment horizontal="center" vertical="center" wrapText="1"/>
    </dxf>
  </rfmt>
  <rcc rId="1007" sId="1">
    <nc r="C4" t="inlineStr">
      <is>
        <t>Bill of Quantities (BoQ)</t>
      </is>
    </nc>
  </rcc>
  <rfmt sheetId="1" sqref="C4">
    <dxf>
      <alignment horizontal="general"/>
    </dxf>
  </rfmt>
  <rfmt sheetId="1" sqref="C4">
    <dxf>
      <alignment horizontal="center"/>
    </dxf>
  </rfmt>
  <rcc rId="1008" sId="1">
    <nc r="C4" t="inlineStr">
      <is>
        <t xml:space="preserve">                                                                         Bill of Quantities (BoQ)</t>
      </is>
    </nc>
  </rcc>
  <rfmt sheetId="1" sqref="C4" start="0" length="2147483647">
    <dxf>
      <font>
        <i/>
      </font>
    </dxf>
  </rfmt>
  <rcv guid="{5FD2A281-0E9B-410D-90A4-AAE9A79D8311}" action="delete"/>
  <rdn rId="0" localSheetId="1" customView="1" name="Z_5FD2A281_0E9B_410D_90A4_AAE9A79D8311_.wvu.PrintArea" hidden="1" oldHidden="1">
    <formula>'LOT1 BOQ'!$A$1:$G$60</formula>
    <oldFormula>'LOT1 BOQ'!$A$1:$G$60</oldFormula>
  </rdn>
  <rdn rId="0" localSheetId="1" customView="1" name="Z_5FD2A281_0E9B_410D_90A4_AAE9A79D8311_.wvu.PrintTitles" hidden="1" oldHidden="1">
    <formula>'LOT1 BOQ'!$1:$6</formula>
    <oldFormula>'LOT1 BOQ'!$1:$6</oldFormula>
  </rdn>
  <rdn rId="0" localSheetId="1" customView="1" name="Z_5FD2A281_0E9B_410D_90A4_AAE9A79D8311_.wvu.Cols" hidden="1" oldHidden="1">
    <formula>'LOT1 BOQ'!$H:$H</formula>
    <oldFormula>'LOT1 BOQ'!$H:$H</oldFormula>
  </rdn>
  <rdn rId="0" localSheetId="2" customView="1" name="Z_5FD2A281_0E9B_410D_90A4_AAE9A79D8311_.wvu.PrintArea" hidden="1" oldHidden="1">
    <formula>'LOT1 - Summary'!$A$1:$C$13</formula>
    <oldFormula>'LOT1 - Summary'!$A$1:$C$13</oldFormula>
  </rdn>
  <rdn rId="0" localSheetId="3" customView="1" name="Z_5FD2A281_0E9B_410D_90A4_AAE9A79D8311_.wvu.Cols" hidden="1" oldHidden="1">
    <formula>'Lot 2 BoQ'!$H:$H</formula>
    <oldFormula>'Lot 2 BoQ'!$H:$H</oldFormula>
  </rdn>
  <rdn rId="0" localSheetId="4" customView="1" name="Z_5FD2A281_0E9B_410D_90A4_AAE9A79D8311_.wvu.PrintArea" hidden="1" oldHidden="1">
    <formula>'LOT2 - Summary'!$A$1:$C$13</formula>
    <oldFormula>'LOT2 - Summary'!$A$1:$C$13</oldFormula>
  </rdn>
  <rdn rId="0" localSheetId="5" customView="1" name="Z_5FD2A281_0E9B_410D_90A4_AAE9A79D8311_.wvu.Cols" hidden="1" oldHidden="1">
    <formula>'Lot 3 BoQ'!$H:$H</formula>
    <oldFormula>'Lot 3 BoQ'!$H:$H</oldFormula>
  </rdn>
  <rdn rId="0" localSheetId="6" customView="1" name="Z_5FD2A281_0E9B_410D_90A4_AAE9A79D8311_.wvu.PrintArea" hidden="1" oldHidden="1">
    <formula>'LOT 3 - Summary'!$A$1:$C$13</formula>
    <oldFormula>'LOT 3 - Summary'!$A$1:$C$13</oldFormula>
  </rdn>
  <rdn rId="0" localSheetId="7" customView="1" name="Z_5FD2A281_0E9B_410D_90A4_AAE9A79D8311_.wvu.PrintArea" hidden="1" oldHidden="1">
    <formula>'Grand Summary'!$A$1:$C$12</formula>
    <oldFormula>'Grand Summary'!$A$1:$C$12</oldFormula>
  </rdn>
  <rcv guid="{5FD2A281-0E9B-410D-90A4-AAE9A79D8311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64"/>
  <sheetViews>
    <sheetView showGridLines="0" tabSelected="1" zoomScale="96" zoomScaleNormal="96" zoomScaleSheetLayoutView="120" zoomScalePageLayoutView="70" workbookViewId="0"/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92.109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65.21875" style="4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8" ht="21" x14ac:dyDescent="0.25">
      <c r="B2" s="87" t="s">
        <v>88</v>
      </c>
      <c r="C2" s="87"/>
      <c r="D2" s="87"/>
      <c r="E2" s="87"/>
      <c r="F2" s="87"/>
      <c r="G2" s="87"/>
    </row>
    <row r="3" spans="2:8" ht="22.2" customHeight="1" x14ac:dyDescent="0.25">
      <c r="B3" s="86" t="s">
        <v>113</v>
      </c>
      <c r="C3" s="86"/>
      <c r="D3" s="86"/>
      <c r="E3" s="86"/>
      <c r="F3" s="86"/>
      <c r="G3" s="86"/>
    </row>
    <row r="4" spans="2:8" ht="22.2" customHeight="1" x14ac:dyDescent="0.25">
      <c r="B4" s="83"/>
      <c r="C4" s="90" t="s">
        <v>149</v>
      </c>
      <c r="D4" s="83"/>
      <c r="E4" s="83"/>
      <c r="F4" s="83"/>
      <c r="G4" s="83"/>
      <c r="H4" s="83"/>
    </row>
    <row r="5" spans="2:8" x14ac:dyDescent="0.25">
      <c r="B5" s="88" t="s">
        <v>148</v>
      </c>
      <c r="E5" s="29"/>
      <c r="F5" s="28"/>
    </row>
    <row r="6" spans="2:8" ht="39" customHeight="1" x14ac:dyDescent="0.25">
      <c r="B6" s="62" t="s">
        <v>0</v>
      </c>
      <c r="C6" s="62" t="s">
        <v>4</v>
      </c>
      <c r="D6" s="62" t="s">
        <v>1</v>
      </c>
      <c r="E6" s="62" t="s">
        <v>2</v>
      </c>
      <c r="F6" s="62" t="s">
        <v>30</v>
      </c>
      <c r="G6" s="62" t="s">
        <v>31</v>
      </c>
      <c r="H6" s="4" t="s">
        <v>3</v>
      </c>
    </row>
    <row r="7" spans="2:8" x14ac:dyDescent="0.25">
      <c r="B7" s="45"/>
      <c r="C7" s="46"/>
      <c r="D7" s="47"/>
      <c r="E7" s="48"/>
      <c r="F7" s="49"/>
      <c r="G7" s="49"/>
    </row>
    <row r="8" spans="2:8" x14ac:dyDescent="0.25">
      <c r="B8" s="45" t="s">
        <v>39</v>
      </c>
      <c r="C8" s="46"/>
      <c r="D8" s="50"/>
      <c r="E8" s="51"/>
      <c r="F8" s="51"/>
      <c r="G8" s="52">
        <f>SUM(G9:G11)</f>
        <v>0</v>
      </c>
    </row>
    <row r="9" spans="2:8" ht="26.55" customHeight="1" x14ac:dyDescent="0.25">
      <c r="B9" s="50">
        <v>1.1000000000000001</v>
      </c>
      <c r="C9" s="53" t="s">
        <v>75</v>
      </c>
      <c r="D9" s="50" t="s">
        <v>36</v>
      </c>
      <c r="E9" s="76">
        <v>1</v>
      </c>
      <c r="F9" s="54"/>
      <c r="G9" s="54">
        <f t="shared" ref="G9:G11" si="0">E9*F9</f>
        <v>0</v>
      </c>
      <c r="H9" s="4" t="s">
        <v>6</v>
      </c>
    </row>
    <row r="10" spans="2:8" x14ac:dyDescent="0.25">
      <c r="B10" s="53">
        <v>1.2</v>
      </c>
      <c r="C10" s="53" t="s">
        <v>77</v>
      </c>
      <c r="D10" s="53" t="s">
        <v>36</v>
      </c>
      <c r="E10" s="53">
        <v>1</v>
      </c>
      <c r="F10" s="53"/>
      <c r="G10" s="53">
        <f t="shared" si="0"/>
        <v>0</v>
      </c>
    </row>
    <row r="11" spans="2:8" x14ac:dyDescent="0.25">
      <c r="B11" s="53">
        <v>1.3</v>
      </c>
      <c r="C11" s="53" t="s">
        <v>76</v>
      </c>
      <c r="D11" s="53" t="s">
        <v>36</v>
      </c>
      <c r="E11" s="53">
        <v>1</v>
      </c>
      <c r="F11" s="53"/>
      <c r="G11" s="53">
        <f t="shared" si="0"/>
        <v>0</v>
      </c>
    </row>
    <row r="12" spans="2:8" x14ac:dyDescent="0.25">
      <c r="B12" s="80"/>
      <c r="C12" s="81" t="s">
        <v>89</v>
      </c>
      <c r="D12" s="80"/>
      <c r="E12" s="82"/>
      <c r="F12" s="82"/>
      <c r="G12" s="82"/>
    </row>
    <row r="13" spans="2:8" x14ac:dyDescent="0.25">
      <c r="B13" s="45" t="s">
        <v>40</v>
      </c>
      <c r="C13" s="46"/>
      <c r="D13" s="50"/>
      <c r="E13" s="51"/>
      <c r="F13" s="51"/>
      <c r="G13" s="52">
        <f>SUM(G14:G23)</f>
        <v>0</v>
      </c>
    </row>
    <row r="14" spans="2:8" x14ac:dyDescent="0.25">
      <c r="B14" s="50">
        <v>2.1</v>
      </c>
      <c r="C14" s="53" t="s">
        <v>107</v>
      </c>
      <c r="D14" s="50" t="s">
        <v>56</v>
      </c>
      <c r="E14" s="54"/>
      <c r="F14" s="54"/>
      <c r="G14" s="54">
        <f t="shared" ref="G14:G57" si="1">E14*F14</f>
        <v>0</v>
      </c>
      <c r="H14" s="4" t="s">
        <v>6</v>
      </c>
    </row>
    <row r="15" spans="2:8" x14ac:dyDescent="0.25">
      <c r="B15" s="50">
        <v>2.2000000000000002</v>
      </c>
      <c r="C15" s="53" t="s">
        <v>108</v>
      </c>
      <c r="D15" s="50" t="s">
        <v>56</v>
      </c>
      <c r="E15" s="54"/>
      <c r="F15" s="54"/>
      <c r="G15" s="54">
        <f t="shared" si="1"/>
        <v>0</v>
      </c>
    </row>
    <row r="16" spans="2:8" x14ac:dyDescent="0.25">
      <c r="B16" s="50">
        <v>2.2999999999999998</v>
      </c>
      <c r="C16" s="53" t="s">
        <v>109</v>
      </c>
      <c r="D16" s="50" t="s">
        <v>56</v>
      </c>
      <c r="E16" s="54"/>
      <c r="F16" s="54"/>
      <c r="G16" s="54">
        <f t="shared" si="1"/>
        <v>0</v>
      </c>
    </row>
    <row r="17" spans="2:10" x14ac:dyDescent="0.25">
      <c r="B17" s="50">
        <v>2.4</v>
      </c>
      <c r="C17" s="53" t="s">
        <v>110</v>
      </c>
      <c r="D17" s="50" t="s">
        <v>56</v>
      </c>
      <c r="E17" s="54"/>
      <c r="F17" s="54"/>
      <c r="G17" s="54">
        <f t="shared" si="1"/>
        <v>0</v>
      </c>
    </row>
    <row r="18" spans="2:10" x14ac:dyDescent="0.25">
      <c r="B18" s="50">
        <v>2.5</v>
      </c>
      <c r="C18" s="53" t="s">
        <v>10</v>
      </c>
      <c r="D18" s="50" t="s">
        <v>56</v>
      </c>
      <c r="E18" s="54"/>
      <c r="F18" s="54"/>
      <c r="G18" s="54">
        <f t="shared" si="1"/>
        <v>0</v>
      </c>
    </row>
    <row r="19" spans="2:10" x14ac:dyDescent="0.25">
      <c r="B19" s="50">
        <v>2.6</v>
      </c>
      <c r="C19" s="53" t="s">
        <v>11</v>
      </c>
      <c r="D19" s="50" t="s">
        <v>56</v>
      </c>
      <c r="E19" s="54"/>
      <c r="F19" s="54"/>
      <c r="G19" s="54">
        <f t="shared" si="1"/>
        <v>0</v>
      </c>
    </row>
    <row r="20" spans="2:10" x14ac:dyDescent="0.25">
      <c r="B20" s="50">
        <v>2.7</v>
      </c>
      <c r="C20" s="53" t="s">
        <v>12</v>
      </c>
      <c r="D20" s="50" t="s">
        <v>56</v>
      </c>
      <c r="E20" s="54"/>
      <c r="F20" s="54"/>
      <c r="G20" s="54">
        <f t="shared" si="1"/>
        <v>0</v>
      </c>
    </row>
    <row r="21" spans="2:10" x14ac:dyDescent="0.25">
      <c r="B21" s="50">
        <v>2.8</v>
      </c>
      <c r="C21" s="53" t="s">
        <v>115</v>
      </c>
      <c r="D21" s="50" t="s">
        <v>56</v>
      </c>
      <c r="E21" s="54"/>
      <c r="F21" s="54"/>
      <c r="G21" s="54">
        <f t="shared" si="1"/>
        <v>0</v>
      </c>
    </row>
    <row r="22" spans="2:10" x14ac:dyDescent="0.25">
      <c r="B22" s="50">
        <v>2.9</v>
      </c>
      <c r="C22" s="53" t="s">
        <v>116</v>
      </c>
      <c r="D22" s="50" t="s">
        <v>56</v>
      </c>
      <c r="E22" s="54"/>
      <c r="F22" s="54"/>
      <c r="G22" s="54">
        <f t="shared" si="1"/>
        <v>0</v>
      </c>
    </row>
    <row r="23" spans="2:10" x14ac:dyDescent="0.25">
      <c r="B23" s="50">
        <v>2.1</v>
      </c>
      <c r="C23" s="53" t="s">
        <v>117</v>
      </c>
      <c r="D23" s="50" t="s">
        <v>56</v>
      </c>
      <c r="E23" s="54"/>
      <c r="F23" s="54"/>
      <c r="G23" s="54">
        <f t="shared" si="1"/>
        <v>0</v>
      </c>
    </row>
    <row r="24" spans="2:10" x14ac:dyDescent="0.25">
      <c r="B24" s="50">
        <v>2.11</v>
      </c>
      <c r="C24" s="53" t="s">
        <v>114</v>
      </c>
      <c r="D24" s="50" t="s">
        <v>56</v>
      </c>
      <c r="E24" s="54"/>
      <c r="F24" s="54"/>
      <c r="G24" s="54"/>
    </row>
    <row r="25" spans="2:10" x14ac:dyDescent="0.25">
      <c r="B25" s="65"/>
      <c r="C25" s="66" t="s">
        <v>90</v>
      </c>
      <c r="D25" s="65"/>
      <c r="E25" s="67"/>
      <c r="F25" s="67"/>
      <c r="G25" s="67"/>
    </row>
    <row r="26" spans="2:10" x14ac:dyDescent="0.25">
      <c r="B26" s="45" t="s">
        <v>57</v>
      </c>
      <c r="C26" s="46"/>
      <c r="D26" s="50"/>
      <c r="E26" s="54"/>
      <c r="F26" s="54"/>
      <c r="G26" s="52">
        <f>+G27+G28</f>
        <v>0</v>
      </c>
    </row>
    <row r="27" spans="2:10" x14ac:dyDescent="0.25">
      <c r="B27" s="55">
        <v>3.1</v>
      </c>
      <c r="C27" s="53" t="s">
        <v>67</v>
      </c>
      <c r="D27" s="50" t="s">
        <v>38</v>
      </c>
      <c r="E27" s="54">
        <v>1</v>
      </c>
      <c r="F27" s="54"/>
      <c r="G27" s="54">
        <f t="shared" si="1"/>
        <v>0</v>
      </c>
    </row>
    <row r="28" spans="2:10" x14ac:dyDescent="0.25">
      <c r="B28" s="55">
        <v>3.2</v>
      </c>
      <c r="C28" s="53" t="s">
        <v>37</v>
      </c>
      <c r="D28" s="50" t="s">
        <v>38</v>
      </c>
      <c r="E28" s="76">
        <v>1</v>
      </c>
      <c r="F28" s="54"/>
      <c r="G28" s="54">
        <f>+E28*F28</f>
        <v>0</v>
      </c>
    </row>
    <row r="29" spans="2:10" x14ac:dyDescent="0.25">
      <c r="B29" s="80"/>
      <c r="C29" s="81" t="s">
        <v>91</v>
      </c>
      <c r="D29" s="80"/>
      <c r="E29" s="82"/>
      <c r="F29" s="82"/>
      <c r="G29" s="82"/>
    </row>
    <row r="30" spans="2:10" x14ac:dyDescent="0.25">
      <c r="B30" s="45" t="s">
        <v>41</v>
      </c>
      <c r="C30" s="46" t="s">
        <v>138</v>
      </c>
      <c r="D30" s="50"/>
      <c r="E30" s="54"/>
      <c r="F30" s="54"/>
      <c r="G30" s="52">
        <f>SUM(G31:G40)</f>
        <v>0</v>
      </c>
    </row>
    <row r="31" spans="2:10" x14ac:dyDescent="0.25">
      <c r="B31" s="55">
        <v>4.0999999999999996</v>
      </c>
      <c r="C31" s="53" t="s">
        <v>118</v>
      </c>
      <c r="D31" s="50" t="s">
        <v>36</v>
      </c>
      <c r="E31" s="54">
        <v>1</v>
      </c>
      <c r="F31" s="54"/>
      <c r="G31" s="54">
        <f t="shared" si="1"/>
        <v>0</v>
      </c>
      <c r="J31" s="34"/>
    </row>
    <row r="32" spans="2:10" x14ac:dyDescent="0.25">
      <c r="B32" s="55">
        <v>4.2</v>
      </c>
      <c r="C32" s="53" t="s">
        <v>106</v>
      </c>
      <c r="D32" s="50" t="s">
        <v>74</v>
      </c>
      <c r="E32" s="54"/>
      <c r="F32" s="54"/>
      <c r="G32" s="54">
        <f t="shared" si="1"/>
        <v>0</v>
      </c>
      <c r="J32" s="34"/>
    </row>
    <row r="33" spans="2:10" x14ac:dyDescent="0.25">
      <c r="B33" s="55">
        <v>4.3</v>
      </c>
      <c r="C33" s="53" t="s">
        <v>119</v>
      </c>
      <c r="D33" s="50" t="s">
        <v>56</v>
      </c>
      <c r="E33" s="54"/>
      <c r="F33" s="54"/>
      <c r="G33" s="54">
        <f t="shared" si="1"/>
        <v>0</v>
      </c>
      <c r="I33" s="38"/>
      <c r="J33" s="39"/>
    </row>
    <row r="34" spans="2:10" ht="26.4" x14ac:dyDescent="0.25">
      <c r="B34" s="55">
        <v>4.4000000000000004</v>
      </c>
      <c r="C34" s="53" t="s">
        <v>120</v>
      </c>
      <c r="D34" s="50" t="s">
        <v>56</v>
      </c>
      <c r="E34" s="54"/>
      <c r="F34" s="54"/>
      <c r="G34" s="54">
        <f t="shared" si="1"/>
        <v>0</v>
      </c>
      <c r="I34" s="38"/>
      <c r="J34" s="39"/>
    </row>
    <row r="35" spans="2:10" ht="26.4" x14ac:dyDescent="0.25">
      <c r="B35" s="55">
        <v>4.5</v>
      </c>
      <c r="C35" s="53" t="s">
        <v>121</v>
      </c>
      <c r="D35" s="50" t="s">
        <v>56</v>
      </c>
      <c r="E35" s="54"/>
      <c r="F35" s="54"/>
      <c r="G35" s="54">
        <f t="shared" si="1"/>
        <v>0</v>
      </c>
      <c r="I35" s="38"/>
      <c r="J35" s="34"/>
    </row>
    <row r="36" spans="2:10" ht="26.4" x14ac:dyDescent="0.25">
      <c r="B36" s="55">
        <v>4.5999999999999996</v>
      </c>
      <c r="C36" s="53" t="s">
        <v>122</v>
      </c>
      <c r="D36" s="50" t="s">
        <v>56</v>
      </c>
      <c r="E36" s="54"/>
      <c r="F36" s="54"/>
      <c r="G36" s="54">
        <f t="shared" si="1"/>
        <v>0</v>
      </c>
      <c r="I36" s="38"/>
      <c r="J36" s="39"/>
    </row>
    <row r="37" spans="2:10" x14ac:dyDescent="0.25">
      <c r="B37" s="55">
        <v>4.7</v>
      </c>
      <c r="C37" s="53" t="s">
        <v>123</v>
      </c>
      <c r="D37" s="50" t="s">
        <v>127</v>
      </c>
      <c r="E37" s="54"/>
      <c r="F37" s="54"/>
      <c r="G37" s="54">
        <f t="shared" si="1"/>
        <v>0</v>
      </c>
      <c r="I37" s="38"/>
      <c r="J37" s="40"/>
    </row>
    <row r="38" spans="2:10" x14ac:dyDescent="0.25">
      <c r="B38" s="55">
        <v>4.8</v>
      </c>
      <c r="C38" s="53" t="s">
        <v>124</v>
      </c>
      <c r="D38" s="50" t="s">
        <v>56</v>
      </c>
      <c r="E38" s="54"/>
      <c r="F38" s="54"/>
      <c r="G38" s="54">
        <f t="shared" si="1"/>
        <v>0</v>
      </c>
      <c r="I38" s="38"/>
      <c r="J38" s="39"/>
    </row>
    <row r="39" spans="2:10" x14ac:dyDescent="0.25">
      <c r="B39" s="55">
        <v>4.9000000000000004</v>
      </c>
      <c r="C39" s="53" t="s">
        <v>125</v>
      </c>
      <c r="D39" s="50" t="s">
        <v>56</v>
      </c>
      <c r="E39" s="54"/>
      <c r="F39" s="54"/>
      <c r="G39" s="54"/>
      <c r="I39" s="38"/>
      <c r="J39" s="39"/>
    </row>
    <row r="40" spans="2:10" x14ac:dyDescent="0.25">
      <c r="B40" s="84">
        <v>4.0999999999999996</v>
      </c>
      <c r="C40" s="89" t="s">
        <v>129</v>
      </c>
      <c r="D40" s="50" t="s">
        <v>56</v>
      </c>
      <c r="E40" s="54"/>
      <c r="F40" s="54"/>
      <c r="G40" s="54">
        <f t="shared" si="1"/>
        <v>0</v>
      </c>
      <c r="I40" s="38"/>
      <c r="J40" s="39"/>
    </row>
    <row r="41" spans="2:10" x14ac:dyDescent="0.25">
      <c r="B41" s="80"/>
      <c r="C41" s="81" t="s">
        <v>126</v>
      </c>
      <c r="D41" s="80"/>
      <c r="E41" s="82"/>
      <c r="F41" s="82"/>
      <c r="G41" s="82"/>
      <c r="I41" s="38"/>
      <c r="J41" s="39"/>
    </row>
    <row r="42" spans="2:10" ht="16.8" x14ac:dyDescent="0.25">
      <c r="B42" s="45" t="s">
        <v>130</v>
      </c>
      <c r="C42" s="46" t="s">
        <v>139</v>
      </c>
      <c r="D42" s="50"/>
      <c r="E42" s="54"/>
      <c r="F42" s="54"/>
      <c r="G42" s="85">
        <f>SUM(G43:G57)</f>
        <v>0</v>
      </c>
      <c r="H42" s="4" t="s">
        <v>6</v>
      </c>
    </row>
    <row r="43" spans="2:10" x14ac:dyDescent="0.25">
      <c r="B43" s="55">
        <v>5.0999999999999996</v>
      </c>
      <c r="C43" s="53" t="s">
        <v>128</v>
      </c>
      <c r="D43" s="50" t="s">
        <v>56</v>
      </c>
      <c r="E43" s="54"/>
      <c r="F43" s="54"/>
      <c r="G43" s="54">
        <f t="shared" si="1"/>
        <v>0</v>
      </c>
    </row>
    <row r="44" spans="2:10" x14ac:dyDescent="0.25">
      <c r="B44" s="55">
        <v>5.2</v>
      </c>
      <c r="C44" s="53" t="s">
        <v>132</v>
      </c>
      <c r="D44" s="50" t="s">
        <v>56</v>
      </c>
      <c r="E44" s="54"/>
      <c r="F44" s="54"/>
      <c r="G44" s="54">
        <f t="shared" si="1"/>
        <v>0</v>
      </c>
    </row>
    <row r="45" spans="2:10" x14ac:dyDescent="0.25">
      <c r="B45" s="55">
        <v>5.3</v>
      </c>
      <c r="C45" s="53" t="s">
        <v>133</v>
      </c>
      <c r="D45" s="50" t="s">
        <v>56</v>
      </c>
      <c r="E45" s="54"/>
      <c r="F45" s="54"/>
      <c r="G45" s="54">
        <f t="shared" si="1"/>
        <v>0</v>
      </c>
    </row>
    <row r="46" spans="2:10" x14ac:dyDescent="0.25">
      <c r="B46" s="55">
        <v>5.4</v>
      </c>
      <c r="C46" s="53" t="s">
        <v>134</v>
      </c>
      <c r="D46" s="50" t="s">
        <v>56</v>
      </c>
      <c r="E46" s="54"/>
      <c r="F46" s="54"/>
      <c r="G46" s="54">
        <f t="shared" si="1"/>
        <v>0</v>
      </c>
    </row>
    <row r="47" spans="2:10" x14ac:dyDescent="0.25">
      <c r="B47" s="55">
        <v>5.5</v>
      </c>
      <c r="C47" s="53" t="s">
        <v>135</v>
      </c>
      <c r="D47" s="50" t="s">
        <v>56</v>
      </c>
      <c r="E47" s="54"/>
      <c r="F47" s="54"/>
      <c r="G47" s="54">
        <f t="shared" si="1"/>
        <v>0</v>
      </c>
    </row>
    <row r="48" spans="2:10" x14ac:dyDescent="0.25">
      <c r="B48" s="55">
        <v>5.6</v>
      </c>
      <c r="C48" s="53" t="s">
        <v>136</v>
      </c>
      <c r="D48" s="50" t="s">
        <v>56</v>
      </c>
      <c r="E48" s="54"/>
      <c r="F48" s="54"/>
      <c r="G48" s="54">
        <f t="shared" si="1"/>
        <v>0</v>
      </c>
    </row>
    <row r="49" spans="2:9" x14ac:dyDescent="0.25">
      <c r="B49" s="55">
        <v>5.7</v>
      </c>
      <c r="C49" s="53" t="s">
        <v>137</v>
      </c>
      <c r="D49" s="50" t="s">
        <v>56</v>
      </c>
      <c r="E49" s="54"/>
      <c r="F49" s="54"/>
      <c r="G49" s="54">
        <f t="shared" si="1"/>
        <v>0</v>
      </c>
    </row>
    <row r="50" spans="2:9" x14ac:dyDescent="0.25">
      <c r="B50" s="55">
        <v>5.8</v>
      </c>
      <c r="C50" s="53" t="s">
        <v>140</v>
      </c>
      <c r="D50" s="50" t="s">
        <v>56</v>
      </c>
      <c r="E50" s="54"/>
      <c r="F50" s="54"/>
      <c r="G50" s="54">
        <f t="shared" si="1"/>
        <v>0</v>
      </c>
    </row>
    <row r="51" spans="2:9" x14ac:dyDescent="0.25">
      <c r="B51" s="55">
        <v>5.9</v>
      </c>
      <c r="C51" s="53" t="s">
        <v>141</v>
      </c>
      <c r="D51" s="50" t="s">
        <v>56</v>
      </c>
      <c r="E51" s="54"/>
      <c r="F51" s="54"/>
      <c r="G51" s="54">
        <f t="shared" si="1"/>
        <v>0</v>
      </c>
    </row>
    <row r="52" spans="2:9" x14ac:dyDescent="0.25">
      <c r="B52" s="84">
        <v>5.0999999999999996</v>
      </c>
      <c r="C52" s="53" t="s">
        <v>142</v>
      </c>
      <c r="D52" s="50" t="s">
        <v>56</v>
      </c>
      <c r="E52" s="54"/>
      <c r="F52" s="54"/>
      <c r="G52" s="54">
        <f t="shared" si="1"/>
        <v>0</v>
      </c>
      <c r="H52" s="4" t="s">
        <v>6</v>
      </c>
      <c r="I52" s="38"/>
    </row>
    <row r="53" spans="2:9" x14ac:dyDescent="0.25">
      <c r="B53" s="84">
        <v>5.1100000000000003</v>
      </c>
      <c r="C53" s="53" t="s">
        <v>143</v>
      </c>
      <c r="D53" s="50" t="s">
        <v>56</v>
      </c>
      <c r="E53" s="54"/>
      <c r="F53" s="54"/>
      <c r="G53" s="54">
        <f t="shared" si="1"/>
        <v>0</v>
      </c>
      <c r="H53" s="4" t="s">
        <v>6</v>
      </c>
    </row>
    <row r="54" spans="2:9" x14ac:dyDescent="0.25">
      <c r="B54" s="84">
        <v>5.12</v>
      </c>
      <c r="C54" s="53" t="s">
        <v>144</v>
      </c>
      <c r="D54" s="50" t="s">
        <v>56</v>
      </c>
      <c r="E54" s="54"/>
      <c r="F54" s="54"/>
      <c r="G54" s="54">
        <f t="shared" si="1"/>
        <v>0</v>
      </c>
    </row>
    <row r="55" spans="2:9" x14ac:dyDescent="0.25">
      <c r="B55" s="84">
        <v>5.13</v>
      </c>
      <c r="C55" s="53" t="s">
        <v>145</v>
      </c>
      <c r="D55" s="50" t="s">
        <v>56</v>
      </c>
      <c r="E55" s="54"/>
      <c r="F55" s="54"/>
      <c r="G55" s="54">
        <f t="shared" si="1"/>
        <v>0</v>
      </c>
    </row>
    <row r="56" spans="2:9" x14ac:dyDescent="0.25">
      <c r="B56" s="84">
        <v>5.14</v>
      </c>
      <c r="C56" s="53" t="s">
        <v>146</v>
      </c>
      <c r="D56" s="50" t="s">
        <v>56</v>
      </c>
      <c r="E56" s="54"/>
      <c r="F56" s="54"/>
      <c r="G56" s="54">
        <f t="shared" si="1"/>
        <v>0</v>
      </c>
    </row>
    <row r="57" spans="2:9" x14ac:dyDescent="0.25">
      <c r="B57" s="84">
        <v>5.15</v>
      </c>
      <c r="C57" s="53" t="s">
        <v>147</v>
      </c>
      <c r="D57" s="50" t="s">
        <v>56</v>
      </c>
      <c r="E57" s="54"/>
      <c r="F57" s="54"/>
      <c r="G57" s="54">
        <f t="shared" si="1"/>
        <v>0</v>
      </c>
    </row>
    <row r="58" spans="2:9" ht="26.4" x14ac:dyDescent="0.25">
      <c r="B58" s="80"/>
      <c r="C58" s="80" t="s">
        <v>131</v>
      </c>
      <c r="D58" s="80"/>
      <c r="E58" s="80"/>
      <c r="F58" s="80"/>
      <c r="G58" s="80"/>
      <c r="H58" s="4" t="s">
        <v>6</v>
      </c>
    </row>
    <row r="59" spans="2:9" x14ac:dyDescent="0.25">
      <c r="B59" s="58"/>
      <c r="C59" s="59"/>
      <c r="D59" s="59"/>
      <c r="E59" s="59"/>
      <c r="F59" s="59"/>
      <c r="G59" s="59"/>
      <c r="H59" s="17"/>
    </row>
    <row r="60" spans="2:9" x14ac:dyDescent="0.25">
      <c r="B60" s="60"/>
      <c r="C60" s="60" t="s">
        <v>93</v>
      </c>
      <c r="D60" s="60"/>
      <c r="E60" s="60"/>
      <c r="F60" s="60"/>
      <c r="G60" s="61">
        <f>G8+G13+G26+G30+G42</f>
        <v>0</v>
      </c>
    </row>
    <row r="61" spans="2:9" x14ac:dyDescent="0.25">
      <c r="B61" s="22"/>
      <c r="C61" s="21"/>
      <c r="D61" s="21"/>
      <c r="E61" s="21"/>
      <c r="F61" s="23"/>
      <c r="G61" s="21"/>
      <c r="H61" s="17"/>
    </row>
    <row r="62" spans="2:9" x14ac:dyDescent="0.25">
      <c r="B62" s="37"/>
      <c r="C62" s="3"/>
    </row>
    <row r="63" spans="2:9" x14ac:dyDescent="0.25">
      <c r="B63" s="37"/>
      <c r="C63" s="3"/>
    </row>
    <row r="64" spans="2:9" x14ac:dyDescent="0.25">
      <c r="C64" s="3"/>
    </row>
  </sheetData>
  <customSheetViews>
    <customSheetView guid="{5FD2A281-0E9B-410D-90A4-AAE9A79D8311}" scale="96" showPageBreaks="1" showGridLines="0" fitToPage="1" printArea="1" hiddenColumns="1">
      <selection activeCell="C16" sqref="C16"/>
      <pageMargins left="0.90551181102362199" right="0.74803149606299202" top="0.78740157480314998" bottom="0.74803149606299202" header="0.511811023622047" footer="0.511811023622047"/>
      <pageSetup paperSize="9" scale="53" fitToHeight="6" orientation="portrait" horizontalDpi="4294967295" verticalDpi="4294967295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  <oddFooter>Page &amp;P of &amp;N</oddFooter>
      </headerFooter>
    </customSheetView>
    <customSheetView guid="{3A91ECB0-42BB-412A-B626-272AADD0D864}" scale="96" showPageBreaks="1" showGridLines="0" printArea="1" hiddenColumns="1" topLeftCell="A4">
      <selection activeCell="C16" sqref="C16"/>
      <rowBreaks count="1" manualBreakCount="1">
        <brk id="34" max="6" man="1"/>
      </rowBreaks>
      <pageMargins left="0.90551181102362199" right="0.74803149606299202" top="0.78740157480314998" bottom="0.74803149606299202" header="0.511811023622047" footer="0.511811023622047"/>
      <pageSetup paperSize="9" scale="81" fitToHeight="6" orientation="landscape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  <oddFooter>Page &amp;P of &amp;N</oddFooter>
      </headerFooter>
    </customSheetView>
  </customSheetViews>
  <mergeCells count="2">
    <mergeCell ref="B3:G3"/>
    <mergeCell ref="B2:G2"/>
  </mergeCells>
  <pageMargins left="0.90551181102362199" right="0.74803149606299202" top="0.78740157480314998" bottom="0.74803149606299202" header="0.511811023622047" footer="0.511811023622047"/>
  <pageSetup paperSize="9" scale="53" fitToHeight="6" orientation="portrait" horizontalDpi="4294967295" verticalDpi="4294967295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"/>
  <sheetViews>
    <sheetView zoomScale="115" zoomScaleNormal="115" zoomScaleSheetLayoutView="100" workbookViewId="0">
      <selection activeCell="B22" sqref="B22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87"/>
      <c r="B2" s="87"/>
      <c r="C2" s="87"/>
      <c r="D2" s="87"/>
      <c r="E2" s="87"/>
      <c r="F2" s="87"/>
    </row>
    <row r="3" spans="1:6" ht="21" x14ac:dyDescent="0.4">
      <c r="A3" s="35" t="s">
        <v>33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'LOT1 BOQ'!B8</f>
        <v>Bill No. 1: Preliminary and general</v>
      </c>
      <c r="C6" s="30">
        <f>'LOT1 BOQ'!G8</f>
        <v>0</v>
      </c>
      <c r="D6" s="26"/>
      <c r="E6" s="26"/>
    </row>
    <row r="7" spans="1:6" s="8" customFormat="1" thickTop="1" thickBot="1" x14ac:dyDescent="0.25">
      <c r="A7" s="15">
        <v>2</v>
      </c>
      <c r="B7" s="9" t="str">
        <f>'LOT1 BOQ'!B13</f>
        <v xml:space="preserve">Bill No. 2: Supply of Hand pumps, Manuals and Tools </v>
      </c>
      <c r="C7" s="30">
        <f>'LOT1 BOQ'!G13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'LOT1 BOQ'!B26</f>
        <v>Bill No. 3: Provisional Sums</v>
      </c>
      <c r="C8" s="30">
        <f>'LOT1 BOQ'!G26</f>
        <v>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'LOT1 BOQ'!B30</f>
        <v>Bill No. 4: Drilling, Development, Pumping Test, Superstructure Construction and Installation</v>
      </c>
      <c r="C9" s="30">
        <f>'LOT1 BOQ'!G30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/>
      <c r="B11" s="12" t="s">
        <v>27</v>
      </c>
      <c r="C11" s="13">
        <f>SUM(C6:C10)</f>
        <v>0</v>
      </c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showPageBreaks="1" fitToPage="1" printArea="1" state="hidden">
      <selection activeCell="B22" sqref="B22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4" sqref="B14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61"/>
  <sheetViews>
    <sheetView topLeftCell="A25" zoomScale="55" zoomScaleNormal="99" workbookViewId="0">
      <selection activeCell="N40" sqref="N40"/>
    </sheetView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83.77734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64.6640625" style="41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9" ht="21" x14ac:dyDescent="0.25">
      <c r="B2" s="87" t="s">
        <v>9</v>
      </c>
      <c r="C2" s="87"/>
      <c r="D2" s="87"/>
      <c r="E2" s="87"/>
      <c r="F2" s="87"/>
      <c r="G2" s="87"/>
    </row>
    <row r="3" spans="2:9" ht="50.25" customHeight="1" x14ac:dyDescent="0.25">
      <c r="B3" s="86" t="s">
        <v>8</v>
      </c>
      <c r="C3" s="86"/>
      <c r="D3" s="86"/>
      <c r="E3" s="86"/>
      <c r="F3" s="86"/>
      <c r="G3" s="86"/>
    </row>
    <row r="4" spans="2:9" ht="21" x14ac:dyDescent="0.25">
      <c r="B4" s="1"/>
      <c r="D4" s="3"/>
    </row>
    <row r="5" spans="2:9" ht="21" x14ac:dyDescent="0.4">
      <c r="B5" s="35" t="s">
        <v>65</v>
      </c>
      <c r="E5" s="29"/>
      <c r="F5" s="28"/>
    </row>
    <row r="6" spans="2:9" ht="14.4" thickBot="1" x14ac:dyDescent="0.3"/>
    <row r="7" spans="2:9" ht="39" customHeight="1" thickTop="1" thickBot="1" x14ac:dyDescent="0.3">
      <c r="B7" s="32" t="s">
        <v>0</v>
      </c>
      <c r="C7" s="32" t="s">
        <v>4</v>
      </c>
      <c r="D7" s="32" t="s">
        <v>1</v>
      </c>
      <c r="E7" s="33" t="s">
        <v>2</v>
      </c>
      <c r="F7" s="33" t="s">
        <v>30</v>
      </c>
      <c r="G7" s="33" t="s">
        <v>31</v>
      </c>
      <c r="H7" s="4" t="s">
        <v>3</v>
      </c>
    </row>
    <row r="8" spans="2:9" ht="15" thickTop="1" thickBot="1" x14ac:dyDescent="0.3">
      <c r="B8" s="24"/>
      <c r="C8" s="25"/>
      <c r="D8" s="36"/>
      <c r="E8" s="18"/>
      <c r="F8" s="19"/>
      <c r="G8" s="20"/>
    </row>
    <row r="9" spans="2:9" ht="14.4" thickTop="1" x14ac:dyDescent="0.25">
      <c r="B9" s="45" t="s">
        <v>39</v>
      </c>
      <c r="C9" s="46"/>
      <c r="D9" s="50"/>
      <c r="E9" s="51"/>
      <c r="F9" s="51"/>
      <c r="G9" s="52">
        <f>SUM(G10:G12)</f>
        <v>0</v>
      </c>
    </row>
    <row r="10" spans="2:9" ht="39.6" x14ac:dyDescent="0.25">
      <c r="B10" s="50">
        <v>1.1000000000000001</v>
      </c>
      <c r="C10" s="53" t="s">
        <v>75</v>
      </c>
      <c r="D10" s="50" t="s">
        <v>36</v>
      </c>
      <c r="E10" s="51">
        <v>1</v>
      </c>
      <c r="F10" s="54"/>
      <c r="G10" s="54">
        <f t="shared" ref="G10:G12" si="0">E10*F10</f>
        <v>0</v>
      </c>
    </row>
    <row r="11" spans="2:9" x14ac:dyDescent="0.25">
      <c r="B11" s="50">
        <v>1.2</v>
      </c>
      <c r="C11" s="53" t="s">
        <v>77</v>
      </c>
      <c r="D11" s="50" t="s">
        <v>36</v>
      </c>
      <c r="E11" s="51">
        <v>1</v>
      </c>
      <c r="F11" s="54"/>
      <c r="G11" s="54">
        <f t="shared" si="0"/>
        <v>0</v>
      </c>
      <c r="H11" s="4" t="s">
        <v>6</v>
      </c>
    </row>
    <row r="12" spans="2:9" x14ac:dyDescent="0.25">
      <c r="B12" s="50">
        <v>1.3</v>
      </c>
      <c r="C12" s="53" t="s">
        <v>76</v>
      </c>
      <c r="D12" s="50" t="s">
        <v>36</v>
      </c>
      <c r="E12" s="51">
        <v>1</v>
      </c>
      <c r="F12" s="54"/>
      <c r="G12" s="54">
        <f t="shared" si="0"/>
        <v>0</v>
      </c>
    </row>
    <row r="13" spans="2:9" x14ac:dyDescent="0.25">
      <c r="B13" s="65"/>
      <c r="C13" s="66" t="s">
        <v>89</v>
      </c>
      <c r="D13" s="65"/>
      <c r="E13" s="67"/>
      <c r="F13" s="67"/>
      <c r="G13" s="67"/>
      <c r="I13" s="4"/>
    </row>
    <row r="14" spans="2:9" x14ac:dyDescent="0.25">
      <c r="B14" s="45" t="s">
        <v>40</v>
      </c>
      <c r="C14" s="46"/>
      <c r="D14" s="50"/>
      <c r="E14" s="51"/>
      <c r="F14" s="51"/>
      <c r="G14" s="52">
        <f>SUM(G15:G21)</f>
        <v>0</v>
      </c>
      <c r="I14" s="4"/>
    </row>
    <row r="15" spans="2:9" x14ac:dyDescent="0.25">
      <c r="B15" s="50">
        <v>2.1</v>
      </c>
      <c r="C15" s="53" t="s">
        <v>72</v>
      </c>
      <c r="D15" s="50" t="s">
        <v>56</v>
      </c>
      <c r="E15" s="78">
        <v>93</v>
      </c>
      <c r="F15" s="54"/>
      <c r="G15" s="54">
        <f t="shared" ref="G15:G54" si="1">E15*F15</f>
        <v>0</v>
      </c>
    </row>
    <row r="16" spans="2:9" x14ac:dyDescent="0.25">
      <c r="B16" s="50">
        <v>2.2000000000000002</v>
      </c>
      <c r="C16" s="53" t="s">
        <v>111</v>
      </c>
      <c r="D16" s="50" t="s">
        <v>56</v>
      </c>
      <c r="E16" s="78">
        <v>1</v>
      </c>
      <c r="F16" s="77"/>
      <c r="G16" s="54"/>
    </row>
    <row r="17" spans="2:10" x14ac:dyDescent="0.25">
      <c r="B17" s="50">
        <v>2.2999999999999998</v>
      </c>
      <c r="C17" s="53" t="s">
        <v>109</v>
      </c>
      <c r="D17" s="50" t="s">
        <v>56</v>
      </c>
      <c r="E17" s="78">
        <v>1</v>
      </c>
      <c r="F17" s="77"/>
      <c r="G17" s="54"/>
    </row>
    <row r="18" spans="2:10" x14ac:dyDescent="0.25">
      <c r="B18" s="50">
        <v>2.4</v>
      </c>
      <c r="C18" s="53" t="s">
        <v>110</v>
      </c>
      <c r="D18" s="50" t="s">
        <v>56</v>
      </c>
      <c r="E18" s="78">
        <v>1</v>
      </c>
      <c r="F18" s="77"/>
      <c r="G18" s="54"/>
      <c r="H18" s="4" t="s">
        <v>6</v>
      </c>
    </row>
    <row r="19" spans="2:10" x14ac:dyDescent="0.25">
      <c r="B19" s="50">
        <v>2.5</v>
      </c>
      <c r="C19" s="53" t="s">
        <v>10</v>
      </c>
      <c r="D19" s="50" t="s">
        <v>13</v>
      </c>
      <c r="E19" s="78">
        <v>5</v>
      </c>
      <c r="F19" s="54"/>
      <c r="G19" s="54">
        <f t="shared" si="1"/>
        <v>0</v>
      </c>
    </row>
    <row r="20" spans="2:10" x14ac:dyDescent="0.25">
      <c r="B20" s="50">
        <v>2.6</v>
      </c>
      <c r="C20" s="53" t="s">
        <v>11</v>
      </c>
      <c r="D20" s="50" t="s">
        <v>13</v>
      </c>
      <c r="E20" s="54">
        <v>18</v>
      </c>
      <c r="F20" s="54"/>
      <c r="G20" s="54">
        <f t="shared" si="1"/>
        <v>0</v>
      </c>
    </row>
    <row r="21" spans="2:10" x14ac:dyDescent="0.25">
      <c r="B21" s="50">
        <v>2.7</v>
      </c>
      <c r="C21" s="53" t="s">
        <v>12</v>
      </c>
      <c r="D21" s="50" t="s">
        <v>13</v>
      </c>
      <c r="E21" s="54">
        <v>93</v>
      </c>
      <c r="F21" s="54"/>
      <c r="G21" s="54">
        <f t="shared" si="1"/>
        <v>0</v>
      </c>
    </row>
    <row r="22" spans="2:10" x14ac:dyDescent="0.25">
      <c r="B22" s="65"/>
      <c r="C22" s="66" t="s">
        <v>90</v>
      </c>
      <c r="D22" s="65"/>
      <c r="E22" s="67"/>
      <c r="F22" s="67"/>
      <c r="G22" s="67"/>
    </row>
    <row r="23" spans="2:10" x14ac:dyDescent="0.25">
      <c r="B23" s="45" t="s">
        <v>57</v>
      </c>
      <c r="C23" s="46"/>
      <c r="D23" s="50"/>
      <c r="E23" s="54"/>
      <c r="F23" s="54"/>
      <c r="G23" s="52">
        <f>+G24+G25</f>
        <v>320000</v>
      </c>
    </row>
    <row r="24" spans="2:10" x14ac:dyDescent="0.25">
      <c r="B24" s="55">
        <v>3.1</v>
      </c>
      <c r="C24" s="53" t="s">
        <v>67</v>
      </c>
      <c r="D24" s="50" t="s">
        <v>38</v>
      </c>
      <c r="E24" s="54">
        <v>9</v>
      </c>
      <c r="F24" s="54">
        <v>30000</v>
      </c>
      <c r="G24" s="54">
        <f t="shared" si="1"/>
        <v>270000</v>
      </c>
      <c r="H24" s="4" t="s">
        <v>5</v>
      </c>
    </row>
    <row r="25" spans="2:10" x14ac:dyDescent="0.25">
      <c r="B25" s="55">
        <v>3.2</v>
      </c>
      <c r="C25" s="53" t="s">
        <v>37</v>
      </c>
      <c r="D25" s="50" t="s">
        <v>36</v>
      </c>
      <c r="E25" s="51">
        <v>1</v>
      </c>
      <c r="F25" s="54">
        <v>50000</v>
      </c>
      <c r="G25" s="54">
        <f>+E25*F25</f>
        <v>50000</v>
      </c>
    </row>
    <row r="26" spans="2:10" x14ac:dyDescent="0.25">
      <c r="B26" s="65"/>
      <c r="C26" s="66" t="s">
        <v>91</v>
      </c>
      <c r="D26" s="65"/>
      <c r="E26" s="67"/>
      <c r="F26" s="67"/>
      <c r="G26" s="67"/>
    </row>
    <row r="27" spans="2:10" x14ac:dyDescent="0.25">
      <c r="B27" s="45" t="s">
        <v>41</v>
      </c>
      <c r="C27" s="46"/>
      <c r="D27" s="50"/>
      <c r="E27" s="54"/>
      <c r="F27" s="54"/>
      <c r="G27" s="52">
        <f>SUM(G28:G54)</f>
        <v>0</v>
      </c>
    </row>
    <row r="28" spans="2:10" x14ac:dyDescent="0.25">
      <c r="B28" s="64">
        <v>4.0999999999999996</v>
      </c>
      <c r="C28" s="63" t="s">
        <v>73</v>
      </c>
      <c r="D28" s="50"/>
      <c r="E28" s="54"/>
      <c r="F28" s="54"/>
      <c r="G28" s="54"/>
      <c r="H28" s="4" t="s">
        <v>5</v>
      </c>
    </row>
    <row r="29" spans="2:10" x14ac:dyDescent="0.25">
      <c r="B29" s="56" t="s">
        <v>85</v>
      </c>
      <c r="C29" s="53" t="s">
        <v>78</v>
      </c>
      <c r="D29" s="50" t="s">
        <v>36</v>
      </c>
      <c r="E29" s="54">
        <v>1</v>
      </c>
      <c r="F29" s="54"/>
      <c r="G29" s="54">
        <f t="shared" si="1"/>
        <v>0</v>
      </c>
      <c r="J29" s="34"/>
    </row>
    <row r="30" spans="2:10" x14ac:dyDescent="0.25">
      <c r="B30" s="56" t="s">
        <v>86</v>
      </c>
      <c r="C30" s="57" t="s">
        <v>106</v>
      </c>
      <c r="D30" s="50" t="s">
        <v>74</v>
      </c>
      <c r="E30" s="69">
        <v>300</v>
      </c>
      <c r="F30" s="54"/>
      <c r="G30" s="54">
        <f t="shared" si="1"/>
        <v>0</v>
      </c>
      <c r="J30" s="34"/>
    </row>
    <row r="31" spans="2:10" x14ac:dyDescent="0.25">
      <c r="B31" s="56" t="s">
        <v>87</v>
      </c>
      <c r="C31" s="57" t="s">
        <v>79</v>
      </c>
      <c r="D31" s="50" t="s">
        <v>56</v>
      </c>
      <c r="E31" s="54">
        <v>93</v>
      </c>
      <c r="F31" s="54"/>
      <c r="G31" s="54">
        <f>E31*F31</f>
        <v>0</v>
      </c>
      <c r="J31" s="34"/>
    </row>
    <row r="32" spans="2:10" x14ac:dyDescent="0.25">
      <c r="B32" s="64">
        <v>4.2</v>
      </c>
      <c r="C32" s="63" t="s">
        <v>14</v>
      </c>
      <c r="D32" s="50"/>
      <c r="E32" s="54"/>
      <c r="F32" s="54"/>
      <c r="G32" s="54"/>
      <c r="J32" s="34"/>
    </row>
    <row r="33" spans="2:10" x14ac:dyDescent="0.25">
      <c r="B33" s="68" t="s">
        <v>42</v>
      </c>
      <c r="C33" s="57" t="s">
        <v>112</v>
      </c>
      <c r="D33" s="50" t="s">
        <v>81</v>
      </c>
      <c r="E33" s="78">
        <v>1</v>
      </c>
      <c r="F33" s="77"/>
      <c r="G33" s="54"/>
      <c r="I33" s="42"/>
      <c r="J33" s="39"/>
    </row>
    <row r="34" spans="2:10" x14ac:dyDescent="0.25">
      <c r="B34" s="56" t="s">
        <v>43</v>
      </c>
      <c r="C34" s="57" t="s">
        <v>95</v>
      </c>
      <c r="D34" s="50" t="s">
        <v>81</v>
      </c>
      <c r="E34" s="54">
        <v>5040</v>
      </c>
      <c r="F34" s="54"/>
      <c r="G34" s="54">
        <f t="shared" si="1"/>
        <v>0</v>
      </c>
      <c r="I34" s="42"/>
      <c r="J34" s="39"/>
    </row>
    <row r="35" spans="2:10" x14ac:dyDescent="0.25">
      <c r="B35" s="56" t="s">
        <v>94</v>
      </c>
      <c r="C35" s="57" t="s">
        <v>96</v>
      </c>
      <c r="D35" s="50" t="s">
        <v>81</v>
      </c>
      <c r="E35" s="54">
        <v>540</v>
      </c>
      <c r="F35" s="54"/>
      <c r="G35" s="54">
        <f t="shared" si="1"/>
        <v>0</v>
      </c>
      <c r="I35" s="42"/>
      <c r="J35" s="34"/>
    </row>
    <row r="36" spans="2:10" x14ac:dyDescent="0.25">
      <c r="B36" s="64">
        <v>4.3</v>
      </c>
      <c r="C36" s="63" t="s">
        <v>15</v>
      </c>
      <c r="D36" s="50"/>
      <c r="E36" s="54"/>
      <c r="F36" s="54"/>
      <c r="G36" s="54"/>
      <c r="I36" s="42"/>
      <c r="J36" s="39"/>
    </row>
    <row r="37" spans="2:10" x14ac:dyDescent="0.25">
      <c r="B37" s="56" t="s">
        <v>44</v>
      </c>
      <c r="C37" s="57" t="s">
        <v>16</v>
      </c>
      <c r="D37" s="50" t="s">
        <v>81</v>
      </c>
      <c r="E37" s="54">
        <v>3528</v>
      </c>
      <c r="F37" s="54"/>
      <c r="G37" s="54">
        <f t="shared" si="1"/>
        <v>0</v>
      </c>
      <c r="I37" s="42"/>
      <c r="J37" s="40"/>
    </row>
    <row r="38" spans="2:10" x14ac:dyDescent="0.25">
      <c r="B38" s="56" t="s">
        <v>45</v>
      </c>
      <c r="C38" s="57" t="s">
        <v>17</v>
      </c>
      <c r="D38" s="50" t="s">
        <v>81</v>
      </c>
      <c r="E38" s="54">
        <v>1512</v>
      </c>
      <c r="F38" s="54"/>
      <c r="G38" s="54">
        <f t="shared" si="1"/>
        <v>0</v>
      </c>
      <c r="I38" s="42"/>
      <c r="J38" s="39"/>
    </row>
    <row r="39" spans="2:10" x14ac:dyDescent="0.25">
      <c r="B39" s="56" t="s">
        <v>46</v>
      </c>
      <c r="C39" s="57" t="s">
        <v>18</v>
      </c>
      <c r="D39" s="50" t="s">
        <v>81</v>
      </c>
      <c r="E39" s="54">
        <v>378</v>
      </c>
      <c r="F39" s="54"/>
      <c r="G39" s="54">
        <f t="shared" si="1"/>
        <v>0</v>
      </c>
      <c r="I39" s="42"/>
      <c r="J39" s="39"/>
    </row>
    <row r="40" spans="2:10" x14ac:dyDescent="0.25">
      <c r="B40" s="56" t="s">
        <v>47</v>
      </c>
      <c r="C40" s="57" t="s">
        <v>19</v>
      </c>
      <c r="D40" s="50" t="s">
        <v>81</v>
      </c>
      <c r="E40" s="54">
        <v>162</v>
      </c>
      <c r="F40" s="54"/>
      <c r="G40" s="54">
        <f t="shared" si="1"/>
        <v>0</v>
      </c>
      <c r="H40" s="4" t="s">
        <v>6</v>
      </c>
    </row>
    <row r="41" spans="2:10" x14ac:dyDescent="0.25">
      <c r="B41" s="56" t="s">
        <v>48</v>
      </c>
      <c r="C41" s="57" t="s">
        <v>59</v>
      </c>
      <c r="D41" s="50" t="s">
        <v>56</v>
      </c>
      <c r="E41" s="54">
        <v>840</v>
      </c>
      <c r="F41" s="54"/>
      <c r="G41" s="54">
        <f t="shared" si="1"/>
        <v>0</v>
      </c>
    </row>
    <row r="42" spans="2:10" x14ac:dyDescent="0.25">
      <c r="B42" s="56" t="s">
        <v>49</v>
      </c>
      <c r="C42" s="57" t="s">
        <v>60</v>
      </c>
      <c r="D42" s="50" t="s">
        <v>56</v>
      </c>
      <c r="E42" s="54">
        <v>90</v>
      </c>
      <c r="F42" s="54"/>
      <c r="G42" s="54">
        <f t="shared" si="1"/>
        <v>0</v>
      </c>
      <c r="H42" s="4" t="s">
        <v>6</v>
      </c>
    </row>
    <row r="43" spans="2:10" x14ac:dyDescent="0.25">
      <c r="B43" s="56" t="s">
        <v>50</v>
      </c>
      <c r="C43" s="57" t="s">
        <v>82</v>
      </c>
      <c r="D43" s="50" t="s">
        <v>56</v>
      </c>
      <c r="E43" s="54">
        <v>93</v>
      </c>
      <c r="F43" s="54"/>
      <c r="G43" s="54">
        <f t="shared" si="1"/>
        <v>0</v>
      </c>
      <c r="H43" s="4" t="s">
        <v>6</v>
      </c>
    </row>
    <row r="44" spans="2:10" x14ac:dyDescent="0.25">
      <c r="B44" s="56" t="s">
        <v>51</v>
      </c>
      <c r="C44" s="57" t="s">
        <v>20</v>
      </c>
      <c r="D44" s="50" t="s">
        <v>56</v>
      </c>
      <c r="E44" s="54">
        <v>93</v>
      </c>
      <c r="F44" s="54"/>
      <c r="G44" s="54">
        <f t="shared" si="1"/>
        <v>0</v>
      </c>
      <c r="H44" s="4" t="s">
        <v>6</v>
      </c>
    </row>
    <row r="45" spans="2:10" x14ac:dyDescent="0.25">
      <c r="B45" s="56" t="s">
        <v>58</v>
      </c>
      <c r="C45" s="57" t="s">
        <v>21</v>
      </c>
      <c r="D45" s="50" t="s">
        <v>56</v>
      </c>
      <c r="E45" s="54">
        <v>93</v>
      </c>
      <c r="F45" s="54"/>
      <c r="G45" s="54">
        <f t="shared" si="1"/>
        <v>0</v>
      </c>
      <c r="H45" s="4" t="s">
        <v>6</v>
      </c>
    </row>
    <row r="46" spans="2:10" x14ac:dyDescent="0.25">
      <c r="B46" s="64">
        <v>4.4000000000000004</v>
      </c>
      <c r="C46" s="63" t="s">
        <v>22</v>
      </c>
      <c r="D46" s="50"/>
      <c r="E46" s="54"/>
      <c r="F46" s="54"/>
      <c r="G46" s="54"/>
      <c r="H46" s="4" t="s">
        <v>6</v>
      </c>
      <c r="I46" s="42"/>
    </row>
    <row r="47" spans="2:10" x14ac:dyDescent="0.25">
      <c r="B47" s="56" t="s">
        <v>52</v>
      </c>
      <c r="C47" s="57" t="s">
        <v>70</v>
      </c>
      <c r="D47" s="50" t="s">
        <v>69</v>
      </c>
      <c r="E47" s="54">
        <v>372</v>
      </c>
      <c r="F47" s="54"/>
      <c r="G47" s="54">
        <f t="shared" si="1"/>
        <v>0</v>
      </c>
      <c r="H47" s="4" t="s">
        <v>6</v>
      </c>
    </row>
    <row r="48" spans="2:10" x14ac:dyDescent="0.25">
      <c r="B48" s="56" t="s">
        <v>53</v>
      </c>
      <c r="C48" s="57" t="s">
        <v>83</v>
      </c>
      <c r="D48" s="50" t="s">
        <v>69</v>
      </c>
      <c r="E48" s="54">
        <v>504</v>
      </c>
      <c r="F48" s="54"/>
      <c r="G48" s="54">
        <f t="shared" si="1"/>
        <v>0</v>
      </c>
    </row>
    <row r="49" spans="1:10" x14ac:dyDescent="0.25">
      <c r="B49" s="56" t="s">
        <v>54</v>
      </c>
      <c r="C49" s="57" t="s">
        <v>71</v>
      </c>
      <c r="D49" s="50" t="s">
        <v>69</v>
      </c>
      <c r="E49" s="54">
        <v>54</v>
      </c>
      <c r="F49" s="54"/>
      <c r="G49" s="54">
        <f t="shared" si="1"/>
        <v>0</v>
      </c>
    </row>
    <row r="50" spans="1:10" x14ac:dyDescent="0.25">
      <c r="B50" s="56" t="s">
        <v>55</v>
      </c>
      <c r="C50" s="57" t="s">
        <v>84</v>
      </c>
      <c r="D50" s="50" t="s">
        <v>56</v>
      </c>
      <c r="E50" s="54">
        <v>93</v>
      </c>
      <c r="F50" s="54"/>
      <c r="G50" s="54">
        <f t="shared" si="1"/>
        <v>0</v>
      </c>
      <c r="H50" s="4" t="s">
        <v>6</v>
      </c>
    </row>
    <row r="51" spans="1:10" x14ac:dyDescent="0.25">
      <c r="B51" s="64">
        <v>4.5</v>
      </c>
      <c r="C51" s="63" t="s">
        <v>23</v>
      </c>
      <c r="D51" s="50"/>
      <c r="E51" s="54"/>
      <c r="F51" s="54"/>
      <c r="G51" s="54"/>
      <c r="H51" s="4" t="s">
        <v>6</v>
      </c>
    </row>
    <row r="52" spans="1:10" x14ac:dyDescent="0.25">
      <c r="B52" s="56" t="s">
        <v>61</v>
      </c>
      <c r="C52" s="57" t="s">
        <v>24</v>
      </c>
      <c r="D52" s="50" t="s">
        <v>56</v>
      </c>
      <c r="E52" s="54">
        <v>93</v>
      </c>
      <c r="F52" s="54"/>
      <c r="G52" s="54">
        <f t="shared" si="1"/>
        <v>0</v>
      </c>
      <c r="H52" s="4" t="s">
        <v>6</v>
      </c>
    </row>
    <row r="53" spans="1:10" x14ac:dyDescent="0.25">
      <c r="B53" s="56" t="s">
        <v>62</v>
      </c>
      <c r="C53" s="57" t="s">
        <v>25</v>
      </c>
      <c r="D53" s="50" t="s">
        <v>56</v>
      </c>
      <c r="E53" s="54">
        <v>93</v>
      </c>
      <c r="F53" s="54"/>
      <c r="G53" s="54">
        <f t="shared" si="1"/>
        <v>0</v>
      </c>
      <c r="H53" s="4" t="s">
        <v>6</v>
      </c>
    </row>
    <row r="54" spans="1:10" x14ac:dyDescent="0.25">
      <c r="B54" s="56" t="s">
        <v>63</v>
      </c>
      <c r="C54" s="57" t="s">
        <v>26</v>
      </c>
      <c r="D54" s="50" t="s">
        <v>56</v>
      </c>
      <c r="E54" s="54">
        <v>93</v>
      </c>
      <c r="F54" s="54"/>
      <c r="G54" s="54">
        <f t="shared" si="1"/>
        <v>0</v>
      </c>
      <c r="H54" s="4" t="s">
        <v>6</v>
      </c>
    </row>
    <row r="55" spans="1:10" x14ac:dyDescent="0.25">
      <c r="B55" s="65"/>
      <c r="C55" s="66" t="s">
        <v>92</v>
      </c>
      <c r="D55" s="65"/>
      <c r="E55" s="67"/>
      <c r="F55" s="67"/>
      <c r="G55" s="67"/>
      <c r="H55" s="17"/>
    </row>
    <row r="56" spans="1:10" x14ac:dyDescent="0.25">
      <c r="B56" s="58"/>
      <c r="C56" s="59"/>
      <c r="D56" s="59"/>
      <c r="E56" s="59"/>
      <c r="F56" s="59"/>
      <c r="G56" s="59"/>
      <c r="I56" s="43"/>
      <c r="J56" s="34"/>
    </row>
    <row r="57" spans="1:10" x14ac:dyDescent="0.25">
      <c r="A57" s="21"/>
      <c r="B57" s="60"/>
      <c r="C57" s="60" t="s">
        <v>93</v>
      </c>
      <c r="D57" s="60"/>
      <c r="E57" s="60"/>
      <c r="F57" s="60"/>
      <c r="G57" s="61">
        <f>G9+G14+G23+G27</f>
        <v>320000</v>
      </c>
    </row>
    <row r="58" spans="1:10" x14ac:dyDescent="0.25">
      <c r="B58" s="22"/>
      <c r="C58" s="21"/>
      <c r="D58" s="21"/>
      <c r="E58" s="21"/>
      <c r="F58" s="23"/>
      <c r="G58" s="21"/>
      <c r="H58" s="17"/>
    </row>
    <row r="59" spans="1:10" x14ac:dyDescent="0.25">
      <c r="B59" s="37" t="s">
        <v>68</v>
      </c>
      <c r="C59" s="3"/>
    </row>
    <row r="60" spans="1:10" x14ac:dyDescent="0.25">
      <c r="B60" s="37" t="s">
        <v>64</v>
      </c>
      <c r="C60" s="3"/>
      <c r="D60" s="4"/>
      <c r="E60" s="4"/>
      <c r="F60" s="4"/>
      <c r="G60" s="4"/>
    </row>
    <row r="61" spans="1:10" x14ac:dyDescent="0.25">
      <c r="C61" s="3"/>
      <c r="D61" s="4"/>
      <c r="E61" s="4"/>
      <c r="F61" s="4"/>
      <c r="G61" s="4"/>
    </row>
  </sheetData>
  <customSheetViews>
    <customSheetView guid="{5FD2A281-0E9B-410D-90A4-AAE9A79D8311}" scale="55" hiddenColumns="1" state="hidden" topLeftCell="A25">
      <selection activeCell="N40" sqref="N40"/>
      <pageMargins left="0.7" right="0.7" top="0.75" bottom="0.75" header="0.3" footer="0.3"/>
    </customSheetView>
    <customSheetView guid="{3A91ECB0-42BB-412A-B626-272AADD0D864}" scale="99" showPageBreaks="1" hiddenColumns="1">
      <selection activeCell="C30" sqref="C30"/>
      <rowBreaks count="1" manualBreakCount="1">
        <brk id="35" max="16383" man="1"/>
      </rowBreaks>
      <pageMargins left="0.7" right="0.7" top="0.75" bottom="0.75" header="0.3" footer="0.3"/>
      <pageSetup scale="82" orientation="landscape" r:id="rId1"/>
    </customSheetView>
  </customSheetViews>
  <mergeCells count="2">
    <mergeCell ref="B2:G2"/>
    <mergeCell ref="B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F13"/>
  <sheetViews>
    <sheetView zoomScale="115" zoomScaleNormal="115" zoomScaleSheetLayoutView="100" workbookViewId="0">
      <selection activeCell="C20" sqref="C20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87"/>
      <c r="B2" s="87"/>
      <c r="C2" s="87"/>
      <c r="D2" s="87"/>
      <c r="E2" s="87"/>
      <c r="F2" s="87"/>
    </row>
    <row r="3" spans="1:6" ht="21" x14ac:dyDescent="0.4">
      <c r="A3" s="35" t="s">
        <v>35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 2 BoQ'!B9</f>
        <v>Bill No. 1: Preliminary and general</v>
      </c>
      <c r="C6" s="30">
        <f>'Lot 2 BoQ'!G9</f>
        <v>0</v>
      </c>
    </row>
    <row r="7" spans="1:6" s="8" customFormat="1" thickTop="1" thickBot="1" x14ac:dyDescent="0.25">
      <c r="A7" s="15">
        <v>2</v>
      </c>
      <c r="B7" s="9" t="str">
        <f>'Lot 2 BoQ'!B14:C14</f>
        <v xml:space="preserve">Bill No. 2: Supply of Hand pumps, Manuals and Tools </v>
      </c>
      <c r="C7" s="30">
        <f>'Lot 2 BoQ'!G16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 2 BoQ'!B23</f>
        <v>Bill No. 3: Provisional Sums</v>
      </c>
      <c r="C8" s="30">
        <f>'Lot 2 BoQ'!G23</f>
        <v>320000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 2 BoQ'!B27</f>
        <v>Bill No. 4: Drilling, Development, Pumping Test, Superstructure Construction and Installation</v>
      </c>
      <c r="C9" s="30">
        <f>'Lot 2 BoQ'!G27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 s="27"/>
      <c r="B11" s="12" t="s">
        <v>27</v>
      </c>
      <c r="C11" s="31">
        <f>SUM(C6:C10)</f>
        <v>320000</v>
      </c>
      <c r="D11" s="26"/>
      <c r="E11" s="26"/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fitToPage="1" printArea="1" state="hidden">
      <selection activeCell="C20" sqref="C20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howPageBreaks="1" fitToPage="1" printArea="1" view="pageBreakPreview">
      <selection activeCell="D7" sqref="D7:D10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68"/>
  <sheetViews>
    <sheetView zoomScale="55" zoomScaleNormal="104" workbookViewId="0">
      <selection activeCell="C12" sqref="C12"/>
    </sheetView>
  </sheetViews>
  <sheetFormatPr defaultColWidth="11.44140625" defaultRowHeight="13.8" x14ac:dyDescent="0.25"/>
  <cols>
    <col min="1" max="1" width="2" style="4" customWidth="1"/>
    <col min="2" max="2" width="8.109375" style="5" customWidth="1"/>
    <col min="3" max="3" width="83.77734375" style="2" customWidth="1"/>
    <col min="4" max="4" width="14.77734375" style="2" customWidth="1"/>
    <col min="5" max="5" width="12.21875" style="2" customWidth="1"/>
    <col min="6" max="6" width="14.5546875" style="3" customWidth="1"/>
    <col min="7" max="7" width="16" style="2" customWidth="1"/>
    <col min="8" max="8" width="7.77734375" style="4" hidden="1" customWidth="1"/>
    <col min="9" max="9" width="67.33203125" style="4" customWidth="1"/>
    <col min="10" max="212" width="11.44140625" style="4"/>
    <col min="213" max="213" width="6.21875" style="4" customWidth="1"/>
    <col min="214" max="214" width="64.5546875" style="4" customWidth="1"/>
    <col min="215" max="215" width="13.77734375" style="4" customWidth="1"/>
    <col min="216" max="216" width="7.5546875" style="4" bestFit="1" customWidth="1"/>
    <col min="217" max="217" width="8.77734375" style="4" bestFit="1" customWidth="1"/>
    <col min="218" max="218" width="11.5546875" style="4" bestFit="1" customWidth="1"/>
    <col min="219" max="219" width="7.5546875" style="4" bestFit="1" customWidth="1"/>
    <col min="220" max="220" width="8.77734375" style="4" bestFit="1" customWidth="1"/>
    <col min="221" max="221" width="11.5546875" style="4" bestFit="1" customWidth="1"/>
    <col min="222" max="222" width="7.5546875" style="4" bestFit="1" customWidth="1"/>
    <col min="223" max="223" width="8.77734375" style="4" bestFit="1" customWidth="1"/>
    <col min="224" max="224" width="11.5546875" style="4" bestFit="1" customWidth="1"/>
    <col min="225" max="225" width="7.5546875" style="4" bestFit="1" customWidth="1"/>
    <col min="226" max="226" width="8.77734375" style="4" bestFit="1" customWidth="1"/>
    <col min="227" max="227" width="11.5546875" style="4" bestFit="1" customWidth="1"/>
    <col min="228" max="228" width="7.5546875" style="4" customWidth="1"/>
    <col min="229" max="229" width="8.44140625" style="4" bestFit="1" customWidth="1"/>
    <col min="230" max="230" width="11.5546875" style="4" bestFit="1" customWidth="1"/>
    <col min="231" max="231" width="11.44140625" style="4"/>
    <col min="232" max="232" width="9" style="4" customWidth="1"/>
    <col min="233" max="468" width="11.44140625" style="4"/>
    <col min="469" max="469" width="6.21875" style="4" customWidth="1"/>
    <col min="470" max="470" width="64.5546875" style="4" customWidth="1"/>
    <col min="471" max="471" width="13.77734375" style="4" customWidth="1"/>
    <col min="472" max="472" width="7.5546875" style="4" bestFit="1" customWidth="1"/>
    <col min="473" max="473" width="8.77734375" style="4" bestFit="1" customWidth="1"/>
    <col min="474" max="474" width="11.5546875" style="4" bestFit="1" customWidth="1"/>
    <col min="475" max="475" width="7.5546875" style="4" bestFit="1" customWidth="1"/>
    <col min="476" max="476" width="8.77734375" style="4" bestFit="1" customWidth="1"/>
    <col min="477" max="477" width="11.5546875" style="4" bestFit="1" customWidth="1"/>
    <col min="478" max="478" width="7.5546875" style="4" bestFit="1" customWidth="1"/>
    <col min="479" max="479" width="8.77734375" style="4" bestFit="1" customWidth="1"/>
    <col min="480" max="480" width="11.5546875" style="4" bestFit="1" customWidth="1"/>
    <col min="481" max="481" width="7.5546875" style="4" bestFit="1" customWidth="1"/>
    <col min="482" max="482" width="8.77734375" style="4" bestFit="1" customWidth="1"/>
    <col min="483" max="483" width="11.5546875" style="4" bestFit="1" customWidth="1"/>
    <col min="484" max="484" width="7.5546875" style="4" customWidth="1"/>
    <col min="485" max="485" width="8.44140625" style="4" bestFit="1" customWidth="1"/>
    <col min="486" max="486" width="11.5546875" style="4" bestFit="1" customWidth="1"/>
    <col min="487" max="487" width="11.44140625" style="4"/>
    <col min="488" max="488" width="9" style="4" customWidth="1"/>
    <col min="489" max="724" width="11.44140625" style="4"/>
    <col min="725" max="725" width="6.21875" style="4" customWidth="1"/>
    <col min="726" max="726" width="64.5546875" style="4" customWidth="1"/>
    <col min="727" max="727" width="13.77734375" style="4" customWidth="1"/>
    <col min="728" max="728" width="7.5546875" style="4" bestFit="1" customWidth="1"/>
    <col min="729" max="729" width="8.77734375" style="4" bestFit="1" customWidth="1"/>
    <col min="730" max="730" width="11.5546875" style="4" bestFit="1" customWidth="1"/>
    <col min="731" max="731" width="7.5546875" style="4" bestFit="1" customWidth="1"/>
    <col min="732" max="732" width="8.77734375" style="4" bestFit="1" customWidth="1"/>
    <col min="733" max="733" width="11.5546875" style="4" bestFit="1" customWidth="1"/>
    <col min="734" max="734" width="7.5546875" style="4" bestFit="1" customWidth="1"/>
    <col min="735" max="735" width="8.77734375" style="4" bestFit="1" customWidth="1"/>
    <col min="736" max="736" width="11.5546875" style="4" bestFit="1" customWidth="1"/>
    <col min="737" max="737" width="7.5546875" style="4" bestFit="1" customWidth="1"/>
    <col min="738" max="738" width="8.77734375" style="4" bestFit="1" customWidth="1"/>
    <col min="739" max="739" width="11.5546875" style="4" bestFit="1" customWidth="1"/>
    <col min="740" max="740" width="7.5546875" style="4" customWidth="1"/>
    <col min="741" max="741" width="8.44140625" style="4" bestFit="1" customWidth="1"/>
    <col min="742" max="742" width="11.5546875" style="4" bestFit="1" customWidth="1"/>
    <col min="743" max="743" width="11.44140625" style="4"/>
    <col min="744" max="744" width="9" style="4" customWidth="1"/>
    <col min="745" max="980" width="11.44140625" style="4"/>
    <col min="981" max="981" width="6.21875" style="4" customWidth="1"/>
    <col min="982" max="982" width="64.5546875" style="4" customWidth="1"/>
    <col min="983" max="983" width="13.77734375" style="4" customWidth="1"/>
    <col min="984" max="984" width="7.5546875" style="4" bestFit="1" customWidth="1"/>
    <col min="985" max="985" width="8.77734375" style="4" bestFit="1" customWidth="1"/>
    <col min="986" max="986" width="11.5546875" style="4" bestFit="1" customWidth="1"/>
    <col min="987" max="987" width="7.5546875" style="4" bestFit="1" customWidth="1"/>
    <col min="988" max="988" width="8.77734375" style="4" bestFit="1" customWidth="1"/>
    <col min="989" max="989" width="11.5546875" style="4" bestFit="1" customWidth="1"/>
    <col min="990" max="990" width="7.5546875" style="4" bestFit="1" customWidth="1"/>
    <col min="991" max="991" width="8.77734375" style="4" bestFit="1" customWidth="1"/>
    <col min="992" max="992" width="11.5546875" style="4" bestFit="1" customWidth="1"/>
    <col min="993" max="993" width="7.5546875" style="4" bestFit="1" customWidth="1"/>
    <col min="994" max="994" width="8.77734375" style="4" bestFit="1" customWidth="1"/>
    <col min="995" max="995" width="11.5546875" style="4" bestFit="1" customWidth="1"/>
    <col min="996" max="996" width="7.5546875" style="4" customWidth="1"/>
    <col min="997" max="997" width="8.44140625" style="4" bestFit="1" customWidth="1"/>
    <col min="998" max="998" width="11.5546875" style="4" bestFit="1" customWidth="1"/>
    <col min="999" max="999" width="11.44140625" style="4"/>
    <col min="1000" max="1000" width="9" style="4" customWidth="1"/>
    <col min="1001" max="1236" width="11.44140625" style="4"/>
    <col min="1237" max="1237" width="6.21875" style="4" customWidth="1"/>
    <col min="1238" max="1238" width="64.5546875" style="4" customWidth="1"/>
    <col min="1239" max="1239" width="13.77734375" style="4" customWidth="1"/>
    <col min="1240" max="1240" width="7.5546875" style="4" bestFit="1" customWidth="1"/>
    <col min="1241" max="1241" width="8.77734375" style="4" bestFit="1" customWidth="1"/>
    <col min="1242" max="1242" width="11.5546875" style="4" bestFit="1" customWidth="1"/>
    <col min="1243" max="1243" width="7.5546875" style="4" bestFit="1" customWidth="1"/>
    <col min="1244" max="1244" width="8.77734375" style="4" bestFit="1" customWidth="1"/>
    <col min="1245" max="1245" width="11.5546875" style="4" bestFit="1" customWidth="1"/>
    <col min="1246" max="1246" width="7.5546875" style="4" bestFit="1" customWidth="1"/>
    <col min="1247" max="1247" width="8.77734375" style="4" bestFit="1" customWidth="1"/>
    <col min="1248" max="1248" width="11.5546875" style="4" bestFit="1" customWidth="1"/>
    <col min="1249" max="1249" width="7.5546875" style="4" bestFit="1" customWidth="1"/>
    <col min="1250" max="1250" width="8.77734375" style="4" bestFit="1" customWidth="1"/>
    <col min="1251" max="1251" width="11.5546875" style="4" bestFit="1" customWidth="1"/>
    <col min="1252" max="1252" width="7.5546875" style="4" customWidth="1"/>
    <col min="1253" max="1253" width="8.44140625" style="4" bestFit="1" customWidth="1"/>
    <col min="1254" max="1254" width="11.5546875" style="4" bestFit="1" customWidth="1"/>
    <col min="1255" max="1255" width="11.44140625" style="4"/>
    <col min="1256" max="1256" width="9" style="4" customWidth="1"/>
    <col min="1257" max="1492" width="11.44140625" style="4"/>
    <col min="1493" max="1493" width="6.21875" style="4" customWidth="1"/>
    <col min="1494" max="1494" width="64.5546875" style="4" customWidth="1"/>
    <col min="1495" max="1495" width="13.77734375" style="4" customWidth="1"/>
    <col min="1496" max="1496" width="7.5546875" style="4" bestFit="1" customWidth="1"/>
    <col min="1497" max="1497" width="8.77734375" style="4" bestFit="1" customWidth="1"/>
    <col min="1498" max="1498" width="11.5546875" style="4" bestFit="1" customWidth="1"/>
    <col min="1499" max="1499" width="7.5546875" style="4" bestFit="1" customWidth="1"/>
    <col min="1500" max="1500" width="8.77734375" style="4" bestFit="1" customWidth="1"/>
    <col min="1501" max="1501" width="11.5546875" style="4" bestFit="1" customWidth="1"/>
    <col min="1502" max="1502" width="7.5546875" style="4" bestFit="1" customWidth="1"/>
    <col min="1503" max="1503" width="8.77734375" style="4" bestFit="1" customWidth="1"/>
    <col min="1504" max="1504" width="11.5546875" style="4" bestFit="1" customWidth="1"/>
    <col min="1505" max="1505" width="7.5546875" style="4" bestFit="1" customWidth="1"/>
    <col min="1506" max="1506" width="8.77734375" style="4" bestFit="1" customWidth="1"/>
    <col min="1507" max="1507" width="11.5546875" style="4" bestFit="1" customWidth="1"/>
    <col min="1508" max="1508" width="7.5546875" style="4" customWidth="1"/>
    <col min="1509" max="1509" width="8.44140625" style="4" bestFit="1" customWidth="1"/>
    <col min="1510" max="1510" width="11.5546875" style="4" bestFit="1" customWidth="1"/>
    <col min="1511" max="1511" width="11.44140625" style="4"/>
    <col min="1512" max="1512" width="9" style="4" customWidth="1"/>
    <col min="1513" max="1748" width="11.44140625" style="4"/>
    <col min="1749" max="1749" width="6.21875" style="4" customWidth="1"/>
    <col min="1750" max="1750" width="64.5546875" style="4" customWidth="1"/>
    <col min="1751" max="1751" width="13.77734375" style="4" customWidth="1"/>
    <col min="1752" max="1752" width="7.5546875" style="4" bestFit="1" customWidth="1"/>
    <col min="1753" max="1753" width="8.77734375" style="4" bestFit="1" customWidth="1"/>
    <col min="1754" max="1754" width="11.5546875" style="4" bestFit="1" customWidth="1"/>
    <col min="1755" max="1755" width="7.5546875" style="4" bestFit="1" customWidth="1"/>
    <col min="1756" max="1756" width="8.77734375" style="4" bestFit="1" customWidth="1"/>
    <col min="1757" max="1757" width="11.5546875" style="4" bestFit="1" customWidth="1"/>
    <col min="1758" max="1758" width="7.5546875" style="4" bestFit="1" customWidth="1"/>
    <col min="1759" max="1759" width="8.77734375" style="4" bestFit="1" customWidth="1"/>
    <col min="1760" max="1760" width="11.5546875" style="4" bestFit="1" customWidth="1"/>
    <col min="1761" max="1761" width="7.5546875" style="4" bestFit="1" customWidth="1"/>
    <col min="1762" max="1762" width="8.77734375" style="4" bestFit="1" customWidth="1"/>
    <col min="1763" max="1763" width="11.5546875" style="4" bestFit="1" customWidth="1"/>
    <col min="1764" max="1764" width="7.5546875" style="4" customWidth="1"/>
    <col min="1765" max="1765" width="8.44140625" style="4" bestFit="1" customWidth="1"/>
    <col min="1766" max="1766" width="11.5546875" style="4" bestFit="1" customWidth="1"/>
    <col min="1767" max="1767" width="11.44140625" style="4"/>
    <col min="1768" max="1768" width="9" style="4" customWidth="1"/>
    <col min="1769" max="2004" width="11.44140625" style="4"/>
    <col min="2005" max="2005" width="6.21875" style="4" customWidth="1"/>
    <col min="2006" max="2006" width="64.5546875" style="4" customWidth="1"/>
    <col min="2007" max="2007" width="13.77734375" style="4" customWidth="1"/>
    <col min="2008" max="2008" width="7.5546875" style="4" bestFit="1" customWidth="1"/>
    <col min="2009" max="2009" width="8.77734375" style="4" bestFit="1" customWidth="1"/>
    <col min="2010" max="2010" width="11.5546875" style="4" bestFit="1" customWidth="1"/>
    <col min="2011" max="2011" width="7.5546875" style="4" bestFit="1" customWidth="1"/>
    <col min="2012" max="2012" width="8.77734375" style="4" bestFit="1" customWidth="1"/>
    <col min="2013" max="2013" width="11.5546875" style="4" bestFit="1" customWidth="1"/>
    <col min="2014" max="2014" width="7.5546875" style="4" bestFit="1" customWidth="1"/>
    <col min="2015" max="2015" width="8.77734375" style="4" bestFit="1" customWidth="1"/>
    <col min="2016" max="2016" width="11.5546875" style="4" bestFit="1" customWidth="1"/>
    <col min="2017" max="2017" width="7.5546875" style="4" bestFit="1" customWidth="1"/>
    <col min="2018" max="2018" width="8.77734375" style="4" bestFit="1" customWidth="1"/>
    <col min="2019" max="2019" width="11.5546875" style="4" bestFit="1" customWidth="1"/>
    <col min="2020" max="2020" width="7.5546875" style="4" customWidth="1"/>
    <col min="2021" max="2021" width="8.44140625" style="4" bestFit="1" customWidth="1"/>
    <col min="2022" max="2022" width="11.5546875" style="4" bestFit="1" customWidth="1"/>
    <col min="2023" max="2023" width="11.44140625" style="4"/>
    <col min="2024" max="2024" width="9" style="4" customWidth="1"/>
    <col min="2025" max="2260" width="11.44140625" style="4"/>
    <col min="2261" max="2261" width="6.21875" style="4" customWidth="1"/>
    <col min="2262" max="2262" width="64.5546875" style="4" customWidth="1"/>
    <col min="2263" max="2263" width="13.77734375" style="4" customWidth="1"/>
    <col min="2264" max="2264" width="7.5546875" style="4" bestFit="1" customWidth="1"/>
    <col min="2265" max="2265" width="8.77734375" style="4" bestFit="1" customWidth="1"/>
    <col min="2266" max="2266" width="11.5546875" style="4" bestFit="1" customWidth="1"/>
    <col min="2267" max="2267" width="7.5546875" style="4" bestFit="1" customWidth="1"/>
    <col min="2268" max="2268" width="8.77734375" style="4" bestFit="1" customWidth="1"/>
    <col min="2269" max="2269" width="11.5546875" style="4" bestFit="1" customWidth="1"/>
    <col min="2270" max="2270" width="7.5546875" style="4" bestFit="1" customWidth="1"/>
    <col min="2271" max="2271" width="8.77734375" style="4" bestFit="1" customWidth="1"/>
    <col min="2272" max="2272" width="11.5546875" style="4" bestFit="1" customWidth="1"/>
    <col min="2273" max="2273" width="7.5546875" style="4" bestFit="1" customWidth="1"/>
    <col min="2274" max="2274" width="8.77734375" style="4" bestFit="1" customWidth="1"/>
    <col min="2275" max="2275" width="11.5546875" style="4" bestFit="1" customWidth="1"/>
    <col min="2276" max="2276" width="7.5546875" style="4" customWidth="1"/>
    <col min="2277" max="2277" width="8.44140625" style="4" bestFit="1" customWidth="1"/>
    <col min="2278" max="2278" width="11.5546875" style="4" bestFit="1" customWidth="1"/>
    <col min="2279" max="2279" width="11.44140625" style="4"/>
    <col min="2280" max="2280" width="9" style="4" customWidth="1"/>
    <col min="2281" max="2516" width="11.44140625" style="4"/>
    <col min="2517" max="2517" width="6.21875" style="4" customWidth="1"/>
    <col min="2518" max="2518" width="64.5546875" style="4" customWidth="1"/>
    <col min="2519" max="2519" width="13.77734375" style="4" customWidth="1"/>
    <col min="2520" max="2520" width="7.5546875" style="4" bestFit="1" customWidth="1"/>
    <col min="2521" max="2521" width="8.77734375" style="4" bestFit="1" customWidth="1"/>
    <col min="2522" max="2522" width="11.5546875" style="4" bestFit="1" customWidth="1"/>
    <col min="2523" max="2523" width="7.5546875" style="4" bestFit="1" customWidth="1"/>
    <col min="2524" max="2524" width="8.77734375" style="4" bestFit="1" customWidth="1"/>
    <col min="2525" max="2525" width="11.5546875" style="4" bestFit="1" customWidth="1"/>
    <col min="2526" max="2526" width="7.5546875" style="4" bestFit="1" customWidth="1"/>
    <col min="2527" max="2527" width="8.77734375" style="4" bestFit="1" customWidth="1"/>
    <col min="2528" max="2528" width="11.5546875" style="4" bestFit="1" customWidth="1"/>
    <col min="2529" max="2529" width="7.5546875" style="4" bestFit="1" customWidth="1"/>
    <col min="2530" max="2530" width="8.77734375" style="4" bestFit="1" customWidth="1"/>
    <col min="2531" max="2531" width="11.5546875" style="4" bestFit="1" customWidth="1"/>
    <col min="2532" max="2532" width="7.5546875" style="4" customWidth="1"/>
    <col min="2533" max="2533" width="8.44140625" style="4" bestFit="1" customWidth="1"/>
    <col min="2534" max="2534" width="11.5546875" style="4" bestFit="1" customWidth="1"/>
    <col min="2535" max="2535" width="11.44140625" style="4"/>
    <col min="2536" max="2536" width="9" style="4" customWidth="1"/>
    <col min="2537" max="2772" width="11.44140625" style="4"/>
    <col min="2773" max="2773" width="6.21875" style="4" customWidth="1"/>
    <col min="2774" max="2774" width="64.5546875" style="4" customWidth="1"/>
    <col min="2775" max="2775" width="13.77734375" style="4" customWidth="1"/>
    <col min="2776" max="2776" width="7.5546875" style="4" bestFit="1" customWidth="1"/>
    <col min="2777" max="2777" width="8.77734375" style="4" bestFit="1" customWidth="1"/>
    <col min="2778" max="2778" width="11.5546875" style="4" bestFit="1" customWidth="1"/>
    <col min="2779" max="2779" width="7.5546875" style="4" bestFit="1" customWidth="1"/>
    <col min="2780" max="2780" width="8.77734375" style="4" bestFit="1" customWidth="1"/>
    <col min="2781" max="2781" width="11.5546875" style="4" bestFit="1" customWidth="1"/>
    <col min="2782" max="2782" width="7.5546875" style="4" bestFit="1" customWidth="1"/>
    <col min="2783" max="2783" width="8.77734375" style="4" bestFit="1" customWidth="1"/>
    <col min="2784" max="2784" width="11.5546875" style="4" bestFit="1" customWidth="1"/>
    <col min="2785" max="2785" width="7.5546875" style="4" bestFit="1" customWidth="1"/>
    <col min="2786" max="2786" width="8.77734375" style="4" bestFit="1" customWidth="1"/>
    <col min="2787" max="2787" width="11.5546875" style="4" bestFit="1" customWidth="1"/>
    <col min="2788" max="2788" width="7.5546875" style="4" customWidth="1"/>
    <col min="2789" max="2789" width="8.44140625" style="4" bestFit="1" customWidth="1"/>
    <col min="2790" max="2790" width="11.5546875" style="4" bestFit="1" customWidth="1"/>
    <col min="2791" max="2791" width="11.44140625" style="4"/>
    <col min="2792" max="2792" width="9" style="4" customWidth="1"/>
    <col min="2793" max="3028" width="11.44140625" style="4"/>
    <col min="3029" max="3029" width="6.21875" style="4" customWidth="1"/>
    <col min="3030" max="3030" width="64.5546875" style="4" customWidth="1"/>
    <col min="3031" max="3031" width="13.77734375" style="4" customWidth="1"/>
    <col min="3032" max="3032" width="7.5546875" style="4" bestFit="1" customWidth="1"/>
    <col min="3033" max="3033" width="8.77734375" style="4" bestFit="1" customWidth="1"/>
    <col min="3034" max="3034" width="11.5546875" style="4" bestFit="1" customWidth="1"/>
    <col min="3035" max="3035" width="7.5546875" style="4" bestFit="1" customWidth="1"/>
    <col min="3036" max="3036" width="8.77734375" style="4" bestFit="1" customWidth="1"/>
    <col min="3037" max="3037" width="11.5546875" style="4" bestFit="1" customWidth="1"/>
    <col min="3038" max="3038" width="7.5546875" style="4" bestFit="1" customWidth="1"/>
    <col min="3039" max="3039" width="8.77734375" style="4" bestFit="1" customWidth="1"/>
    <col min="3040" max="3040" width="11.5546875" style="4" bestFit="1" customWidth="1"/>
    <col min="3041" max="3041" width="7.5546875" style="4" bestFit="1" customWidth="1"/>
    <col min="3042" max="3042" width="8.77734375" style="4" bestFit="1" customWidth="1"/>
    <col min="3043" max="3043" width="11.5546875" style="4" bestFit="1" customWidth="1"/>
    <col min="3044" max="3044" width="7.5546875" style="4" customWidth="1"/>
    <col min="3045" max="3045" width="8.44140625" style="4" bestFit="1" customWidth="1"/>
    <col min="3046" max="3046" width="11.5546875" style="4" bestFit="1" customWidth="1"/>
    <col min="3047" max="3047" width="11.44140625" style="4"/>
    <col min="3048" max="3048" width="9" style="4" customWidth="1"/>
    <col min="3049" max="3284" width="11.44140625" style="4"/>
    <col min="3285" max="3285" width="6.21875" style="4" customWidth="1"/>
    <col min="3286" max="3286" width="64.5546875" style="4" customWidth="1"/>
    <col min="3287" max="3287" width="13.77734375" style="4" customWidth="1"/>
    <col min="3288" max="3288" width="7.5546875" style="4" bestFit="1" customWidth="1"/>
    <col min="3289" max="3289" width="8.77734375" style="4" bestFit="1" customWidth="1"/>
    <col min="3290" max="3290" width="11.5546875" style="4" bestFit="1" customWidth="1"/>
    <col min="3291" max="3291" width="7.5546875" style="4" bestFit="1" customWidth="1"/>
    <col min="3292" max="3292" width="8.77734375" style="4" bestFit="1" customWidth="1"/>
    <col min="3293" max="3293" width="11.5546875" style="4" bestFit="1" customWidth="1"/>
    <col min="3294" max="3294" width="7.5546875" style="4" bestFit="1" customWidth="1"/>
    <col min="3295" max="3295" width="8.77734375" style="4" bestFit="1" customWidth="1"/>
    <col min="3296" max="3296" width="11.5546875" style="4" bestFit="1" customWidth="1"/>
    <col min="3297" max="3297" width="7.5546875" style="4" bestFit="1" customWidth="1"/>
    <col min="3298" max="3298" width="8.77734375" style="4" bestFit="1" customWidth="1"/>
    <col min="3299" max="3299" width="11.5546875" style="4" bestFit="1" customWidth="1"/>
    <col min="3300" max="3300" width="7.5546875" style="4" customWidth="1"/>
    <col min="3301" max="3301" width="8.44140625" style="4" bestFit="1" customWidth="1"/>
    <col min="3302" max="3302" width="11.5546875" style="4" bestFit="1" customWidth="1"/>
    <col min="3303" max="3303" width="11.44140625" style="4"/>
    <col min="3304" max="3304" width="9" style="4" customWidth="1"/>
    <col min="3305" max="3540" width="11.44140625" style="4"/>
    <col min="3541" max="3541" width="6.21875" style="4" customWidth="1"/>
    <col min="3542" max="3542" width="64.5546875" style="4" customWidth="1"/>
    <col min="3543" max="3543" width="13.77734375" style="4" customWidth="1"/>
    <col min="3544" max="3544" width="7.5546875" style="4" bestFit="1" customWidth="1"/>
    <col min="3545" max="3545" width="8.77734375" style="4" bestFit="1" customWidth="1"/>
    <col min="3546" max="3546" width="11.5546875" style="4" bestFit="1" customWidth="1"/>
    <col min="3547" max="3547" width="7.5546875" style="4" bestFit="1" customWidth="1"/>
    <col min="3548" max="3548" width="8.77734375" style="4" bestFit="1" customWidth="1"/>
    <col min="3549" max="3549" width="11.5546875" style="4" bestFit="1" customWidth="1"/>
    <col min="3550" max="3550" width="7.5546875" style="4" bestFit="1" customWidth="1"/>
    <col min="3551" max="3551" width="8.77734375" style="4" bestFit="1" customWidth="1"/>
    <col min="3552" max="3552" width="11.5546875" style="4" bestFit="1" customWidth="1"/>
    <col min="3553" max="3553" width="7.5546875" style="4" bestFit="1" customWidth="1"/>
    <col min="3554" max="3554" width="8.77734375" style="4" bestFit="1" customWidth="1"/>
    <col min="3555" max="3555" width="11.5546875" style="4" bestFit="1" customWidth="1"/>
    <col min="3556" max="3556" width="7.5546875" style="4" customWidth="1"/>
    <col min="3557" max="3557" width="8.44140625" style="4" bestFit="1" customWidth="1"/>
    <col min="3558" max="3558" width="11.5546875" style="4" bestFit="1" customWidth="1"/>
    <col min="3559" max="3559" width="11.44140625" style="4"/>
    <col min="3560" max="3560" width="9" style="4" customWidth="1"/>
    <col min="3561" max="3796" width="11.44140625" style="4"/>
    <col min="3797" max="3797" width="6.21875" style="4" customWidth="1"/>
    <col min="3798" max="3798" width="64.5546875" style="4" customWidth="1"/>
    <col min="3799" max="3799" width="13.77734375" style="4" customWidth="1"/>
    <col min="3800" max="3800" width="7.5546875" style="4" bestFit="1" customWidth="1"/>
    <col min="3801" max="3801" width="8.77734375" style="4" bestFit="1" customWidth="1"/>
    <col min="3802" max="3802" width="11.5546875" style="4" bestFit="1" customWidth="1"/>
    <col min="3803" max="3803" width="7.5546875" style="4" bestFit="1" customWidth="1"/>
    <col min="3804" max="3804" width="8.77734375" style="4" bestFit="1" customWidth="1"/>
    <col min="3805" max="3805" width="11.5546875" style="4" bestFit="1" customWidth="1"/>
    <col min="3806" max="3806" width="7.5546875" style="4" bestFit="1" customWidth="1"/>
    <col min="3807" max="3807" width="8.77734375" style="4" bestFit="1" customWidth="1"/>
    <col min="3808" max="3808" width="11.5546875" style="4" bestFit="1" customWidth="1"/>
    <col min="3809" max="3809" width="7.5546875" style="4" bestFit="1" customWidth="1"/>
    <col min="3810" max="3810" width="8.77734375" style="4" bestFit="1" customWidth="1"/>
    <col min="3811" max="3811" width="11.5546875" style="4" bestFit="1" customWidth="1"/>
    <col min="3812" max="3812" width="7.5546875" style="4" customWidth="1"/>
    <col min="3813" max="3813" width="8.44140625" style="4" bestFit="1" customWidth="1"/>
    <col min="3814" max="3814" width="11.5546875" style="4" bestFit="1" customWidth="1"/>
    <col min="3815" max="3815" width="11.44140625" style="4"/>
    <col min="3816" max="3816" width="9" style="4" customWidth="1"/>
    <col min="3817" max="4052" width="11.44140625" style="4"/>
    <col min="4053" max="4053" width="6.21875" style="4" customWidth="1"/>
    <col min="4054" max="4054" width="64.5546875" style="4" customWidth="1"/>
    <col min="4055" max="4055" width="13.77734375" style="4" customWidth="1"/>
    <col min="4056" max="4056" width="7.5546875" style="4" bestFit="1" customWidth="1"/>
    <col min="4057" max="4057" width="8.77734375" style="4" bestFit="1" customWidth="1"/>
    <col min="4058" max="4058" width="11.5546875" style="4" bestFit="1" customWidth="1"/>
    <col min="4059" max="4059" width="7.5546875" style="4" bestFit="1" customWidth="1"/>
    <col min="4060" max="4060" width="8.77734375" style="4" bestFit="1" customWidth="1"/>
    <col min="4061" max="4061" width="11.5546875" style="4" bestFit="1" customWidth="1"/>
    <col min="4062" max="4062" width="7.5546875" style="4" bestFit="1" customWidth="1"/>
    <col min="4063" max="4063" width="8.77734375" style="4" bestFit="1" customWidth="1"/>
    <col min="4064" max="4064" width="11.5546875" style="4" bestFit="1" customWidth="1"/>
    <col min="4065" max="4065" width="7.5546875" style="4" bestFit="1" customWidth="1"/>
    <col min="4066" max="4066" width="8.77734375" style="4" bestFit="1" customWidth="1"/>
    <col min="4067" max="4067" width="11.5546875" style="4" bestFit="1" customWidth="1"/>
    <col min="4068" max="4068" width="7.5546875" style="4" customWidth="1"/>
    <col min="4069" max="4069" width="8.44140625" style="4" bestFit="1" customWidth="1"/>
    <col min="4070" max="4070" width="11.5546875" style="4" bestFit="1" customWidth="1"/>
    <col min="4071" max="4071" width="11.44140625" style="4"/>
    <col min="4072" max="4072" width="9" style="4" customWidth="1"/>
    <col min="4073" max="4308" width="11.44140625" style="4"/>
    <col min="4309" max="4309" width="6.21875" style="4" customWidth="1"/>
    <col min="4310" max="4310" width="64.5546875" style="4" customWidth="1"/>
    <col min="4311" max="4311" width="13.77734375" style="4" customWidth="1"/>
    <col min="4312" max="4312" width="7.5546875" style="4" bestFit="1" customWidth="1"/>
    <col min="4313" max="4313" width="8.77734375" style="4" bestFit="1" customWidth="1"/>
    <col min="4314" max="4314" width="11.5546875" style="4" bestFit="1" customWidth="1"/>
    <col min="4315" max="4315" width="7.5546875" style="4" bestFit="1" customWidth="1"/>
    <col min="4316" max="4316" width="8.77734375" style="4" bestFit="1" customWidth="1"/>
    <col min="4317" max="4317" width="11.5546875" style="4" bestFit="1" customWidth="1"/>
    <col min="4318" max="4318" width="7.5546875" style="4" bestFit="1" customWidth="1"/>
    <col min="4319" max="4319" width="8.77734375" style="4" bestFit="1" customWidth="1"/>
    <col min="4320" max="4320" width="11.5546875" style="4" bestFit="1" customWidth="1"/>
    <col min="4321" max="4321" width="7.5546875" style="4" bestFit="1" customWidth="1"/>
    <col min="4322" max="4322" width="8.77734375" style="4" bestFit="1" customWidth="1"/>
    <col min="4323" max="4323" width="11.5546875" style="4" bestFit="1" customWidth="1"/>
    <col min="4324" max="4324" width="7.5546875" style="4" customWidth="1"/>
    <col min="4325" max="4325" width="8.44140625" style="4" bestFit="1" customWidth="1"/>
    <col min="4326" max="4326" width="11.5546875" style="4" bestFit="1" customWidth="1"/>
    <col min="4327" max="4327" width="11.44140625" style="4"/>
    <col min="4328" max="4328" width="9" style="4" customWidth="1"/>
    <col min="4329" max="4564" width="11.44140625" style="4"/>
    <col min="4565" max="4565" width="6.21875" style="4" customWidth="1"/>
    <col min="4566" max="4566" width="64.5546875" style="4" customWidth="1"/>
    <col min="4567" max="4567" width="13.77734375" style="4" customWidth="1"/>
    <col min="4568" max="4568" width="7.5546875" style="4" bestFit="1" customWidth="1"/>
    <col min="4569" max="4569" width="8.77734375" style="4" bestFit="1" customWidth="1"/>
    <col min="4570" max="4570" width="11.5546875" style="4" bestFit="1" customWidth="1"/>
    <col min="4571" max="4571" width="7.5546875" style="4" bestFit="1" customWidth="1"/>
    <col min="4572" max="4572" width="8.77734375" style="4" bestFit="1" customWidth="1"/>
    <col min="4573" max="4573" width="11.5546875" style="4" bestFit="1" customWidth="1"/>
    <col min="4574" max="4574" width="7.5546875" style="4" bestFit="1" customWidth="1"/>
    <col min="4575" max="4575" width="8.77734375" style="4" bestFit="1" customWidth="1"/>
    <col min="4576" max="4576" width="11.5546875" style="4" bestFit="1" customWidth="1"/>
    <col min="4577" max="4577" width="7.5546875" style="4" bestFit="1" customWidth="1"/>
    <col min="4578" max="4578" width="8.77734375" style="4" bestFit="1" customWidth="1"/>
    <col min="4579" max="4579" width="11.5546875" style="4" bestFit="1" customWidth="1"/>
    <col min="4580" max="4580" width="7.5546875" style="4" customWidth="1"/>
    <col min="4581" max="4581" width="8.44140625" style="4" bestFit="1" customWidth="1"/>
    <col min="4582" max="4582" width="11.5546875" style="4" bestFit="1" customWidth="1"/>
    <col min="4583" max="4583" width="11.44140625" style="4"/>
    <col min="4584" max="4584" width="9" style="4" customWidth="1"/>
    <col min="4585" max="4820" width="11.44140625" style="4"/>
    <col min="4821" max="4821" width="6.21875" style="4" customWidth="1"/>
    <col min="4822" max="4822" width="64.5546875" style="4" customWidth="1"/>
    <col min="4823" max="4823" width="13.77734375" style="4" customWidth="1"/>
    <col min="4824" max="4824" width="7.5546875" style="4" bestFit="1" customWidth="1"/>
    <col min="4825" max="4825" width="8.77734375" style="4" bestFit="1" customWidth="1"/>
    <col min="4826" max="4826" width="11.5546875" style="4" bestFit="1" customWidth="1"/>
    <col min="4827" max="4827" width="7.5546875" style="4" bestFit="1" customWidth="1"/>
    <col min="4828" max="4828" width="8.77734375" style="4" bestFit="1" customWidth="1"/>
    <col min="4829" max="4829" width="11.5546875" style="4" bestFit="1" customWidth="1"/>
    <col min="4830" max="4830" width="7.5546875" style="4" bestFit="1" customWidth="1"/>
    <col min="4831" max="4831" width="8.77734375" style="4" bestFit="1" customWidth="1"/>
    <col min="4832" max="4832" width="11.5546875" style="4" bestFit="1" customWidth="1"/>
    <col min="4833" max="4833" width="7.5546875" style="4" bestFit="1" customWidth="1"/>
    <col min="4834" max="4834" width="8.77734375" style="4" bestFit="1" customWidth="1"/>
    <col min="4835" max="4835" width="11.5546875" style="4" bestFit="1" customWidth="1"/>
    <col min="4836" max="4836" width="7.5546875" style="4" customWidth="1"/>
    <col min="4837" max="4837" width="8.44140625" style="4" bestFit="1" customWidth="1"/>
    <col min="4838" max="4838" width="11.5546875" style="4" bestFit="1" customWidth="1"/>
    <col min="4839" max="4839" width="11.44140625" style="4"/>
    <col min="4840" max="4840" width="9" style="4" customWidth="1"/>
    <col min="4841" max="5076" width="11.44140625" style="4"/>
    <col min="5077" max="5077" width="6.21875" style="4" customWidth="1"/>
    <col min="5078" max="5078" width="64.5546875" style="4" customWidth="1"/>
    <col min="5079" max="5079" width="13.77734375" style="4" customWidth="1"/>
    <col min="5080" max="5080" width="7.5546875" style="4" bestFit="1" customWidth="1"/>
    <col min="5081" max="5081" width="8.77734375" style="4" bestFit="1" customWidth="1"/>
    <col min="5082" max="5082" width="11.5546875" style="4" bestFit="1" customWidth="1"/>
    <col min="5083" max="5083" width="7.5546875" style="4" bestFit="1" customWidth="1"/>
    <col min="5084" max="5084" width="8.77734375" style="4" bestFit="1" customWidth="1"/>
    <col min="5085" max="5085" width="11.5546875" style="4" bestFit="1" customWidth="1"/>
    <col min="5086" max="5086" width="7.5546875" style="4" bestFit="1" customWidth="1"/>
    <col min="5087" max="5087" width="8.77734375" style="4" bestFit="1" customWidth="1"/>
    <col min="5088" max="5088" width="11.5546875" style="4" bestFit="1" customWidth="1"/>
    <col min="5089" max="5089" width="7.5546875" style="4" bestFit="1" customWidth="1"/>
    <col min="5090" max="5090" width="8.77734375" style="4" bestFit="1" customWidth="1"/>
    <col min="5091" max="5091" width="11.5546875" style="4" bestFit="1" customWidth="1"/>
    <col min="5092" max="5092" width="7.5546875" style="4" customWidth="1"/>
    <col min="5093" max="5093" width="8.44140625" style="4" bestFit="1" customWidth="1"/>
    <col min="5094" max="5094" width="11.5546875" style="4" bestFit="1" customWidth="1"/>
    <col min="5095" max="5095" width="11.44140625" style="4"/>
    <col min="5096" max="5096" width="9" style="4" customWidth="1"/>
    <col min="5097" max="5332" width="11.44140625" style="4"/>
    <col min="5333" max="5333" width="6.21875" style="4" customWidth="1"/>
    <col min="5334" max="5334" width="64.5546875" style="4" customWidth="1"/>
    <col min="5335" max="5335" width="13.77734375" style="4" customWidth="1"/>
    <col min="5336" max="5336" width="7.5546875" style="4" bestFit="1" customWidth="1"/>
    <col min="5337" max="5337" width="8.77734375" style="4" bestFit="1" customWidth="1"/>
    <col min="5338" max="5338" width="11.5546875" style="4" bestFit="1" customWidth="1"/>
    <col min="5339" max="5339" width="7.5546875" style="4" bestFit="1" customWidth="1"/>
    <col min="5340" max="5340" width="8.77734375" style="4" bestFit="1" customWidth="1"/>
    <col min="5341" max="5341" width="11.5546875" style="4" bestFit="1" customWidth="1"/>
    <col min="5342" max="5342" width="7.5546875" style="4" bestFit="1" customWidth="1"/>
    <col min="5343" max="5343" width="8.77734375" style="4" bestFit="1" customWidth="1"/>
    <col min="5344" max="5344" width="11.5546875" style="4" bestFit="1" customWidth="1"/>
    <col min="5345" max="5345" width="7.5546875" style="4" bestFit="1" customWidth="1"/>
    <col min="5346" max="5346" width="8.77734375" style="4" bestFit="1" customWidth="1"/>
    <col min="5347" max="5347" width="11.5546875" style="4" bestFit="1" customWidth="1"/>
    <col min="5348" max="5348" width="7.5546875" style="4" customWidth="1"/>
    <col min="5349" max="5349" width="8.44140625" style="4" bestFit="1" customWidth="1"/>
    <col min="5350" max="5350" width="11.5546875" style="4" bestFit="1" customWidth="1"/>
    <col min="5351" max="5351" width="11.44140625" style="4"/>
    <col min="5352" max="5352" width="9" style="4" customWidth="1"/>
    <col min="5353" max="5588" width="11.44140625" style="4"/>
    <col min="5589" max="5589" width="6.21875" style="4" customWidth="1"/>
    <col min="5590" max="5590" width="64.5546875" style="4" customWidth="1"/>
    <col min="5591" max="5591" width="13.77734375" style="4" customWidth="1"/>
    <col min="5592" max="5592" width="7.5546875" style="4" bestFit="1" customWidth="1"/>
    <col min="5593" max="5593" width="8.77734375" style="4" bestFit="1" customWidth="1"/>
    <col min="5594" max="5594" width="11.5546875" style="4" bestFit="1" customWidth="1"/>
    <col min="5595" max="5595" width="7.5546875" style="4" bestFit="1" customWidth="1"/>
    <col min="5596" max="5596" width="8.77734375" style="4" bestFit="1" customWidth="1"/>
    <col min="5597" max="5597" width="11.5546875" style="4" bestFit="1" customWidth="1"/>
    <col min="5598" max="5598" width="7.5546875" style="4" bestFit="1" customWidth="1"/>
    <col min="5599" max="5599" width="8.77734375" style="4" bestFit="1" customWidth="1"/>
    <col min="5600" max="5600" width="11.5546875" style="4" bestFit="1" customWidth="1"/>
    <col min="5601" max="5601" width="7.5546875" style="4" bestFit="1" customWidth="1"/>
    <col min="5602" max="5602" width="8.77734375" style="4" bestFit="1" customWidth="1"/>
    <col min="5603" max="5603" width="11.5546875" style="4" bestFit="1" customWidth="1"/>
    <col min="5604" max="5604" width="7.5546875" style="4" customWidth="1"/>
    <col min="5605" max="5605" width="8.44140625" style="4" bestFit="1" customWidth="1"/>
    <col min="5606" max="5606" width="11.5546875" style="4" bestFit="1" customWidth="1"/>
    <col min="5607" max="5607" width="11.44140625" style="4"/>
    <col min="5608" max="5608" width="9" style="4" customWidth="1"/>
    <col min="5609" max="5844" width="11.44140625" style="4"/>
    <col min="5845" max="5845" width="6.21875" style="4" customWidth="1"/>
    <col min="5846" max="5846" width="64.5546875" style="4" customWidth="1"/>
    <col min="5847" max="5847" width="13.77734375" style="4" customWidth="1"/>
    <col min="5848" max="5848" width="7.5546875" style="4" bestFit="1" customWidth="1"/>
    <col min="5849" max="5849" width="8.77734375" style="4" bestFit="1" customWidth="1"/>
    <col min="5850" max="5850" width="11.5546875" style="4" bestFit="1" customWidth="1"/>
    <col min="5851" max="5851" width="7.5546875" style="4" bestFit="1" customWidth="1"/>
    <col min="5852" max="5852" width="8.77734375" style="4" bestFit="1" customWidth="1"/>
    <col min="5853" max="5853" width="11.5546875" style="4" bestFit="1" customWidth="1"/>
    <col min="5854" max="5854" width="7.5546875" style="4" bestFit="1" customWidth="1"/>
    <col min="5855" max="5855" width="8.77734375" style="4" bestFit="1" customWidth="1"/>
    <col min="5856" max="5856" width="11.5546875" style="4" bestFit="1" customWidth="1"/>
    <col min="5857" max="5857" width="7.5546875" style="4" bestFit="1" customWidth="1"/>
    <col min="5858" max="5858" width="8.77734375" style="4" bestFit="1" customWidth="1"/>
    <col min="5859" max="5859" width="11.5546875" style="4" bestFit="1" customWidth="1"/>
    <col min="5860" max="5860" width="7.5546875" style="4" customWidth="1"/>
    <col min="5861" max="5861" width="8.44140625" style="4" bestFit="1" customWidth="1"/>
    <col min="5862" max="5862" width="11.5546875" style="4" bestFit="1" customWidth="1"/>
    <col min="5863" max="5863" width="11.44140625" style="4"/>
    <col min="5864" max="5864" width="9" style="4" customWidth="1"/>
    <col min="5865" max="6100" width="11.44140625" style="4"/>
    <col min="6101" max="6101" width="6.21875" style="4" customWidth="1"/>
    <col min="6102" max="6102" width="64.5546875" style="4" customWidth="1"/>
    <col min="6103" max="6103" width="13.77734375" style="4" customWidth="1"/>
    <col min="6104" max="6104" width="7.5546875" style="4" bestFit="1" customWidth="1"/>
    <col min="6105" max="6105" width="8.77734375" style="4" bestFit="1" customWidth="1"/>
    <col min="6106" max="6106" width="11.5546875" style="4" bestFit="1" customWidth="1"/>
    <col min="6107" max="6107" width="7.5546875" style="4" bestFit="1" customWidth="1"/>
    <col min="6108" max="6108" width="8.77734375" style="4" bestFit="1" customWidth="1"/>
    <col min="6109" max="6109" width="11.5546875" style="4" bestFit="1" customWidth="1"/>
    <col min="6110" max="6110" width="7.5546875" style="4" bestFit="1" customWidth="1"/>
    <col min="6111" max="6111" width="8.77734375" style="4" bestFit="1" customWidth="1"/>
    <col min="6112" max="6112" width="11.5546875" style="4" bestFit="1" customWidth="1"/>
    <col min="6113" max="6113" width="7.5546875" style="4" bestFit="1" customWidth="1"/>
    <col min="6114" max="6114" width="8.77734375" style="4" bestFit="1" customWidth="1"/>
    <col min="6115" max="6115" width="11.5546875" style="4" bestFit="1" customWidth="1"/>
    <col min="6116" max="6116" width="7.5546875" style="4" customWidth="1"/>
    <col min="6117" max="6117" width="8.44140625" style="4" bestFit="1" customWidth="1"/>
    <col min="6118" max="6118" width="11.5546875" style="4" bestFit="1" customWidth="1"/>
    <col min="6119" max="6119" width="11.44140625" style="4"/>
    <col min="6120" max="6120" width="9" style="4" customWidth="1"/>
    <col min="6121" max="6356" width="11.44140625" style="4"/>
    <col min="6357" max="6357" width="6.21875" style="4" customWidth="1"/>
    <col min="6358" max="6358" width="64.5546875" style="4" customWidth="1"/>
    <col min="6359" max="6359" width="13.77734375" style="4" customWidth="1"/>
    <col min="6360" max="6360" width="7.5546875" style="4" bestFit="1" customWidth="1"/>
    <col min="6361" max="6361" width="8.77734375" style="4" bestFit="1" customWidth="1"/>
    <col min="6362" max="6362" width="11.5546875" style="4" bestFit="1" customWidth="1"/>
    <col min="6363" max="6363" width="7.5546875" style="4" bestFit="1" customWidth="1"/>
    <col min="6364" max="6364" width="8.77734375" style="4" bestFit="1" customWidth="1"/>
    <col min="6365" max="6365" width="11.5546875" style="4" bestFit="1" customWidth="1"/>
    <col min="6366" max="6366" width="7.5546875" style="4" bestFit="1" customWidth="1"/>
    <col min="6367" max="6367" width="8.77734375" style="4" bestFit="1" customWidth="1"/>
    <col min="6368" max="6368" width="11.5546875" style="4" bestFit="1" customWidth="1"/>
    <col min="6369" max="6369" width="7.5546875" style="4" bestFit="1" customWidth="1"/>
    <col min="6370" max="6370" width="8.77734375" style="4" bestFit="1" customWidth="1"/>
    <col min="6371" max="6371" width="11.5546875" style="4" bestFit="1" customWidth="1"/>
    <col min="6372" max="6372" width="7.5546875" style="4" customWidth="1"/>
    <col min="6373" max="6373" width="8.44140625" style="4" bestFit="1" customWidth="1"/>
    <col min="6374" max="6374" width="11.5546875" style="4" bestFit="1" customWidth="1"/>
    <col min="6375" max="6375" width="11.44140625" style="4"/>
    <col min="6376" max="6376" width="9" style="4" customWidth="1"/>
    <col min="6377" max="6612" width="11.44140625" style="4"/>
    <col min="6613" max="6613" width="6.21875" style="4" customWidth="1"/>
    <col min="6614" max="6614" width="64.5546875" style="4" customWidth="1"/>
    <col min="6615" max="6615" width="13.77734375" style="4" customWidth="1"/>
    <col min="6616" max="6616" width="7.5546875" style="4" bestFit="1" customWidth="1"/>
    <col min="6617" max="6617" width="8.77734375" style="4" bestFit="1" customWidth="1"/>
    <col min="6618" max="6618" width="11.5546875" style="4" bestFit="1" customWidth="1"/>
    <col min="6619" max="6619" width="7.5546875" style="4" bestFit="1" customWidth="1"/>
    <col min="6620" max="6620" width="8.77734375" style="4" bestFit="1" customWidth="1"/>
    <col min="6621" max="6621" width="11.5546875" style="4" bestFit="1" customWidth="1"/>
    <col min="6622" max="6622" width="7.5546875" style="4" bestFit="1" customWidth="1"/>
    <col min="6623" max="6623" width="8.77734375" style="4" bestFit="1" customWidth="1"/>
    <col min="6624" max="6624" width="11.5546875" style="4" bestFit="1" customWidth="1"/>
    <col min="6625" max="6625" width="7.5546875" style="4" bestFit="1" customWidth="1"/>
    <col min="6626" max="6626" width="8.77734375" style="4" bestFit="1" customWidth="1"/>
    <col min="6627" max="6627" width="11.5546875" style="4" bestFit="1" customWidth="1"/>
    <col min="6628" max="6628" width="7.5546875" style="4" customWidth="1"/>
    <col min="6629" max="6629" width="8.44140625" style="4" bestFit="1" customWidth="1"/>
    <col min="6630" max="6630" width="11.5546875" style="4" bestFit="1" customWidth="1"/>
    <col min="6631" max="6631" width="11.44140625" style="4"/>
    <col min="6632" max="6632" width="9" style="4" customWidth="1"/>
    <col min="6633" max="6868" width="11.44140625" style="4"/>
    <col min="6869" max="6869" width="6.21875" style="4" customWidth="1"/>
    <col min="6870" max="6870" width="64.5546875" style="4" customWidth="1"/>
    <col min="6871" max="6871" width="13.77734375" style="4" customWidth="1"/>
    <col min="6872" max="6872" width="7.5546875" style="4" bestFit="1" customWidth="1"/>
    <col min="6873" max="6873" width="8.77734375" style="4" bestFit="1" customWidth="1"/>
    <col min="6874" max="6874" width="11.5546875" style="4" bestFit="1" customWidth="1"/>
    <col min="6875" max="6875" width="7.5546875" style="4" bestFit="1" customWidth="1"/>
    <col min="6876" max="6876" width="8.77734375" style="4" bestFit="1" customWidth="1"/>
    <col min="6877" max="6877" width="11.5546875" style="4" bestFit="1" customWidth="1"/>
    <col min="6878" max="6878" width="7.5546875" style="4" bestFit="1" customWidth="1"/>
    <col min="6879" max="6879" width="8.77734375" style="4" bestFit="1" customWidth="1"/>
    <col min="6880" max="6880" width="11.5546875" style="4" bestFit="1" customWidth="1"/>
    <col min="6881" max="6881" width="7.5546875" style="4" bestFit="1" customWidth="1"/>
    <col min="6882" max="6882" width="8.77734375" style="4" bestFit="1" customWidth="1"/>
    <col min="6883" max="6883" width="11.5546875" style="4" bestFit="1" customWidth="1"/>
    <col min="6884" max="6884" width="7.5546875" style="4" customWidth="1"/>
    <col min="6885" max="6885" width="8.44140625" style="4" bestFit="1" customWidth="1"/>
    <col min="6886" max="6886" width="11.5546875" style="4" bestFit="1" customWidth="1"/>
    <col min="6887" max="6887" width="11.44140625" style="4"/>
    <col min="6888" max="6888" width="9" style="4" customWidth="1"/>
    <col min="6889" max="7124" width="11.44140625" style="4"/>
    <col min="7125" max="7125" width="6.21875" style="4" customWidth="1"/>
    <col min="7126" max="7126" width="64.5546875" style="4" customWidth="1"/>
    <col min="7127" max="7127" width="13.77734375" style="4" customWidth="1"/>
    <col min="7128" max="7128" width="7.5546875" style="4" bestFit="1" customWidth="1"/>
    <col min="7129" max="7129" width="8.77734375" style="4" bestFit="1" customWidth="1"/>
    <col min="7130" max="7130" width="11.5546875" style="4" bestFit="1" customWidth="1"/>
    <col min="7131" max="7131" width="7.5546875" style="4" bestFit="1" customWidth="1"/>
    <col min="7132" max="7132" width="8.77734375" style="4" bestFit="1" customWidth="1"/>
    <col min="7133" max="7133" width="11.5546875" style="4" bestFit="1" customWidth="1"/>
    <col min="7134" max="7134" width="7.5546875" style="4" bestFit="1" customWidth="1"/>
    <col min="7135" max="7135" width="8.77734375" style="4" bestFit="1" customWidth="1"/>
    <col min="7136" max="7136" width="11.5546875" style="4" bestFit="1" customWidth="1"/>
    <col min="7137" max="7137" width="7.5546875" style="4" bestFit="1" customWidth="1"/>
    <col min="7138" max="7138" width="8.77734375" style="4" bestFit="1" customWidth="1"/>
    <col min="7139" max="7139" width="11.5546875" style="4" bestFit="1" customWidth="1"/>
    <col min="7140" max="7140" width="7.5546875" style="4" customWidth="1"/>
    <col min="7141" max="7141" width="8.44140625" style="4" bestFit="1" customWidth="1"/>
    <col min="7142" max="7142" width="11.5546875" style="4" bestFit="1" customWidth="1"/>
    <col min="7143" max="7143" width="11.44140625" style="4"/>
    <col min="7144" max="7144" width="9" style="4" customWidth="1"/>
    <col min="7145" max="7380" width="11.44140625" style="4"/>
    <col min="7381" max="7381" width="6.21875" style="4" customWidth="1"/>
    <col min="7382" max="7382" width="64.5546875" style="4" customWidth="1"/>
    <col min="7383" max="7383" width="13.77734375" style="4" customWidth="1"/>
    <col min="7384" max="7384" width="7.5546875" style="4" bestFit="1" customWidth="1"/>
    <col min="7385" max="7385" width="8.77734375" style="4" bestFit="1" customWidth="1"/>
    <col min="7386" max="7386" width="11.5546875" style="4" bestFit="1" customWidth="1"/>
    <col min="7387" max="7387" width="7.5546875" style="4" bestFit="1" customWidth="1"/>
    <col min="7388" max="7388" width="8.77734375" style="4" bestFit="1" customWidth="1"/>
    <col min="7389" max="7389" width="11.5546875" style="4" bestFit="1" customWidth="1"/>
    <col min="7390" max="7390" width="7.5546875" style="4" bestFit="1" customWidth="1"/>
    <col min="7391" max="7391" width="8.77734375" style="4" bestFit="1" customWidth="1"/>
    <col min="7392" max="7392" width="11.5546875" style="4" bestFit="1" customWidth="1"/>
    <col min="7393" max="7393" width="7.5546875" style="4" bestFit="1" customWidth="1"/>
    <col min="7394" max="7394" width="8.77734375" style="4" bestFit="1" customWidth="1"/>
    <col min="7395" max="7395" width="11.5546875" style="4" bestFit="1" customWidth="1"/>
    <col min="7396" max="7396" width="7.5546875" style="4" customWidth="1"/>
    <col min="7397" max="7397" width="8.44140625" style="4" bestFit="1" customWidth="1"/>
    <col min="7398" max="7398" width="11.5546875" style="4" bestFit="1" customWidth="1"/>
    <col min="7399" max="7399" width="11.44140625" style="4"/>
    <col min="7400" max="7400" width="9" style="4" customWidth="1"/>
    <col min="7401" max="7636" width="11.44140625" style="4"/>
    <col min="7637" max="7637" width="6.21875" style="4" customWidth="1"/>
    <col min="7638" max="7638" width="64.5546875" style="4" customWidth="1"/>
    <col min="7639" max="7639" width="13.77734375" style="4" customWidth="1"/>
    <col min="7640" max="7640" width="7.5546875" style="4" bestFit="1" customWidth="1"/>
    <col min="7641" max="7641" width="8.77734375" style="4" bestFit="1" customWidth="1"/>
    <col min="7642" max="7642" width="11.5546875" style="4" bestFit="1" customWidth="1"/>
    <col min="7643" max="7643" width="7.5546875" style="4" bestFit="1" customWidth="1"/>
    <col min="7644" max="7644" width="8.77734375" style="4" bestFit="1" customWidth="1"/>
    <col min="7645" max="7645" width="11.5546875" style="4" bestFit="1" customWidth="1"/>
    <col min="7646" max="7646" width="7.5546875" style="4" bestFit="1" customWidth="1"/>
    <col min="7647" max="7647" width="8.77734375" style="4" bestFit="1" customWidth="1"/>
    <col min="7648" max="7648" width="11.5546875" style="4" bestFit="1" customWidth="1"/>
    <col min="7649" max="7649" width="7.5546875" style="4" bestFit="1" customWidth="1"/>
    <col min="7650" max="7650" width="8.77734375" style="4" bestFit="1" customWidth="1"/>
    <col min="7651" max="7651" width="11.5546875" style="4" bestFit="1" customWidth="1"/>
    <col min="7652" max="7652" width="7.5546875" style="4" customWidth="1"/>
    <col min="7653" max="7653" width="8.44140625" style="4" bestFit="1" customWidth="1"/>
    <col min="7654" max="7654" width="11.5546875" style="4" bestFit="1" customWidth="1"/>
    <col min="7655" max="7655" width="11.44140625" style="4"/>
    <col min="7656" max="7656" width="9" style="4" customWidth="1"/>
    <col min="7657" max="7892" width="11.44140625" style="4"/>
    <col min="7893" max="7893" width="6.21875" style="4" customWidth="1"/>
    <col min="7894" max="7894" width="64.5546875" style="4" customWidth="1"/>
    <col min="7895" max="7895" width="13.77734375" style="4" customWidth="1"/>
    <col min="7896" max="7896" width="7.5546875" style="4" bestFit="1" customWidth="1"/>
    <col min="7897" max="7897" width="8.77734375" style="4" bestFit="1" customWidth="1"/>
    <col min="7898" max="7898" width="11.5546875" style="4" bestFit="1" customWidth="1"/>
    <col min="7899" max="7899" width="7.5546875" style="4" bestFit="1" customWidth="1"/>
    <col min="7900" max="7900" width="8.77734375" style="4" bestFit="1" customWidth="1"/>
    <col min="7901" max="7901" width="11.5546875" style="4" bestFit="1" customWidth="1"/>
    <col min="7902" max="7902" width="7.5546875" style="4" bestFit="1" customWidth="1"/>
    <col min="7903" max="7903" width="8.77734375" style="4" bestFit="1" customWidth="1"/>
    <col min="7904" max="7904" width="11.5546875" style="4" bestFit="1" customWidth="1"/>
    <col min="7905" max="7905" width="7.5546875" style="4" bestFit="1" customWidth="1"/>
    <col min="7906" max="7906" width="8.77734375" style="4" bestFit="1" customWidth="1"/>
    <col min="7907" max="7907" width="11.5546875" style="4" bestFit="1" customWidth="1"/>
    <col min="7908" max="7908" width="7.5546875" style="4" customWidth="1"/>
    <col min="7909" max="7909" width="8.44140625" style="4" bestFit="1" customWidth="1"/>
    <col min="7910" max="7910" width="11.5546875" style="4" bestFit="1" customWidth="1"/>
    <col min="7911" max="7911" width="11.44140625" style="4"/>
    <col min="7912" max="7912" width="9" style="4" customWidth="1"/>
    <col min="7913" max="8148" width="11.44140625" style="4"/>
    <col min="8149" max="8149" width="6.21875" style="4" customWidth="1"/>
    <col min="8150" max="8150" width="64.5546875" style="4" customWidth="1"/>
    <col min="8151" max="8151" width="13.77734375" style="4" customWidth="1"/>
    <col min="8152" max="8152" width="7.5546875" style="4" bestFit="1" customWidth="1"/>
    <col min="8153" max="8153" width="8.77734375" style="4" bestFit="1" customWidth="1"/>
    <col min="8154" max="8154" width="11.5546875" style="4" bestFit="1" customWidth="1"/>
    <col min="8155" max="8155" width="7.5546875" style="4" bestFit="1" customWidth="1"/>
    <col min="8156" max="8156" width="8.77734375" style="4" bestFit="1" customWidth="1"/>
    <col min="8157" max="8157" width="11.5546875" style="4" bestFit="1" customWidth="1"/>
    <col min="8158" max="8158" width="7.5546875" style="4" bestFit="1" customWidth="1"/>
    <col min="8159" max="8159" width="8.77734375" style="4" bestFit="1" customWidth="1"/>
    <col min="8160" max="8160" width="11.5546875" style="4" bestFit="1" customWidth="1"/>
    <col min="8161" max="8161" width="7.5546875" style="4" bestFit="1" customWidth="1"/>
    <col min="8162" max="8162" width="8.77734375" style="4" bestFit="1" customWidth="1"/>
    <col min="8163" max="8163" width="11.5546875" style="4" bestFit="1" customWidth="1"/>
    <col min="8164" max="8164" width="7.5546875" style="4" customWidth="1"/>
    <col min="8165" max="8165" width="8.44140625" style="4" bestFit="1" customWidth="1"/>
    <col min="8166" max="8166" width="11.5546875" style="4" bestFit="1" customWidth="1"/>
    <col min="8167" max="8167" width="11.44140625" style="4"/>
    <col min="8168" max="8168" width="9" style="4" customWidth="1"/>
    <col min="8169" max="8404" width="11.44140625" style="4"/>
    <col min="8405" max="8405" width="6.21875" style="4" customWidth="1"/>
    <col min="8406" max="8406" width="64.5546875" style="4" customWidth="1"/>
    <col min="8407" max="8407" width="13.77734375" style="4" customWidth="1"/>
    <col min="8408" max="8408" width="7.5546875" style="4" bestFit="1" customWidth="1"/>
    <col min="8409" max="8409" width="8.77734375" style="4" bestFit="1" customWidth="1"/>
    <col min="8410" max="8410" width="11.5546875" style="4" bestFit="1" customWidth="1"/>
    <col min="8411" max="8411" width="7.5546875" style="4" bestFit="1" customWidth="1"/>
    <col min="8412" max="8412" width="8.77734375" style="4" bestFit="1" customWidth="1"/>
    <col min="8413" max="8413" width="11.5546875" style="4" bestFit="1" customWidth="1"/>
    <col min="8414" max="8414" width="7.5546875" style="4" bestFit="1" customWidth="1"/>
    <col min="8415" max="8415" width="8.77734375" style="4" bestFit="1" customWidth="1"/>
    <col min="8416" max="8416" width="11.5546875" style="4" bestFit="1" customWidth="1"/>
    <col min="8417" max="8417" width="7.5546875" style="4" bestFit="1" customWidth="1"/>
    <col min="8418" max="8418" width="8.77734375" style="4" bestFit="1" customWidth="1"/>
    <col min="8419" max="8419" width="11.5546875" style="4" bestFit="1" customWidth="1"/>
    <col min="8420" max="8420" width="7.5546875" style="4" customWidth="1"/>
    <col min="8421" max="8421" width="8.44140625" style="4" bestFit="1" customWidth="1"/>
    <col min="8422" max="8422" width="11.5546875" style="4" bestFit="1" customWidth="1"/>
    <col min="8423" max="8423" width="11.44140625" style="4"/>
    <col min="8424" max="8424" width="9" style="4" customWidth="1"/>
    <col min="8425" max="8660" width="11.44140625" style="4"/>
    <col min="8661" max="8661" width="6.21875" style="4" customWidth="1"/>
    <col min="8662" max="8662" width="64.5546875" style="4" customWidth="1"/>
    <col min="8663" max="8663" width="13.77734375" style="4" customWidth="1"/>
    <col min="8664" max="8664" width="7.5546875" style="4" bestFit="1" customWidth="1"/>
    <col min="8665" max="8665" width="8.77734375" style="4" bestFit="1" customWidth="1"/>
    <col min="8666" max="8666" width="11.5546875" style="4" bestFit="1" customWidth="1"/>
    <col min="8667" max="8667" width="7.5546875" style="4" bestFit="1" customWidth="1"/>
    <col min="8668" max="8668" width="8.77734375" style="4" bestFit="1" customWidth="1"/>
    <col min="8669" max="8669" width="11.5546875" style="4" bestFit="1" customWidth="1"/>
    <col min="8670" max="8670" width="7.5546875" style="4" bestFit="1" customWidth="1"/>
    <col min="8671" max="8671" width="8.77734375" style="4" bestFit="1" customWidth="1"/>
    <col min="8672" max="8672" width="11.5546875" style="4" bestFit="1" customWidth="1"/>
    <col min="8673" max="8673" width="7.5546875" style="4" bestFit="1" customWidth="1"/>
    <col min="8674" max="8674" width="8.77734375" style="4" bestFit="1" customWidth="1"/>
    <col min="8675" max="8675" width="11.5546875" style="4" bestFit="1" customWidth="1"/>
    <col min="8676" max="8676" width="7.5546875" style="4" customWidth="1"/>
    <col min="8677" max="8677" width="8.44140625" style="4" bestFit="1" customWidth="1"/>
    <col min="8678" max="8678" width="11.5546875" style="4" bestFit="1" customWidth="1"/>
    <col min="8679" max="8679" width="11.44140625" style="4"/>
    <col min="8680" max="8680" width="9" style="4" customWidth="1"/>
    <col min="8681" max="8916" width="11.44140625" style="4"/>
    <col min="8917" max="8917" width="6.21875" style="4" customWidth="1"/>
    <col min="8918" max="8918" width="64.5546875" style="4" customWidth="1"/>
    <col min="8919" max="8919" width="13.77734375" style="4" customWidth="1"/>
    <col min="8920" max="8920" width="7.5546875" style="4" bestFit="1" customWidth="1"/>
    <col min="8921" max="8921" width="8.77734375" style="4" bestFit="1" customWidth="1"/>
    <col min="8922" max="8922" width="11.5546875" style="4" bestFit="1" customWidth="1"/>
    <col min="8923" max="8923" width="7.5546875" style="4" bestFit="1" customWidth="1"/>
    <col min="8924" max="8924" width="8.77734375" style="4" bestFit="1" customWidth="1"/>
    <col min="8925" max="8925" width="11.5546875" style="4" bestFit="1" customWidth="1"/>
    <col min="8926" max="8926" width="7.5546875" style="4" bestFit="1" customWidth="1"/>
    <col min="8927" max="8927" width="8.77734375" style="4" bestFit="1" customWidth="1"/>
    <col min="8928" max="8928" width="11.5546875" style="4" bestFit="1" customWidth="1"/>
    <col min="8929" max="8929" width="7.5546875" style="4" bestFit="1" customWidth="1"/>
    <col min="8930" max="8930" width="8.77734375" style="4" bestFit="1" customWidth="1"/>
    <col min="8931" max="8931" width="11.5546875" style="4" bestFit="1" customWidth="1"/>
    <col min="8932" max="8932" width="7.5546875" style="4" customWidth="1"/>
    <col min="8933" max="8933" width="8.44140625" style="4" bestFit="1" customWidth="1"/>
    <col min="8934" max="8934" width="11.5546875" style="4" bestFit="1" customWidth="1"/>
    <col min="8935" max="8935" width="11.44140625" style="4"/>
    <col min="8936" max="8936" width="9" style="4" customWidth="1"/>
    <col min="8937" max="9172" width="11.44140625" style="4"/>
    <col min="9173" max="9173" width="6.21875" style="4" customWidth="1"/>
    <col min="9174" max="9174" width="64.5546875" style="4" customWidth="1"/>
    <col min="9175" max="9175" width="13.77734375" style="4" customWidth="1"/>
    <col min="9176" max="9176" width="7.5546875" style="4" bestFit="1" customWidth="1"/>
    <col min="9177" max="9177" width="8.77734375" style="4" bestFit="1" customWidth="1"/>
    <col min="9178" max="9178" width="11.5546875" style="4" bestFit="1" customWidth="1"/>
    <col min="9179" max="9179" width="7.5546875" style="4" bestFit="1" customWidth="1"/>
    <col min="9180" max="9180" width="8.77734375" style="4" bestFit="1" customWidth="1"/>
    <col min="9181" max="9181" width="11.5546875" style="4" bestFit="1" customWidth="1"/>
    <col min="9182" max="9182" width="7.5546875" style="4" bestFit="1" customWidth="1"/>
    <col min="9183" max="9183" width="8.77734375" style="4" bestFit="1" customWidth="1"/>
    <col min="9184" max="9184" width="11.5546875" style="4" bestFit="1" customWidth="1"/>
    <col min="9185" max="9185" width="7.5546875" style="4" bestFit="1" customWidth="1"/>
    <col min="9186" max="9186" width="8.77734375" style="4" bestFit="1" customWidth="1"/>
    <col min="9187" max="9187" width="11.5546875" style="4" bestFit="1" customWidth="1"/>
    <col min="9188" max="9188" width="7.5546875" style="4" customWidth="1"/>
    <col min="9189" max="9189" width="8.44140625" style="4" bestFit="1" customWidth="1"/>
    <col min="9190" max="9190" width="11.5546875" style="4" bestFit="1" customWidth="1"/>
    <col min="9191" max="9191" width="11.44140625" style="4"/>
    <col min="9192" max="9192" width="9" style="4" customWidth="1"/>
    <col min="9193" max="9428" width="11.44140625" style="4"/>
    <col min="9429" max="9429" width="6.21875" style="4" customWidth="1"/>
    <col min="9430" max="9430" width="64.5546875" style="4" customWidth="1"/>
    <col min="9431" max="9431" width="13.77734375" style="4" customWidth="1"/>
    <col min="9432" max="9432" width="7.5546875" style="4" bestFit="1" customWidth="1"/>
    <col min="9433" max="9433" width="8.77734375" style="4" bestFit="1" customWidth="1"/>
    <col min="9434" max="9434" width="11.5546875" style="4" bestFit="1" customWidth="1"/>
    <col min="9435" max="9435" width="7.5546875" style="4" bestFit="1" customWidth="1"/>
    <col min="9436" max="9436" width="8.77734375" style="4" bestFit="1" customWidth="1"/>
    <col min="9437" max="9437" width="11.5546875" style="4" bestFit="1" customWidth="1"/>
    <col min="9438" max="9438" width="7.5546875" style="4" bestFit="1" customWidth="1"/>
    <col min="9439" max="9439" width="8.77734375" style="4" bestFit="1" customWidth="1"/>
    <col min="9440" max="9440" width="11.5546875" style="4" bestFit="1" customWidth="1"/>
    <col min="9441" max="9441" width="7.5546875" style="4" bestFit="1" customWidth="1"/>
    <col min="9442" max="9442" width="8.77734375" style="4" bestFit="1" customWidth="1"/>
    <col min="9443" max="9443" width="11.5546875" style="4" bestFit="1" customWidth="1"/>
    <col min="9444" max="9444" width="7.5546875" style="4" customWidth="1"/>
    <col min="9445" max="9445" width="8.44140625" style="4" bestFit="1" customWidth="1"/>
    <col min="9446" max="9446" width="11.5546875" style="4" bestFit="1" customWidth="1"/>
    <col min="9447" max="9447" width="11.44140625" style="4"/>
    <col min="9448" max="9448" width="9" style="4" customWidth="1"/>
    <col min="9449" max="9684" width="11.44140625" style="4"/>
    <col min="9685" max="9685" width="6.21875" style="4" customWidth="1"/>
    <col min="9686" max="9686" width="64.5546875" style="4" customWidth="1"/>
    <col min="9687" max="9687" width="13.77734375" style="4" customWidth="1"/>
    <col min="9688" max="9688" width="7.5546875" style="4" bestFit="1" customWidth="1"/>
    <col min="9689" max="9689" width="8.77734375" style="4" bestFit="1" customWidth="1"/>
    <col min="9690" max="9690" width="11.5546875" style="4" bestFit="1" customWidth="1"/>
    <col min="9691" max="9691" width="7.5546875" style="4" bestFit="1" customWidth="1"/>
    <col min="9692" max="9692" width="8.77734375" style="4" bestFit="1" customWidth="1"/>
    <col min="9693" max="9693" width="11.5546875" style="4" bestFit="1" customWidth="1"/>
    <col min="9694" max="9694" width="7.5546875" style="4" bestFit="1" customWidth="1"/>
    <col min="9695" max="9695" width="8.77734375" style="4" bestFit="1" customWidth="1"/>
    <col min="9696" max="9696" width="11.5546875" style="4" bestFit="1" customWidth="1"/>
    <col min="9697" max="9697" width="7.5546875" style="4" bestFit="1" customWidth="1"/>
    <col min="9698" max="9698" width="8.77734375" style="4" bestFit="1" customWidth="1"/>
    <col min="9699" max="9699" width="11.5546875" style="4" bestFit="1" customWidth="1"/>
    <col min="9700" max="9700" width="7.5546875" style="4" customWidth="1"/>
    <col min="9701" max="9701" width="8.44140625" style="4" bestFit="1" customWidth="1"/>
    <col min="9702" max="9702" width="11.5546875" style="4" bestFit="1" customWidth="1"/>
    <col min="9703" max="9703" width="11.44140625" style="4"/>
    <col min="9704" max="9704" width="9" style="4" customWidth="1"/>
    <col min="9705" max="9940" width="11.44140625" style="4"/>
    <col min="9941" max="9941" width="6.21875" style="4" customWidth="1"/>
    <col min="9942" max="9942" width="64.5546875" style="4" customWidth="1"/>
    <col min="9943" max="9943" width="13.77734375" style="4" customWidth="1"/>
    <col min="9944" max="9944" width="7.5546875" style="4" bestFit="1" customWidth="1"/>
    <col min="9945" max="9945" width="8.77734375" style="4" bestFit="1" customWidth="1"/>
    <col min="9946" max="9946" width="11.5546875" style="4" bestFit="1" customWidth="1"/>
    <col min="9947" max="9947" width="7.5546875" style="4" bestFit="1" customWidth="1"/>
    <col min="9948" max="9948" width="8.77734375" style="4" bestFit="1" customWidth="1"/>
    <col min="9949" max="9949" width="11.5546875" style="4" bestFit="1" customWidth="1"/>
    <col min="9950" max="9950" width="7.5546875" style="4" bestFit="1" customWidth="1"/>
    <col min="9951" max="9951" width="8.77734375" style="4" bestFit="1" customWidth="1"/>
    <col min="9952" max="9952" width="11.5546875" style="4" bestFit="1" customWidth="1"/>
    <col min="9953" max="9953" width="7.5546875" style="4" bestFit="1" customWidth="1"/>
    <col min="9954" max="9954" width="8.77734375" style="4" bestFit="1" customWidth="1"/>
    <col min="9955" max="9955" width="11.5546875" style="4" bestFit="1" customWidth="1"/>
    <col min="9956" max="9956" width="7.5546875" style="4" customWidth="1"/>
    <col min="9957" max="9957" width="8.44140625" style="4" bestFit="1" customWidth="1"/>
    <col min="9958" max="9958" width="11.5546875" style="4" bestFit="1" customWidth="1"/>
    <col min="9959" max="9959" width="11.44140625" style="4"/>
    <col min="9960" max="9960" width="9" style="4" customWidth="1"/>
    <col min="9961" max="10196" width="11.44140625" style="4"/>
    <col min="10197" max="10197" width="6.21875" style="4" customWidth="1"/>
    <col min="10198" max="10198" width="64.5546875" style="4" customWidth="1"/>
    <col min="10199" max="10199" width="13.77734375" style="4" customWidth="1"/>
    <col min="10200" max="10200" width="7.5546875" style="4" bestFit="1" customWidth="1"/>
    <col min="10201" max="10201" width="8.77734375" style="4" bestFit="1" customWidth="1"/>
    <col min="10202" max="10202" width="11.5546875" style="4" bestFit="1" customWidth="1"/>
    <col min="10203" max="10203" width="7.5546875" style="4" bestFit="1" customWidth="1"/>
    <col min="10204" max="10204" width="8.77734375" style="4" bestFit="1" customWidth="1"/>
    <col min="10205" max="10205" width="11.5546875" style="4" bestFit="1" customWidth="1"/>
    <col min="10206" max="10206" width="7.5546875" style="4" bestFit="1" customWidth="1"/>
    <col min="10207" max="10207" width="8.77734375" style="4" bestFit="1" customWidth="1"/>
    <col min="10208" max="10208" width="11.5546875" style="4" bestFit="1" customWidth="1"/>
    <col min="10209" max="10209" width="7.5546875" style="4" bestFit="1" customWidth="1"/>
    <col min="10210" max="10210" width="8.77734375" style="4" bestFit="1" customWidth="1"/>
    <col min="10211" max="10211" width="11.5546875" style="4" bestFit="1" customWidth="1"/>
    <col min="10212" max="10212" width="7.5546875" style="4" customWidth="1"/>
    <col min="10213" max="10213" width="8.44140625" style="4" bestFit="1" customWidth="1"/>
    <col min="10214" max="10214" width="11.5546875" style="4" bestFit="1" customWidth="1"/>
    <col min="10215" max="10215" width="11.44140625" style="4"/>
    <col min="10216" max="10216" width="9" style="4" customWidth="1"/>
    <col min="10217" max="10452" width="11.44140625" style="4"/>
    <col min="10453" max="10453" width="6.21875" style="4" customWidth="1"/>
    <col min="10454" max="10454" width="64.5546875" style="4" customWidth="1"/>
    <col min="10455" max="10455" width="13.77734375" style="4" customWidth="1"/>
    <col min="10456" max="10456" width="7.5546875" style="4" bestFit="1" customWidth="1"/>
    <col min="10457" max="10457" width="8.77734375" style="4" bestFit="1" customWidth="1"/>
    <col min="10458" max="10458" width="11.5546875" style="4" bestFit="1" customWidth="1"/>
    <col min="10459" max="10459" width="7.5546875" style="4" bestFit="1" customWidth="1"/>
    <col min="10460" max="10460" width="8.77734375" style="4" bestFit="1" customWidth="1"/>
    <col min="10461" max="10461" width="11.5546875" style="4" bestFit="1" customWidth="1"/>
    <col min="10462" max="10462" width="7.5546875" style="4" bestFit="1" customWidth="1"/>
    <col min="10463" max="10463" width="8.77734375" style="4" bestFit="1" customWidth="1"/>
    <col min="10464" max="10464" width="11.5546875" style="4" bestFit="1" customWidth="1"/>
    <col min="10465" max="10465" width="7.5546875" style="4" bestFit="1" customWidth="1"/>
    <col min="10466" max="10466" width="8.77734375" style="4" bestFit="1" customWidth="1"/>
    <col min="10467" max="10467" width="11.5546875" style="4" bestFit="1" customWidth="1"/>
    <col min="10468" max="10468" width="7.5546875" style="4" customWidth="1"/>
    <col min="10469" max="10469" width="8.44140625" style="4" bestFit="1" customWidth="1"/>
    <col min="10470" max="10470" width="11.5546875" style="4" bestFit="1" customWidth="1"/>
    <col min="10471" max="10471" width="11.44140625" style="4"/>
    <col min="10472" max="10472" width="9" style="4" customWidth="1"/>
    <col min="10473" max="10708" width="11.44140625" style="4"/>
    <col min="10709" max="10709" width="6.21875" style="4" customWidth="1"/>
    <col min="10710" max="10710" width="64.5546875" style="4" customWidth="1"/>
    <col min="10711" max="10711" width="13.77734375" style="4" customWidth="1"/>
    <col min="10712" max="10712" width="7.5546875" style="4" bestFit="1" customWidth="1"/>
    <col min="10713" max="10713" width="8.77734375" style="4" bestFit="1" customWidth="1"/>
    <col min="10714" max="10714" width="11.5546875" style="4" bestFit="1" customWidth="1"/>
    <col min="10715" max="10715" width="7.5546875" style="4" bestFit="1" customWidth="1"/>
    <col min="10716" max="10716" width="8.77734375" style="4" bestFit="1" customWidth="1"/>
    <col min="10717" max="10717" width="11.5546875" style="4" bestFit="1" customWidth="1"/>
    <col min="10718" max="10718" width="7.5546875" style="4" bestFit="1" customWidth="1"/>
    <col min="10719" max="10719" width="8.77734375" style="4" bestFit="1" customWidth="1"/>
    <col min="10720" max="10720" width="11.5546875" style="4" bestFit="1" customWidth="1"/>
    <col min="10721" max="10721" width="7.5546875" style="4" bestFit="1" customWidth="1"/>
    <col min="10722" max="10722" width="8.77734375" style="4" bestFit="1" customWidth="1"/>
    <col min="10723" max="10723" width="11.5546875" style="4" bestFit="1" customWidth="1"/>
    <col min="10724" max="10724" width="7.5546875" style="4" customWidth="1"/>
    <col min="10725" max="10725" width="8.44140625" style="4" bestFit="1" customWidth="1"/>
    <col min="10726" max="10726" width="11.5546875" style="4" bestFit="1" customWidth="1"/>
    <col min="10727" max="10727" width="11.44140625" style="4"/>
    <col min="10728" max="10728" width="9" style="4" customWidth="1"/>
    <col min="10729" max="10964" width="11.44140625" style="4"/>
    <col min="10965" max="10965" width="6.21875" style="4" customWidth="1"/>
    <col min="10966" max="10966" width="64.5546875" style="4" customWidth="1"/>
    <col min="10967" max="10967" width="13.77734375" style="4" customWidth="1"/>
    <col min="10968" max="10968" width="7.5546875" style="4" bestFit="1" customWidth="1"/>
    <col min="10969" max="10969" width="8.77734375" style="4" bestFit="1" customWidth="1"/>
    <col min="10970" max="10970" width="11.5546875" style="4" bestFit="1" customWidth="1"/>
    <col min="10971" max="10971" width="7.5546875" style="4" bestFit="1" customWidth="1"/>
    <col min="10972" max="10972" width="8.77734375" style="4" bestFit="1" customWidth="1"/>
    <col min="10973" max="10973" width="11.5546875" style="4" bestFit="1" customWidth="1"/>
    <col min="10974" max="10974" width="7.5546875" style="4" bestFit="1" customWidth="1"/>
    <col min="10975" max="10975" width="8.77734375" style="4" bestFit="1" customWidth="1"/>
    <col min="10976" max="10976" width="11.5546875" style="4" bestFit="1" customWidth="1"/>
    <col min="10977" max="10977" width="7.5546875" style="4" bestFit="1" customWidth="1"/>
    <col min="10978" max="10978" width="8.77734375" style="4" bestFit="1" customWidth="1"/>
    <col min="10979" max="10979" width="11.5546875" style="4" bestFit="1" customWidth="1"/>
    <col min="10980" max="10980" width="7.5546875" style="4" customWidth="1"/>
    <col min="10981" max="10981" width="8.44140625" style="4" bestFit="1" customWidth="1"/>
    <col min="10982" max="10982" width="11.5546875" style="4" bestFit="1" customWidth="1"/>
    <col min="10983" max="10983" width="11.44140625" style="4"/>
    <col min="10984" max="10984" width="9" style="4" customWidth="1"/>
    <col min="10985" max="11220" width="11.44140625" style="4"/>
    <col min="11221" max="11221" width="6.21875" style="4" customWidth="1"/>
    <col min="11222" max="11222" width="64.5546875" style="4" customWidth="1"/>
    <col min="11223" max="11223" width="13.77734375" style="4" customWidth="1"/>
    <col min="11224" max="11224" width="7.5546875" style="4" bestFit="1" customWidth="1"/>
    <col min="11225" max="11225" width="8.77734375" style="4" bestFit="1" customWidth="1"/>
    <col min="11226" max="11226" width="11.5546875" style="4" bestFit="1" customWidth="1"/>
    <col min="11227" max="11227" width="7.5546875" style="4" bestFit="1" customWidth="1"/>
    <col min="11228" max="11228" width="8.77734375" style="4" bestFit="1" customWidth="1"/>
    <col min="11229" max="11229" width="11.5546875" style="4" bestFit="1" customWidth="1"/>
    <col min="11230" max="11230" width="7.5546875" style="4" bestFit="1" customWidth="1"/>
    <col min="11231" max="11231" width="8.77734375" style="4" bestFit="1" customWidth="1"/>
    <col min="11232" max="11232" width="11.5546875" style="4" bestFit="1" customWidth="1"/>
    <col min="11233" max="11233" width="7.5546875" style="4" bestFit="1" customWidth="1"/>
    <col min="11234" max="11234" width="8.77734375" style="4" bestFit="1" customWidth="1"/>
    <col min="11235" max="11235" width="11.5546875" style="4" bestFit="1" customWidth="1"/>
    <col min="11236" max="11236" width="7.5546875" style="4" customWidth="1"/>
    <col min="11237" max="11237" width="8.44140625" style="4" bestFit="1" customWidth="1"/>
    <col min="11238" max="11238" width="11.5546875" style="4" bestFit="1" customWidth="1"/>
    <col min="11239" max="11239" width="11.44140625" style="4"/>
    <col min="11240" max="11240" width="9" style="4" customWidth="1"/>
    <col min="11241" max="11476" width="11.44140625" style="4"/>
    <col min="11477" max="11477" width="6.21875" style="4" customWidth="1"/>
    <col min="11478" max="11478" width="64.5546875" style="4" customWidth="1"/>
    <col min="11479" max="11479" width="13.77734375" style="4" customWidth="1"/>
    <col min="11480" max="11480" width="7.5546875" style="4" bestFit="1" customWidth="1"/>
    <col min="11481" max="11481" width="8.77734375" style="4" bestFit="1" customWidth="1"/>
    <col min="11482" max="11482" width="11.5546875" style="4" bestFit="1" customWidth="1"/>
    <col min="11483" max="11483" width="7.5546875" style="4" bestFit="1" customWidth="1"/>
    <col min="11484" max="11484" width="8.77734375" style="4" bestFit="1" customWidth="1"/>
    <col min="11485" max="11485" width="11.5546875" style="4" bestFit="1" customWidth="1"/>
    <col min="11486" max="11486" width="7.5546875" style="4" bestFit="1" customWidth="1"/>
    <col min="11487" max="11487" width="8.77734375" style="4" bestFit="1" customWidth="1"/>
    <col min="11488" max="11488" width="11.5546875" style="4" bestFit="1" customWidth="1"/>
    <col min="11489" max="11489" width="7.5546875" style="4" bestFit="1" customWidth="1"/>
    <col min="11490" max="11490" width="8.77734375" style="4" bestFit="1" customWidth="1"/>
    <col min="11491" max="11491" width="11.5546875" style="4" bestFit="1" customWidth="1"/>
    <col min="11492" max="11492" width="7.5546875" style="4" customWidth="1"/>
    <col min="11493" max="11493" width="8.44140625" style="4" bestFit="1" customWidth="1"/>
    <col min="11494" max="11494" width="11.5546875" style="4" bestFit="1" customWidth="1"/>
    <col min="11495" max="11495" width="11.44140625" style="4"/>
    <col min="11496" max="11496" width="9" style="4" customWidth="1"/>
    <col min="11497" max="11732" width="11.44140625" style="4"/>
    <col min="11733" max="11733" width="6.21875" style="4" customWidth="1"/>
    <col min="11734" max="11734" width="64.5546875" style="4" customWidth="1"/>
    <col min="11735" max="11735" width="13.77734375" style="4" customWidth="1"/>
    <col min="11736" max="11736" width="7.5546875" style="4" bestFit="1" customWidth="1"/>
    <col min="11737" max="11737" width="8.77734375" style="4" bestFit="1" customWidth="1"/>
    <col min="11738" max="11738" width="11.5546875" style="4" bestFit="1" customWidth="1"/>
    <col min="11739" max="11739" width="7.5546875" style="4" bestFit="1" customWidth="1"/>
    <col min="11740" max="11740" width="8.77734375" style="4" bestFit="1" customWidth="1"/>
    <col min="11741" max="11741" width="11.5546875" style="4" bestFit="1" customWidth="1"/>
    <col min="11742" max="11742" width="7.5546875" style="4" bestFit="1" customWidth="1"/>
    <col min="11743" max="11743" width="8.77734375" style="4" bestFit="1" customWidth="1"/>
    <col min="11744" max="11744" width="11.5546875" style="4" bestFit="1" customWidth="1"/>
    <col min="11745" max="11745" width="7.5546875" style="4" bestFit="1" customWidth="1"/>
    <col min="11746" max="11746" width="8.77734375" style="4" bestFit="1" customWidth="1"/>
    <col min="11747" max="11747" width="11.5546875" style="4" bestFit="1" customWidth="1"/>
    <col min="11748" max="11748" width="7.5546875" style="4" customWidth="1"/>
    <col min="11749" max="11749" width="8.44140625" style="4" bestFit="1" customWidth="1"/>
    <col min="11750" max="11750" width="11.5546875" style="4" bestFit="1" customWidth="1"/>
    <col min="11751" max="11751" width="11.44140625" style="4"/>
    <col min="11752" max="11752" width="9" style="4" customWidth="1"/>
    <col min="11753" max="11988" width="11.44140625" style="4"/>
    <col min="11989" max="11989" width="6.21875" style="4" customWidth="1"/>
    <col min="11990" max="11990" width="64.5546875" style="4" customWidth="1"/>
    <col min="11991" max="11991" width="13.77734375" style="4" customWidth="1"/>
    <col min="11992" max="11992" width="7.5546875" style="4" bestFit="1" customWidth="1"/>
    <col min="11993" max="11993" width="8.77734375" style="4" bestFit="1" customWidth="1"/>
    <col min="11994" max="11994" width="11.5546875" style="4" bestFit="1" customWidth="1"/>
    <col min="11995" max="11995" width="7.5546875" style="4" bestFit="1" customWidth="1"/>
    <col min="11996" max="11996" width="8.77734375" style="4" bestFit="1" customWidth="1"/>
    <col min="11997" max="11997" width="11.5546875" style="4" bestFit="1" customWidth="1"/>
    <col min="11998" max="11998" width="7.5546875" style="4" bestFit="1" customWidth="1"/>
    <col min="11999" max="11999" width="8.77734375" style="4" bestFit="1" customWidth="1"/>
    <col min="12000" max="12000" width="11.5546875" style="4" bestFit="1" customWidth="1"/>
    <col min="12001" max="12001" width="7.5546875" style="4" bestFit="1" customWidth="1"/>
    <col min="12002" max="12002" width="8.77734375" style="4" bestFit="1" customWidth="1"/>
    <col min="12003" max="12003" width="11.5546875" style="4" bestFit="1" customWidth="1"/>
    <col min="12004" max="12004" width="7.5546875" style="4" customWidth="1"/>
    <col min="12005" max="12005" width="8.44140625" style="4" bestFit="1" customWidth="1"/>
    <col min="12006" max="12006" width="11.5546875" style="4" bestFit="1" customWidth="1"/>
    <col min="12007" max="12007" width="11.44140625" style="4"/>
    <col min="12008" max="12008" width="9" style="4" customWidth="1"/>
    <col min="12009" max="12244" width="11.44140625" style="4"/>
    <col min="12245" max="12245" width="6.21875" style="4" customWidth="1"/>
    <col min="12246" max="12246" width="64.5546875" style="4" customWidth="1"/>
    <col min="12247" max="12247" width="13.77734375" style="4" customWidth="1"/>
    <col min="12248" max="12248" width="7.5546875" style="4" bestFit="1" customWidth="1"/>
    <col min="12249" max="12249" width="8.77734375" style="4" bestFit="1" customWidth="1"/>
    <col min="12250" max="12250" width="11.5546875" style="4" bestFit="1" customWidth="1"/>
    <col min="12251" max="12251" width="7.5546875" style="4" bestFit="1" customWidth="1"/>
    <col min="12252" max="12252" width="8.77734375" style="4" bestFit="1" customWidth="1"/>
    <col min="12253" max="12253" width="11.5546875" style="4" bestFit="1" customWidth="1"/>
    <col min="12254" max="12254" width="7.5546875" style="4" bestFit="1" customWidth="1"/>
    <col min="12255" max="12255" width="8.77734375" style="4" bestFit="1" customWidth="1"/>
    <col min="12256" max="12256" width="11.5546875" style="4" bestFit="1" customWidth="1"/>
    <col min="12257" max="12257" width="7.5546875" style="4" bestFit="1" customWidth="1"/>
    <col min="12258" max="12258" width="8.77734375" style="4" bestFit="1" customWidth="1"/>
    <col min="12259" max="12259" width="11.5546875" style="4" bestFit="1" customWidth="1"/>
    <col min="12260" max="12260" width="7.5546875" style="4" customWidth="1"/>
    <col min="12261" max="12261" width="8.44140625" style="4" bestFit="1" customWidth="1"/>
    <col min="12262" max="12262" width="11.5546875" style="4" bestFit="1" customWidth="1"/>
    <col min="12263" max="12263" width="11.44140625" style="4"/>
    <col min="12264" max="12264" width="9" style="4" customWidth="1"/>
    <col min="12265" max="12500" width="11.44140625" style="4"/>
    <col min="12501" max="12501" width="6.21875" style="4" customWidth="1"/>
    <col min="12502" max="12502" width="64.5546875" style="4" customWidth="1"/>
    <col min="12503" max="12503" width="13.77734375" style="4" customWidth="1"/>
    <col min="12504" max="12504" width="7.5546875" style="4" bestFit="1" customWidth="1"/>
    <col min="12505" max="12505" width="8.77734375" style="4" bestFit="1" customWidth="1"/>
    <col min="12506" max="12506" width="11.5546875" style="4" bestFit="1" customWidth="1"/>
    <col min="12507" max="12507" width="7.5546875" style="4" bestFit="1" customWidth="1"/>
    <col min="12508" max="12508" width="8.77734375" style="4" bestFit="1" customWidth="1"/>
    <col min="12509" max="12509" width="11.5546875" style="4" bestFit="1" customWidth="1"/>
    <col min="12510" max="12510" width="7.5546875" style="4" bestFit="1" customWidth="1"/>
    <col min="12511" max="12511" width="8.77734375" style="4" bestFit="1" customWidth="1"/>
    <col min="12512" max="12512" width="11.5546875" style="4" bestFit="1" customWidth="1"/>
    <col min="12513" max="12513" width="7.5546875" style="4" bestFit="1" customWidth="1"/>
    <col min="12514" max="12514" width="8.77734375" style="4" bestFit="1" customWidth="1"/>
    <col min="12515" max="12515" width="11.5546875" style="4" bestFit="1" customWidth="1"/>
    <col min="12516" max="12516" width="7.5546875" style="4" customWidth="1"/>
    <col min="12517" max="12517" width="8.44140625" style="4" bestFit="1" customWidth="1"/>
    <col min="12518" max="12518" width="11.5546875" style="4" bestFit="1" customWidth="1"/>
    <col min="12519" max="12519" width="11.44140625" style="4"/>
    <col min="12520" max="12520" width="9" style="4" customWidth="1"/>
    <col min="12521" max="12756" width="11.44140625" style="4"/>
    <col min="12757" max="12757" width="6.21875" style="4" customWidth="1"/>
    <col min="12758" max="12758" width="64.5546875" style="4" customWidth="1"/>
    <col min="12759" max="12759" width="13.77734375" style="4" customWidth="1"/>
    <col min="12760" max="12760" width="7.5546875" style="4" bestFit="1" customWidth="1"/>
    <col min="12761" max="12761" width="8.77734375" style="4" bestFit="1" customWidth="1"/>
    <col min="12762" max="12762" width="11.5546875" style="4" bestFit="1" customWidth="1"/>
    <col min="12763" max="12763" width="7.5546875" style="4" bestFit="1" customWidth="1"/>
    <col min="12764" max="12764" width="8.77734375" style="4" bestFit="1" customWidth="1"/>
    <col min="12765" max="12765" width="11.5546875" style="4" bestFit="1" customWidth="1"/>
    <col min="12766" max="12766" width="7.5546875" style="4" bestFit="1" customWidth="1"/>
    <col min="12767" max="12767" width="8.77734375" style="4" bestFit="1" customWidth="1"/>
    <col min="12768" max="12768" width="11.5546875" style="4" bestFit="1" customWidth="1"/>
    <col min="12769" max="12769" width="7.5546875" style="4" bestFit="1" customWidth="1"/>
    <col min="12770" max="12770" width="8.77734375" style="4" bestFit="1" customWidth="1"/>
    <col min="12771" max="12771" width="11.5546875" style="4" bestFit="1" customWidth="1"/>
    <col min="12772" max="12772" width="7.5546875" style="4" customWidth="1"/>
    <col min="12773" max="12773" width="8.44140625" style="4" bestFit="1" customWidth="1"/>
    <col min="12774" max="12774" width="11.5546875" style="4" bestFit="1" customWidth="1"/>
    <col min="12775" max="12775" width="11.44140625" style="4"/>
    <col min="12776" max="12776" width="9" style="4" customWidth="1"/>
    <col min="12777" max="13012" width="11.44140625" style="4"/>
    <col min="13013" max="13013" width="6.21875" style="4" customWidth="1"/>
    <col min="13014" max="13014" width="64.5546875" style="4" customWidth="1"/>
    <col min="13015" max="13015" width="13.77734375" style="4" customWidth="1"/>
    <col min="13016" max="13016" width="7.5546875" style="4" bestFit="1" customWidth="1"/>
    <col min="13017" max="13017" width="8.77734375" style="4" bestFit="1" customWidth="1"/>
    <col min="13018" max="13018" width="11.5546875" style="4" bestFit="1" customWidth="1"/>
    <col min="13019" max="13019" width="7.5546875" style="4" bestFit="1" customWidth="1"/>
    <col min="13020" max="13020" width="8.77734375" style="4" bestFit="1" customWidth="1"/>
    <col min="13021" max="13021" width="11.5546875" style="4" bestFit="1" customWidth="1"/>
    <col min="13022" max="13022" width="7.5546875" style="4" bestFit="1" customWidth="1"/>
    <col min="13023" max="13023" width="8.77734375" style="4" bestFit="1" customWidth="1"/>
    <col min="13024" max="13024" width="11.5546875" style="4" bestFit="1" customWidth="1"/>
    <col min="13025" max="13025" width="7.5546875" style="4" bestFit="1" customWidth="1"/>
    <col min="13026" max="13026" width="8.77734375" style="4" bestFit="1" customWidth="1"/>
    <col min="13027" max="13027" width="11.5546875" style="4" bestFit="1" customWidth="1"/>
    <col min="13028" max="13028" width="7.5546875" style="4" customWidth="1"/>
    <col min="13029" max="13029" width="8.44140625" style="4" bestFit="1" customWidth="1"/>
    <col min="13030" max="13030" width="11.5546875" style="4" bestFit="1" customWidth="1"/>
    <col min="13031" max="13031" width="11.44140625" style="4"/>
    <col min="13032" max="13032" width="9" style="4" customWidth="1"/>
    <col min="13033" max="13268" width="11.44140625" style="4"/>
    <col min="13269" max="13269" width="6.21875" style="4" customWidth="1"/>
    <col min="13270" max="13270" width="64.5546875" style="4" customWidth="1"/>
    <col min="13271" max="13271" width="13.77734375" style="4" customWidth="1"/>
    <col min="13272" max="13272" width="7.5546875" style="4" bestFit="1" customWidth="1"/>
    <col min="13273" max="13273" width="8.77734375" style="4" bestFit="1" customWidth="1"/>
    <col min="13274" max="13274" width="11.5546875" style="4" bestFit="1" customWidth="1"/>
    <col min="13275" max="13275" width="7.5546875" style="4" bestFit="1" customWidth="1"/>
    <col min="13276" max="13276" width="8.77734375" style="4" bestFit="1" customWidth="1"/>
    <col min="13277" max="13277" width="11.5546875" style="4" bestFit="1" customWidth="1"/>
    <col min="13278" max="13278" width="7.5546875" style="4" bestFit="1" customWidth="1"/>
    <col min="13279" max="13279" width="8.77734375" style="4" bestFit="1" customWidth="1"/>
    <col min="13280" max="13280" width="11.5546875" style="4" bestFit="1" customWidth="1"/>
    <col min="13281" max="13281" width="7.5546875" style="4" bestFit="1" customWidth="1"/>
    <col min="13282" max="13282" width="8.77734375" style="4" bestFit="1" customWidth="1"/>
    <col min="13283" max="13283" width="11.5546875" style="4" bestFit="1" customWidth="1"/>
    <col min="13284" max="13284" width="7.5546875" style="4" customWidth="1"/>
    <col min="13285" max="13285" width="8.44140625" style="4" bestFit="1" customWidth="1"/>
    <col min="13286" max="13286" width="11.5546875" style="4" bestFit="1" customWidth="1"/>
    <col min="13287" max="13287" width="11.44140625" style="4"/>
    <col min="13288" max="13288" width="9" style="4" customWidth="1"/>
    <col min="13289" max="13524" width="11.44140625" style="4"/>
    <col min="13525" max="13525" width="6.21875" style="4" customWidth="1"/>
    <col min="13526" max="13526" width="64.5546875" style="4" customWidth="1"/>
    <col min="13527" max="13527" width="13.77734375" style="4" customWidth="1"/>
    <col min="13528" max="13528" width="7.5546875" style="4" bestFit="1" customWidth="1"/>
    <col min="13529" max="13529" width="8.77734375" style="4" bestFit="1" customWidth="1"/>
    <col min="13530" max="13530" width="11.5546875" style="4" bestFit="1" customWidth="1"/>
    <col min="13531" max="13531" width="7.5546875" style="4" bestFit="1" customWidth="1"/>
    <col min="13532" max="13532" width="8.77734375" style="4" bestFit="1" customWidth="1"/>
    <col min="13533" max="13533" width="11.5546875" style="4" bestFit="1" customWidth="1"/>
    <col min="13534" max="13534" width="7.5546875" style="4" bestFit="1" customWidth="1"/>
    <col min="13535" max="13535" width="8.77734375" style="4" bestFit="1" customWidth="1"/>
    <col min="13536" max="13536" width="11.5546875" style="4" bestFit="1" customWidth="1"/>
    <col min="13537" max="13537" width="7.5546875" style="4" bestFit="1" customWidth="1"/>
    <col min="13538" max="13538" width="8.77734375" style="4" bestFit="1" customWidth="1"/>
    <col min="13539" max="13539" width="11.5546875" style="4" bestFit="1" customWidth="1"/>
    <col min="13540" max="13540" width="7.5546875" style="4" customWidth="1"/>
    <col min="13541" max="13541" width="8.44140625" style="4" bestFit="1" customWidth="1"/>
    <col min="13542" max="13542" width="11.5546875" style="4" bestFit="1" customWidth="1"/>
    <col min="13543" max="13543" width="11.44140625" style="4"/>
    <col min="13544" max="13544" width="9" style="4" customWidth="1"/>
    <col min="13545" max="13780" width="11.44140625" style="4"/>
    <col min="13781" max="13781" width="6.21875" style="4" customWidth="1"/>
    <col min="13782" max="13782" width="64.5546875" style="4" customWidth="1"/>
    <col min="13783" max="13783" width="13.77734375" style="4" customWidth="1"/>
    <col min="13784" max="13784" width="7.5546875" style="4" bestFit="1" customWidth="1"/>
    <col min="13785" max="13785" width="8.77734375" style="4" bestFit="1" customWidth="1"/>
    <col min="13786" max="13786" width="11.5546875" style="4" bestFit="1" customWidth="1"/>
    <col min="13787" max="13787" width="7.5546875" style="4" bestFit="1" customWidth="1"/>
    <col min="13788" max="13788" width="8.77734375" style="4" bestFit="1" customWidth="1"/>
    <col min="13789" max="13789" width="11.5546875" style="4" bestFit="1" customWidth="1"/>
    <col min="13790" max="13790" width="7.5546875" style="4" bestFit="1" customWidth="1"/>
    <col min="13791" max="13791" width="8.77734375" style="4" bestFit="1" customWidth="1"/>
    <col min="13792" max="13792" width="11.5546875" style="4" bestFit="1" customWidth="1"/>
    <col min="13793" max="13793" width="7.5546875" style="4" bestFit="1" customWidth="1"/>
    <col min="13794" max="13794" width="8.77734375" style="4" bestFit="1" customWidth="1"/>
    <col min="13795" max="13795" width="11.5546875" style="4" bestFit="1" customWidth="1"/>
    <col min="13796" max="13796" width="7.5546875" style="4" customWidth="1"/>
    <col min="13797" max="13797" width="8.44140625" style="4" bestFit="1" customWidth="1"/>
    <col min="13798" max="13798" width="11.5546875" style="4" bestFit="1" customWidth="1"/>
    <col min="13799" max="13799" width="11.44140625" style="4"/>
    <col min="13800" max="13800" width="9" style="4" customWidth="1"/>
    <col min="13801" max="14036" width="11.44140625" style="4"/>
    <col min="14037" max="14037" width="6.21875" style="4" customWidth="1"/>
    <col min="14038" max="14038" width="64.5546875" style="4" customWidth="1"/>
    <col min="14039" max="14039" width="13.77734375" style="4" customWidth="1"/>
    <col min="14040" max="14040" width="7.5546875" style="4" bestFit="1" customWidth="1"/>
    <col min="14041" max="14041" width="8.77734375" style="4" bestFit="1" customWidth="1"/>
    <col min="14042" max="14042" width="11.5546875" style="4" bestFit="1" customWidth="1"/>
    <col min="14043" max="14043" width="7.5546875" style="4" bestFit="1" customWidth="1"/>
    <col min="14044" max="14044" width="8.77734375" style="4" bestFit="1" customWidth="1"/>
    <col min="14045" max="14045" width="11.5546875" style="4" bestFit="1" customWidth="1"/>
    <col min="14046" max="14046" width="7.5546875" style="4" bestFit="1" customWidth="1"/>
    <col min="14047" max="14047" width="8.77734375" style="4" bestFit="1" customWidth="1"/>
    <col min="14048" max="14048" width="11.5546875" style="4" bestFit="1" customWidth="1"/>
    <col min="14049" max="14049" width="7.5546875" style="4" bestFit="1" customWidth="1"/>
    <col min="14050" max="14050" width="8.77734375" style="4" bestFit="1" customWidth="1"/>
    <col min="14051" max="14051" width="11.5546875" style="4" bestFit="1" customWidth="1"/>
    <col min="14052" max="14052" width="7.5546875" style="4" customWidth="1"/>
    <col min="14053" max="14053" width="8.44140625" style="4" bestFit="1" customWidth="1"/>
    <col min="14054" max="14054" width="11.5546875" style="4" bestFit="1" customWidth="1"/>
    <col min="14055" max="14055" width="11.44140625" style="4"/>
    <col min="14056" max="14056" width="9" style="4" customWidth="1"/>
    <col min="14057" max="14292" width="11.44140625" style="4"/>
    <col min="14293" max="14293" width="6.21875" style="4" customWidth="1"/>
    <col min="14294" max="14294" width="64.5546875" style="4" customWidth="1"/>
    <col min="14295" max="14295" width="13.77734375" style="4" customWidth="1"/>
    <col min="14296" max="14296" width="7.5546875" style="4" bestFit="1" customWidth="1"/>
    <col min="14297" max="14297" width="8.77734375" style="4" bestFit="1" customWidth="1"/>
    <col min="14298" max="14298" width="11.5546875" style="4" bestFit="1" customWidth="1"/>
    <col min="14299" max="14299" width="7.5546875" style="4" bestFit="1" customWidth="1"/>
    <col min="14300" max="14300" width="8.77734375" style="4" bestFit="1" customWidth="1"/>
    <col min="14301" max="14301" width="11.5546875" style="4" bestFit="1" customWidth="1"/>
    <col min="14302" max="14302" width="7.5546875" style="4" bestFit="1" customWidth="1"/>
    <col min="14303" max="14303" width="8.77734375" style="4" bestFit="1" customWidth="1"/>
    <col min="14304" max="14304" width="11.5546875" style="4" bestFit="1" customWidth="1"/>
    <col min="14305" max="14305" width="7.5546875" style="4" bestFit="1" customWidth="1"/>
    <col min="14306" max="14306" width="8.77734375" style="4" bestFit="1" customWidth="1"/>
    <col min="14307" max="14307" width="11.5546875" style="4" bestFit="1" customWidth="1"/>
    <col min="14308" max="14308" width="7.5546875" style="4" customWidth="1"/>
    <col min="14309" max="14309" width="8.44140625" style="4" bestFit="1" customWidth="1"/>
    <col min="14310" max="14310" width="11.5546875" style="4" bestFit="1" customWidth="1"/>
    <col min="14311" max="14311" width="11.44140625" style="4"/>
    <col min="14312" max="14312" width="9" style="4" customWidth="1"/>
    <col min="14313" max="14548" width="11.44140625" style="4"/>
    <col min="14549" max="14549" width="6.21875" style="4" customWidth="1"/>
    <col min="14550" max="14550" width="64.5546875" style="4" customWidth="1"/>
    <col min="14551" max="14551" width="13.77734375" style="4" customWidth="1"/>
    <col min="14552" max="14552" width="7.5546875" style="4" bestFit="1" customWidth="1"/>
    <col min="14553" max="14553" width="8.77734375" style="4" bestFit="1" customWidth="1"/>
    <col min="14554" max="14554" width="11.5546875" style="4" bestFit="1" customWidth="1"/>
    <col min="14555" max="14555" width="7.5546875" style="4" bestFit="1" customWidth="1"/>
    <col min="14556" max="14556" width="8.77734375" style="4" bestFit="1" customWidth="1"/>
    <col min="14557" max="14557" width="11.5546875" style="4" bestFit="1" customWidth="1"/>
    <col min="14558" max="14558" width="7.5546875" style="4" bestFit="1" customWidth="1"/>
    <col min="14559" max="14559" width="8.77734375" style="4" bestFit="1" customWidth="1"/>
    <col min="14560" max="14560" width="11.5546875" style="4" bestFit="1" customWidth="1"/>
    <col min="14561" max="14561" width="7.5546875" style="4" bestFit="1" customWidth="1"/>
    <col min="14562" max="14562" width="8.77734375" style="4" bestFit="1" customWidth="1"/>
    <col min="14563" max="14563" width="11.5546875" style="4" bestFit="1" customWidth="1"/>
    <col min="14564" max="14564" width="7.5546875" style="4" customWidth="1"/>
    <col min="14565" max="14565" width="8.44140625" style="4" bestFit="1" customWidth="1"/>
    <col min="14566" max="14566" width="11.5546875" style="4" bestFit="1" customWidth="1"/>
    <col min="14567" max="14567" width="11.44140625" style="4"/>
    <col min="14568" max="14568" width="9" style="4" customWidth="1"/>
    <col min="14569" max="14804" width="11.44140625" style="4"/>
    <col min="14805" max="14805" width="6.21875" style="4" customWidth="1"/>
    <col min="14806" max="14806" width="64.5546875" style="4" customWidth="1"/>
    <col min="14807" max="14807" width="13.77734375" style="4" customWidth="1"/>
    <col min="14808" max="14808" width="7.5546875" style="4" bestFit="1" customWidth="1"/>
    <col min="14809" max="14809" width="8.77734375" style="4" bestFit="1" customWidth="1"/>
    <col min="14810" max="14810" width="11.5546875" style="4" bestFit="1" customWidth="1"/>
    <col min="14811" max="14811" width="7.5546875" style="4" bestFit="1" customWidth="1"/>
    <col min="14812" max="14812" width="8.77734375" style="4" bestFit="1" customWidth="1"/>
    <col min="14813" max="14813" width="11.5546875" style="4" bestFit="1" customWidth="1"/>
    <col min="14814" max="14814" width="7.5546875" style="4" bestFit="1" customWidth="1"/>
    <col min="14815" max="14815" width="8.77734375" style="4" bestFit="1" customWidth="1"/>
    <col min="14816" max="14816" width="11.5546875" style="4" bestFit="1" customWidth="1"/>
    <col min="14817" max="14817" width="7.5546875" style="4" bestFit="1" customWidth="1"/>
    <col min="14818" max="14818" width="8.77734375" style="4" bestFit="1" customWidth="1"/>
    <col min="14819" max="14819" width="11.5546875" style="4" bestFit="1" customWidth="1"/>
    <col min="14820" max="14820" width="7.5546875" style="4" customWidth="1"/>
    <col min="14821" max="14821" width="8.44140625" style="4" bestFit="1" customWidth="1"/>
    <col min="14822" max="14822" width="11.5546875" style="4" bestFit="1" customWidth="1"/>
    <col min="14823" max="14823" width="11.44140625" style="4"/>
    <col min="14824" max="14824" width="9" style="4" customWidth="1"/>
    <col min="14825" max="15060" width="11.44140625" style="4"/>
    <col min="15061" max="15061" width="6.21875" style="4" customWidth="1"/>
    <col min="15062" max="15062" width="64.5546875" style="4" customWidth="1"/>
    <col min="15063" max="15063" width="13.77734375" style="4" customWidth="1"/>
    <col min="15064" max="15064" width="7.5546875" style="4" bestFit="1" customWidth="1"/>
    <col min="15065" max="15065" width="8.77734375" style="4" bestFit="1" customWidth="1"/>
    <col min="15066" max="15066" width="11.5546875" style="4" bestFit="1" customWidth="1"/>
    <col min="15067" max="15067" width="7.5546875" style="4" bestFit="1" customWidth="1"/>
    <col min="15068" max="15068" width="8.77734375" style="4" bestFit="1" customWidth="1"/>
    <col min="15069" max="15069" width="11.5546875" style="4" bestFit="1" customWidth="1"/>
    <col min="15070" max="15070" width="7.5546875" style="4" bestFit="1" customWidth="1"/>
    <col min="15071" max="15071" width="8.77734375" style="4" bestFit="1" customWidth="1"/>
    <col min="15072" max="15072" width="11.5546875" style="4" bestFit="1" customWidth="1"/>
    <col min="15073" max="15073" width="7.5546875" style="4" bestFit="1" customWidth="1"/>
    <col min="15074" max="15074" width="8.77734375" style="4" bestFit="1" customWidth="1"/>
    <col min="15075" max="15075" width="11.5546875" style="4" bestFit="1" customWidth="1"/>
    <col min="15076" max="15076" width="7.5546875" style="4" customWidth="1"/>
    <col min="15077" max="15077" width="8.44140625" style="4" bestFit="1" customWidth="1"/>
    <col min="15078" max="15078" width="11.5546875" style="4" bestFit="1" customWidth="1"/>
    <col min="15079" max="15079" width="11.44140625" style="4"/>
    <col min="15080" max="15080" width="9" style="4" customWidth="1"/>
    <col min="15081" max="15316" width="11.44140625" style="4"/>
    <col min="15317" max="15317" width="6.21875" style="4" customWidth="1"/>
    <col min="15318" max="15318" width="64.5546875" style="4" customWidth="1"/>
    <col min="15319" max="15319" width="13.77734375" style="4" customWidth="1"/>
    <col min="15320" max="15320" width="7.5546875" style="4" bestFit="1" customWidth="1"/>
    <col min="15321" max="15321" width="8.77734375" style="4" bestFit="1" customWidth="1"/>
    <col min="15322" max="15322" width="11.5546875" style="4" bestFit="1" customWidth="1"/>
    <col min="15323" max="15323" width="7.5546875" style="4" bestFit="1" customWidth="1"/>
    <col min="15324" max="15324" width="8.77734375" style="4" bestFit="1" customWidth="1"/>
    <col min="15325" max="15325" width="11.5546875" style="4" bestFit="1" customWidth="1"/>
    <col min="15326" max="15326" width="7.5546875" style="4" bestFit="1" customWidth="1"/>
    <col min="15327" max="15327" width="8.77734375" style="4" bestFit="1" customWidth="1"/>
    <col min="15328" max="15328" width="11.5546875" style="4" bestFit="1" customWidth="1"/>
    <col min="15329" max="15329" width="7.5546875" style="4" bestFit="1" customWidth="1"/>
    <col min="15330" max="15330" width="8.77734375" style="4" bestFit="1" customWidth="1"/>
    <col min="15331" max="15331" width="11.5546875" style="4" bestFit="1" customWidth="1"/>
    <col min="15332" max="15332" width="7.5546875" style="4" customWidth="1"/>
    <col min="15333" max="15333" width="8.44140625" style="4" bestFit="1" customWidth="1"/>
    <col min="15334" max="15334" width="11.5546875" style="4" bestFit="1" customWidth="1"/>
    <col min="15335" max="15335" width="11.44140625" style="4"/>
    <col min="15336" max="15336" width="9" style="4" customWidth="1"/>
    <col min="15337" max="15572" width="11.44140625" style="4"/>
    <col min="15573" max="15573" width="6.21875" style="4" customWidth="1"/>
    <col min="15574" max="15574" width="64.5546875" style="4" customWidth="1"/>
    <col min="15575" max="15575" width="13.77734375" style="4" customWidth="1"/>
    <col min="15576" max="15576" width="7.5546875" style="4" bestFit="1" customWidth="1"/>
    <col min="15577" max="15577" width="8.77734375" style="4" bestFit="1" customWidth="1"/>
    <col min="15578" max="15578" width="11.5546875" style="4" bestFit="1" customWidth="1"/>
    <col min="15579" max="15579" width="7.5546875" style="4" bestFit="1" customWidth="1"/>
    <col min="15580" max="15580" width="8.77734375" style="4" bestFit="1" customWidth="1"/>
    <col min="15581" max="15581" width="11.5546875" style="4" bestFit="1" customWidth="1"/>
    <col min="15582" max="15582" width="7.5546875" style="4" bestFit="1" customWidth="1"/>
    <col min="15583" max="15583" width="8.77734375" style="4" bestFit="1" customWidth="1"/>
    <col min="15584" max="15584" width="11.5546875" style="4" bestFit="1" customWidth="1"/>
    <col min="15585" max="15585" width="7.5546875" style="4" bestFit="1" customWidth="1"/>
    <col min="15586" max="15586" width="8.77734375" style="4" bestFit="1" customWidth="1"/>
    <col min="15587" max="15587" width="11.5546875" style="4" bestFit="1" customWidth="1"/>
    <col min="15588" max="15588" width="7.5546875" style="4" customWidth="1"/>
    <col min="15589" max="15589" width="8.44140625" style="4" bestFit="1" customWidth="1"/>
    <col min="15590" max="15590" width="11.5546875" style="4" bestFit="1" customWidth="1"/>
    <col min="15591" max="15591" width="11.44140625" style="4"/>
    <col min="15592" max="15592" width="9" style="4" customWidth="1"/>
    <col min="15593" max="15828" width="11.44140625" style="4"/>
    <col min="15829" max="15829" width="6.21875" style="4" customWidth="1"/>
    <col min="15830" max="15830" width="64.5546875" style="4" customWidth="1"/>
    <col min="15831" max="15831" width="13.77734375" style="4" customWidth="1"/>
    <col min="15832" max="15832" width="7.5546875" style="4" bestFit="1" customWidth="1"/>
    <col min="15833" max="15833" width="8.77734375" style="4" bestFit="1" customWidth="1"/>
    <col min="15834" max="15834" width="11.5546875" style="4" bestFit="1" customWidth="1"/>
    <col min="15835" max="15835" width="7.5546875" style="4" bestFit="1" customWidth="1"/>
    <col min="15836" max="15836" width="8.77734375" style="4" bestFit="1" customWidth="1"/>
    <col min="15837" max="15837" width="11.5546875" style="4" bestFit="1" customWidth="1"/>
    <col min="15838" max="15838" width="7.5546875" style="4" bestFit="1" customWidth="1"/>
    <col min="15839" max="15839" width="8.77734375" style="4" bestFit="1" customWidth="1"/>
    <col min="15840" max="15840" width="11.5546875" style="4" bestFit="1" customWidth="1"/>
    <col min="15841" max="15841" width="7.5546875" style="4" bestFit="1" customWidth="1"/>
    <col min="15842" max="15842" width="8.77734375" style="4" bestFit="1" customWidth="1"/>
    <col min="15843" max="15843" width="11.5546875" style="4" bestFit="1" customWidth="1"/>
    <col min="15844" max="15844" width="7.5546875" style="4" customWidth="1"/>
    <col min="15845" max="15845" width="8.44140625" style="4" bestFit="1" customWidth="1"/>
    <col min="15846" max="15846" width="11.5546875" style="4" bestFit="1" customWidth="1"/>
    <col min="15847" max="15847" width="11.44140625" style="4"/>
    <col min="15848" max="15848" width="9" style="4" customWidth="1"/>
    <col min="15849" max="16084" width="11.44140625" style="4"/>
    <col min="16085" max="16085" width="6.21875" style="4" customWidth="1"/>
    <col min="16086" max="16086" width="64.5546875" style="4" customWidth="1"/>
    <col min="16087" max="16087" width="13.77734375" style="4" customWidth="1"/>
    <col min="16088" max="16088" width="7.5546875" style="4" bestFit="1" customWidth="1"/>
    <col min="16089" max="16089" width="8.77734375" style="4" bestFit="1" customWidth="1"/>
    <col min="16090" max="16090" width="11.5546875" style="4" bestFit="1" customWidth="1"/>
    <col min="16091" max="16091" width="7.5546875" style="4" bestFit="1" customWidth="1"/>
    <col min="16092" max="16092" width="8.77734375" style="4" bestFit="1" customWidth="1"/>
    <col min="16093" max="16093" width="11.5546875" style="4" bestFit="1" customWidth="1"/>
    <col min="16094" max="16094" width="7.5546875" style="4" bestFit="1" customWidth="1"/>
    <col min="16095" max="16095" width="8.77734375" style="4" bestFit="1" customWidth="1"/>
    <col min="16096" max="16096" width="11.5546875" style="4" bestFit="1" customWidth="1"/>
    <col min="16097" max="16097" width="7.5546875" style="4" bestFit="1" customWidth="1"/>
    <col min="16098" max="16098" width="8.77734375" style="4" bestFit="1" customWidth="1"/>
    <col min="16099" max="16099" width="11.5546875" style="4" bestFit="1" customWidth="1"/>
    <col min="16100" max="16100" width="7.5546875" style="4" customWidth="1"/>
    <col min="16101" max="16101" width="8.44140625" style="4" bestFit="1" customWidth="1"/>
    <col min="16102" max="16102" width="11.5546875" style="4" bestFit="1" customWidth="1"/>
    <col min="16103" max="16103" width="11.44140625" style="4"/>
    <col min="16104" max="16104" width="9" style="4" customWidth="1"/>
    <col min="16105" max="16384" width="11.44140625" style="4"/>
  </cols>
  <sheetData>
    <row r="2" spans="2:8" ht="21" x14ac:dyDescent="0.25">
      <c r="B2" s="87" t="s">
        <v>9</v>
      </c>
      <c r="C2" s="87"/>
      <c r="D2" s="87"/>
      <c r="E2" s="87"/>
      <c r="F2" s="87"/>
      <c r="G2" s="87"/>
    </row>
    <row r="3" spans="2:8" ht="50.25" customHeight="1" x14ac:dyDescent="0.25">
      <c r="B3" s="86" t="s">
        <v>8</v>
      </c>
      <c r="C3" s="86"/>
      <c r="D3" s="86"/>
      <c r="E3" s="86"/>
      <c r="F3" s="86"/>
      <c r="G3" s="86"/>
    </row>
    <row r="4" spans="2:8" ht="21" x14ac:dyDescent="0.25">
      <c r="B4" s="1"/>
      <c r="D4" s="3"/>
    </row>
    <row r="5" spans="2:8" ht="21" x14ac:dyDescent="0.4">
      <c r="B5" s="35" t="s">
        <v>66</v>
      </c>
      <c r="E5" s="29"/>
      <c r="F5" s="28"/>
    </row>
    <row r="6" spans="2:8" ht="14.4" thickBot="1" x14ac:dyDescent="0.3"/>
    <row r="7" spans="2:8" ht="39" customHeight="1" thickTop="1" thickBot="1" x14ac:dyDescent="0.3">
      <c r="B7" s="32" t="s">
        <v>0</v>
      </c>
      <c r="C7" s="32" t="s">
        <v>4</v>
      </c>
      <c r="D7" s="32" t="s">
        <v>1</v>
      </c>
      <c r="E7" s="33" t="s">
        <v>2</v>
      </c>
      <c r="F7" s="33" t="s">
        <v>30</v>
      </c>
      <c r="G7" s="33" t="s">
        <v>31</v>
      </c>
      <c r="H7" s="4" t="s">
        <v>3</v>
      </c>
    </row>
    <row r="8" spans="2:8" ht="15" thickTop="1" thickBot="1" x14ac:dyDescent="0.3">
      <c r="B8" s="24"/>
      <c r="C8" s="25"/>
      <c r="D8" s="36"/>
      <c r="E8" s="18"/>
      <c r="F8" s="19"/>
      <c r="G8" s="20"/>
    </row>
    <row r="9" spans="2:8" ht="14.4" thickTop="1" x14ac:dyDescent="0.25">
      <c r="B9" s="45" t="s">
        <v>39</v>
      </c>
      <c r="C9" s="46"/>
      <c r="D9" s="50"/>
      <c r="E9" s="51"/>
      <c r="F9" s="51"/>
      <c r="G9" s="52">
        <f>SUM(G10:G12)</f>
        <v>0</v>
      </c>
    </row>
    <row r="10" spans="2:8" ht="39.6" x14ac:dyDescent="0.25">
      <c r="B10" s="50">
        <v>1.1000000000000001</v>
      </c>
      <c r="C10" s="53" t="s">
        <v>75</v>
      </c>
      <c r="D10" s="50" t="s">
        <v>36</v>
      </c>
      <c r="E10" s="51">
        <v>1</v>
      </c>
      <c r="F10" s="54"/>
      <c r="G10" s="54">
        <f t="shared" ref="G10:G12" si="0">E10*F10</f>
        <v>0</v>
      </c>
    </row>
    <row r="11" spans="2:8" x14ac:dyDescent="0.25">
      <c r="B11" s="50">
        <v>1.2</v>
      </c>
      <c r="C11" s="53" t="s">
        <v>77</v>
      </c>
      <c r="D11" s="50" t="s">
        <v>36</v>
      </c>
      <c r="E11" s="51">
        <v>1</v>
      </c>
      <c r="F11" s="54"/>
      <c r="G11" s="54">
        <f t="shared" si="0"/>
        <v>0</v>
      </c>
      <c r="H11" s="4" t="s">
        <v>6</v>
      </c>
    </row>
    <row r="12" spans="2:8" x14ac:dyDescent="0.25">
      <c r="B12" s="50">
        <v>1.3</v>
      </c>
      <c r="C12" s="53" t="s">
        <v>76</v>
      </c>
      <c r="D12" s="50" t="s">
        <v>36</v>
      </c>
      <c r="E12" s="51">
        <v>1</v>
      </c>
      <c r="F12" s="54"/>
      <c r="G12" s="54">
        <f t="shared" si="0"/>
        <v>0</v>
      </c>
    </row>
    <row r="13" spans="2:8" x14ac:dyDescent="0.25">
      <c r="B13" s="65"/>
      <c r="C13" s="66" t="s">
        <v>89</v>
      </c>
      <c r="D13" s="65"/>
      <c r="E13" s="67"/>
      <c r="F13" s="67"/>
      <c r="G13" s="67"/>
    </row>
    <row r="14" spans="2:8" x14ac:dyDescent="0.25">
      <c r="B14" s="45" t="s">
        <v>40</v>
      </c>
      <c r="C14" s="46"/>
      <c r="D14" s="50"/>
      <c r="E14" s="51"/>
      <c r="F14" s="51"/>
      <c r="G14" s="52">
        <f>SUM(G15:G21)</f>
        <v>0</v>
      </c>
    </row>
    <row r="15" spans="2:8" x14ac:dyDescent="0.25">
      <c r="B15" s="50">
        <v>2.1</v>
      </c>
      <c r="C15" s="53" t="s">
        <v>72</v>
      </c>
      <c r="D15" s="50" t="s">
        <v>56</v>
      </c>
      <c r="E15" s="54">
        <v>100</v>
      </c>
      <c r="F15" s="54"/>
      <c r="G15" s="54">
        <f t="shared" ref="G15:G54" si="1">E15*F15</f>
        <v>0</v>
      </c>
    </row>
    <row r="16" spans="2:8" x14ac:dyDescent="0.25">
      <c r="B16" s="50">
        <v>2.2000000000000002</v>
      </c>
      <c r="C16" s="53" t="s">
        <v>111</v>
      </c>
      <c r="D16" s="50" t="s">
        <v>56</v>
      </c>
      <c r="E16" s="78">
        <v>1</v>
      </c>
      <c r="F16" s="77"/>
      <c r="G16" s="54"/>
    </row>
    <row r="17" spans="2:10" x14ac:dyDescent="0.25">
      <c r="B17" s="50">
        <v>2.2999999999999998</v>
      </c>
      <c r="C17" s="53" t="s">
        <v>109</v>
      </c>
      <c r="D17" s="50" t="s">
        <v>56</v>
      </c>
      <c r="E17" s="78">
        <v>1</v>
      </c>
      <c r="F17" s="77"/>
      <c r="G17" s="54"/>
    </row>
    <row r="18" spans="2:10" x14ac:dyDescent="0.25">
      <c r="B18" s="50">
        <v>2.4</v>
      </c>
      <c r="C18" s="53" t="s">
        <v>110</v>
      </c>
      <c r="D18" s="50" t="s">
        <v>56</v>
      </c>
      <c r="E18" s="78">
        <v>1</v>
      </c>
      <c r="F18" s="77"/>
      <c r="G18" s="54"/>
      <c r="H18" s="4" t="s">
        <v>6</v>
      </c>
    </row>
    <row r="19" spans="2:10" x14ac:dyDescent="0.25">
      <c r="B19" s="50">
        <v>2.5</v>
      </c>
      <c r="C19" s="53" t="s">
        <v>10</v>
      </c>
      <c r="D19" s="50" t="s">
        <v>13</v>
      </c>
      <c r="E19" s="54">
        <v>5</v>
      </c>
      <c r="F19" s="54"/>
      <c r="G19" s="54">
        <f t="shared" si="1"/>
        <v>0</v>
      </c>
    </row>
    <row r="20" spans="2:10" x14ac:dyDescent="0.25">
      <c r="B20" s="50">
        <v>2.6</v>
      </c>
      <c r="C20" s="53" t="s">
        <v>11</v>
      </c>
      <c r="D20" s="50" t="s">
        <v>13</v>
      </c>
      <c r="E20" s="54">
        <v>20</v>
      </c>
      <c r="F20" s="54"/>
      <c r="G20" s="54">
        <f t="shared" si="1"/>
        <v>0</v>
      </c>
    </row>
    <row r="21" spans="2:10" x14ac:dyDescent="0.25">
      <c r="B21" s="50">
        <v>2.7</v>
      </c>
      <c r="C21" s="53" t="s">
        <v>12</v>
      </c>
      <c r="D21" s="50" t="s">
        <v>13</v>
      </c>
      <c r="E21" s="54">
        <v>100</v>
      </c>
      <c r="F21" s="54"/>
      <c r="G21" s="54">
        <f t="shared" si="1"/>
        <v>0</v>
      </c>
    </row>
    <row r="22" spans="2:10" x14ac:dyDescent="0.25">
      <c r="B22" s="65"/>
      <c r="C22" s="66" t="s">
        <v>90</v>
      </c>
      <c r="D22" s="65"/>
      <c r="E22" s="67"/>
      <c r="F22" s="67"/>
      <c r="G22" s="67"/>
    </row>
    <row r="23" spans="2:10" x14ac:dyDescent="0.25">
      <c r="B23" s="45" t="s">
        <v>57</v>
      </c>
      <c r="C23" s="46"/>
      <c r="D23" s="50"/>
      <c r="E23" s="54"/>
      <c r="F23" s="54"/>
      <c r="G23" s="52">
        <f>+G24+G25</f>
        <v>350000</v>
      </c>
    </row>
    <row r="24" spans="2:10" x14ac:dyDescent="0.25">
      <c r="B24" s="55">
        <v>3.1</v>
      </c>
      <c r="C24" s="53" t="s">
        <v>67</v>
      </c>
      <c r="D24" s="50" t="s">
        <v>38</v>
      </c>
      <c r="E24" s="54">
        <v>10</v>
      </c>
      <c r="F24" s="54">
        <v>30000</v>
      </c>
      <c r="G24" s="54">
        <f t="shared" si="1"/>
        <v>300000</v>
      </c>
      <c r="H24" s="4" t="s">
        <v>5</v>
      </c>
    </row>
    <row r="25" spans="2:10" x14ac:dyDescent="0.25">
      <c r="B25" s="55">
        <v>3.2</v>
      </c>
      <c r="C25" s="53" t="s">
        <v>37</v>
      </c>
      <c r="D25" s="50" t="s">
        <v>36</v>
      </c>
      <c r="E25" s="51">
        <v>1</v>
      </c>
      <c r="F25" s="54">
        <v>50000</v>
      </c>
      <c r="G25" s="54">
        <f>+E25*F25</f>
        <v>50000</v>
      </c>
    </row>
    <row r="26" spans="2:10" x14ac:dyDescent="0.25">
      <c r="B26" s="65"/>
      <c r="C26" s="66" t="s">
        <v>91</v>
      </c>
      <c r="D26" s="65"/>
      <c r="E26" s="67"/>
      <c r="F26" s="67"/>
      <c r="G26" s="67"/>
    </row>
    <row r="27" spans="2:10" x14ac:dyDescent="0.25">
      <c r="B27" s="45" t="s">
        <v>41</v>
      </c>
      <c r="C27" s="46"/>
      <c r="D27" s="50"/>
      <c r="E27" s="54"/>
      <c r="F27" s="54"/>
      <c r="G27" s="52">
        <f>SUM(G28:G54)</f>
        <v>0</v>
      </c>
    </row>
    <row r="28" spans="2:10" x14ac:dyDescent="0.25">
      <c r="B28" s="64">
        <v>4.0999999999999996</v>
      </c>
      <c r="C28" s="63" t="s">
        <v>73</v>
      </c>
      <c r="D28" s="50"/>
      <c r="E28" s="54"/>
      <c r="F28" s="54"/>
      <c r="G28" s="54"/>
      <c r="H28" s="4" t="s">
        <v>5</v>
      </c>
    </row>
    <row r="29" spans="2:10" x14ac:dyDescent="0.25">
      <c r="B29" s="56" t="s">
        <v>85</v>
      </c>
      <c r="C29" s="53" t="s">
        <v>78</v>
      </c>
      <c r="D29" s="50" t="s">
        <v>36</v>
      </c>
      <c r="E29" s="54">
        <v>1</v>
      </c>
      <c r="F29" s="54"/>
      <c r="G29" s="54">
        <f t="shared" si="1"/>
        <v>0</v>
      </c>
      <c r="J29" s="34"/>
    </row>
    <row r="30" spans="2:10" x14ac:dyDescent="0.25">
      <c r="B30" s="56" t="s">
        <v>86</v>
      </c>
      <c r="C30" s="57" t="s">
        <v>80</v>
      </c>
      <c r="D30" s="50" t="s">
        <v>74</v>
      </c>
      <c r="E30" s="76">
        <v>1240</v>
      </c>
      <c r="F30" s="54"/>
      <c r="G30" s="54">
        <f t="shared" si="1"/>
        <v>0</v>
      </c>
      <c r="J30" s="34"/>
    </row>
    <row r="31" spans="2:10" x14ac:dyDescent="0.25">
      <c r="B31" s="56" t="s">
        <v>87</v>
      </c>
      <c r="C31" s="57" t="s">
        <v>79</v>
      </c>
      <c r="D31" s="50" t="s">
        <v>56</v>
      </c>
      <c r="E31" s="54">
        <v>100</v>
      </c>
      <c r="F31" s="54"/>
      <c r="G31" s="54">
        <f>E31*F31</f>
        <v>0</v>
      </c>
      <c r="J31" s="34"/>
    </row>
    <row r="32" spans="2:10" x14ac:dyDescent="0.25">
      <c r="B32" s="64">
        <v>4.2</v>
      </c>
      <c r="C32" s="63" t="s">
        <v>14</v>
      </c>
      <c r="D32" s="50"/>
      <c r="E32" s="54"/>
      <c r="F32" s="54"/>
      <c r="G32" s="54"/>
      <c r="J32" s="34"/>
    </row>
    <row r="33" spans="2:10" x14ac:dyDescent="0.25">
      <c r="B33" s="68" t="s">
        <v>42</v>
      </c>
      <c r="C33" s="57" t="s">
        <v>112</v>
      </c>
      <c r="D33" s="50" t="s">
        <v>81</v>
      </c>
      <c r="E33" s="78">
        <v>1</v>
      </c>
      <c r="F33" s="79"/>
      <c r="G33" s="54"/>
      <c r="I33" s="38"/>
      <c r="J33" s="39"/>
    </row>
    <row r="34" spans="2:10" x14ac:dyDescent="0.25">
      <c r="B34" s="56" t="s">
        <v>43</v>
      </c>
      <c r="C34" s="57" t="s">
        <v>97</v>
      </c>
      <c r="D34" s="50" t="s">
        <v>81</v>
      </c>
      <c r="E34" s="54">
        <v>5400</v>
      </c>
      <c r="F34" s="54"/>
      <c r="G34" s="54">
        <f t="shared" si="1"/>
        <v>0</v>
      </c>
      <c r="I34" s="38"/>
      <c r="J34" s="39"/>
    </row>
    <row r="35" spans="2:10" x14ac:dyDescent="0.25">
      <c r="B35" s="56" t="s">
        <v>94</v>
      </c>
      <c r="C35" s="57" t="s">
        <v>98</v>
      </c>
      <c r="D35" s="50" t="s">
        <v>81</v>
      </c>
      <c r="E35" s="54">
        <v>600</v>
      </c>
      <c r="F35" s="54"/>
      <c r="G35" s="54">
        <f t="shared" si="1"/>
        <v>0</v>
      </c>
      <c r="I35" s="38"/>
      <c r="J35" s="34"/>
    </row>
    <row r="36" spans="2:10" x14ac:dyDescent="0.25">
      <c r="B36" s="64">
        <v>4.3</v>
      </c>
      <c r="C36" s="63" t="s">
        <v>15</v>
      </c>
      <c r="D36" s="50"/>
      <c r="E36" s="54"/>
      <c r="F36" s="54"/>
      <c r="G36" s="54"/>
      <c r="I36" s="38"/>
      <c r="J36" s="39"/>
    </row>
    <row r="37" spans="2:10" x14ac:dyDescent="0.25">
      <c r="B37" s="56" t="s">
        <v>44</v>
      </c>
      <c r="C37" s="57" t="s">
        <v>16</v>
      </c>
      <c r="D37" s="50" t="s">
        <v>81</v>
      </c>
      <c r="E37" s="54">
        <v>3780</v>
      </c>
      <c r="F37" s="54"/>
      <c r="G37" s="54">
        <f t="shared" si="1"/>
        <v>0</v>
      </c>
      <c r="I37" s="38"/>
      <c r="J37" s="40"/>
    </row>
    <row r="38" spans="2:10" x14ac:dyDescent="0.25">
      <c r="B38" s="56" t="s">
        <v>45</v>
      </c>
      <c r="C38" s="57" t="s">
        <v>17</v>
      </c>
      <c r="D38" s="50" t="s">
        <v>81</v>
      </c>
      <c r="E38" s="54">
        <v>1620</v>
      </c>
      <c r="F38" s="54"/>
      <c r="G38" s="54">
        <f t="shared" si="1"/>
        <v>0</v>
      </c>
      <c r="I38" s="38"/>
      <c r="J38" s="39"/>
    </row>
    <row r="39" spans="2:10" x14ac:dyDescent="0.25">
      <c r="B39" s="56" t="s">
        <v>46</v>
      </c>
      <c r="C39" s="57" t="s">
        <v>18</v>
      </c>
      <c r="D39" s="50" t="s">
        <v>81</v>
      </c>
      <c r="E39" s="54">
        <v>420</v>
      </c>
      <c r="F39" s="54"/>
      <c r="G39" s="54">
        <f t="shared" si="1"/>
        <v>0</v>
      </c>
      <c r="I39" s="38"/>
      <c r="J39" s="39"/>
    </row>
    <row r="40" spans="2:10" x14ac:dyDescent="0.25">
      <c r="B40" s="56" t="s">
        <v>47</v>
      </c>
      <c r="C40" s="57" t="s">
        <v>19</v>
      </c>
      <c r="D40" s="50" t="s">
        <v>81</v>
      </c>
      <c r="E40" s="54">
        <v>180</v>
      </c>
      <c r="F40" s="54"/>
      <c r="G40" s="54">
        <f t="shared" si="1"/>
        <v>0</v>
      </c>
      <c r="H40" s="4" t="s">
        <v>6</v>
      </c>
    </row>
    <row r="41" spans="2:10" x14ac:dyDescent="0.25">
      <c r="B41" s="56" t="s">
        <v>48</v>
      </c>
      <c r="C41" s="57" t="s">
        <v>59</v>
      </c>
      <c r="D41" s="50" t="s">
        <v>56</v>
      </c>
      <c r="E41" s="54">
        <v>900</v>
      </c>
      <c r="F41" s="54"/>
      <c r="G41" s="54">
        <f t="shared" si="1"/>
        <v>0</v>
      </c>
    </row>
    <row r="42" spans="2:10" x14ac:dyDescent="0.25">
      <c r="B42" s="56" t="s">
        <v>49</v>
      </c>
      <c r="C42" s="57" t="s">
        <v>60</v>
      </c>
      <c r="D42" s="50" t="s">
        <v>56</v>
      </c>
      <c r="E42" s="54">
        <v>100</v>
      </c>
      <c r="F42" s="54"/>
      <c r="G42" s="54">
        <f t="shared" si="1"/>
        <v>0</v>
      </c>
      <c r="H42" s="4" t="s">
        <v>6</v>
      </c>
    </row>
    <row r="43" spans="2:10" x14ac:dyDescent="0.25">
      <c r="B43" s="56" t="s">
        <v>50</v>
      </c>
      <c r="C43" s="57" t="s">
        <v>82</v>
      </c>
      <c r="D43" s="50" t="s">
        <v>56</v>
      </c>
      <c r="E43" s="54">
        <v>100</v>
      </c>
      <c r="F43" s="54"/>
      <c r="G43" s="54">
        <f t="shared" si="1"/>
        <v>0</v>
      </c>
      <c r="H43" s="4" t="s">
        <v>6</v>
      </c>
    </row>
    <row r="44" spans="2:10" x14ac:dyDescent="0.25">
      <c r="B44" s="56" t="s">
        <v>51</v>
      </c>
      <c r="C44" s="57" t="s">
        <v>20</v>
      </c>
      <c r="D44" s="50" t="s">
        <v>56</v>
      </c>
      <c r="E44" s="54">
        <v>100</v>
      </c>
      <c r="F44" s="54"/>
      <c r="G44" s="54">
        <f t="shared" si="1"/>
        <v>0</v>
      </c>
      <c r="H44" s="4" t="s">
        <v>6</v>
      </c>
    </row>
    <row r="45" spans="2:10" x14ac:dyDescent="0.25">
      <c r="B45" s="56" t="s">
        <v>58</v>
      </c>
      <c r="C45" s="57" t="s">
        <v>21</v>
      </c>
      <c r="D45" s="50" t="s">
        <v>56</v>
      </c>
      <c r="E45" s="54">
        <v>100</v>
      </c>
      <c r="F45" s="54"/>
      <c r="G45" s="54">
        <f t="shared" si="1"/>
        <v>0</v>
      </c>
      <c r="H45" s="4" t="s">
        <v>6</v>
      </c>
    </row>
    <row r="46" spans="2:10" x14ac:dyDescent="0.25">
      <c r="B46" s="64">
        <v>4.4000000000000004</v>
      </c>
      <c r="C46" s="63" t="s">
        <v>22</v>
      </c>
      <c r="D46" s="50"/>
      <c r="E46" s="54"/>
      <c r="F46" s="54"/>
      <c r="G46" s="54"/>
      <c r="H46" s="4" t="s">
        <v>6</v>
      </c>
      <c r="I46" s="38"/>
    </row>
    <row r="47" spans="2:10" x14ac:dyDescent="0.25">
      <c r="B47" s="56" t="s">
        <v>52</v>
      </c>
      <c r="C47" s="57" t="s">
        <v>70</v>
      </c>
      <c r="D47" s="50" t="s">
        <v>69</v>
      </c>
      <c r="E47" s="54">
        <v>400</v>
      </c>
      <c r="F47" s="54"/>
      <c r="G47" s="54">
        <f t="shared" si="1"/>
        <v>0</v>
      </c>
      <c r="H47" s="4" t="s">
        <v>6</v>
      </c>
    </row>
    <row r="48" spans="2:10" x14ac:dyDescent="0.25">
      <c r="B48" s="56" t="s">
        <v>53</v>
      </c>
      <c r="C48" s="57" t="s">
        <v>83</v>
      </c>
      <c r="D48" s="50" t="s">
        <v>69</v>
      </c>
      <c r="E48" s="54">
        <v>540</v>
      </c>
      <c r="F48" s="54"/>
      <c r="G48" s="54">
        <f t="shared" si="1"/>
        <v>0</v>
      </c>
    </row>
    <row r="49" spans="1:10" x14ac:dyDescent="0.25">
      <c r="B49" s="56" t="s">
        <v>54</v>
      </c>
      <c r="C49" s="57" t="s">
        <v>71</v>
      </c>
      <c r="D49" s="50" t="s">
        <v>69</v>
      </c>
      <c r="E49" s="54">
        <v>60</v>
      </c>
      <c r="F49" s="54"/>
      <c r="G49" s="54">
        <f t="shared" si="1"/>
        <v>0</v>
      </c>
    </row>
    <row r="50" spans="1:10" x14ac:dyDescent="0.25">
      <c r="B50" s="56" t="s">
        <v>55</v>
      </c>
      <c r="C50" s="57" t="s">
        <v>84</v>
      </c>
      <c r="D50" s="50" t="s">
        <v>56</v>
      </c>
      <c r="E50" s="54">
        <v>100</v>
      </c>
      <c r="F50" s="54"/>
      <c r="G50" s="54">
        <f t="shared" si="1"/>
        <v>0</v>
      </c>
      <c r="H50" s="4" t="s">
        <v>6</v>
      </c>
    </row>
    <row r="51" spans="1:10" x14ac:dyDescent="0.25">
      <c r="B51" s="64">
        <v>4.5</v>
      </c>
      <c r="C51" s="63" t="s">
        <v>23</v>
      </c>
      <c r="D51" s="50"/>
      <c r="E51" s="54"/>
      <c r="F51" s="54"/>
      <c r="G51" s="54">
        <f t="shared" si="1"/>
        <v>0</v>
      </c>
      <c r="H51" s="4" t="s">
        <v>6</v>
      </c>
    </row>
    <row r="52" spans="1:10" x14ac:dyDescent="0.25">
      <c r="B52" s="56" t="s">
        <v>61</v>
      </c>
      <c r="C52" s="57" t="s">
        <v>24</v>
      </c>
      <c r="D52" s="50" t="s">
        <v>56</v>
      </c>
      <c r="E52" s="54">
        <v>100</v>
      </c>
      <c r="F52" s="54"/>
      <c r="G52" s="54">
        <f t="shared" si="1"/>
        <v>0</v>
      </c>
      <c r="H52" s="4" t="s">
        <v>6</v>
      </c>
    </row>
    <row r="53" spans="1:10" x14ac:dyDescent="0.25">
      <c r="B53" s="56" t="s">
        <v>62</v>
      </c>
      <c r="C53" s="57" t="s">
        <v>25</v>
      </c>
      <c r="D53" s="50" t="s">
        <v>56</v>
      </c>
      <c r="E53" s="54">
        <v>100</v>
      </c>
      <c r="F53" s="54"/>
      <c r="G53" s="54">
        <f t="shared" si="1"/>
        <v>0</v>
      </c>
      <c r="H53" s="4" t="s">
        <v>6</v>
      </c>
    </row>
    <row r="54" spans="1:10" x14ac:dyDescent="0.25">
      <c r="B54" s="56" t="s">
        <v>63</v>
      </c>
      <c r="C54" s="57" t="s">
        <v>26</v>
      </c>
      <c r="D54" s="50" t="s">
        <v>56</v>
      </c>
      <c r="E54" s="54">
        <v>100</v>
      </c>
      <c r="F54" s="54"/>
      <c r="G54" s="54">
        <f t="shared" si="1"/>
        <v>0</v>
      </c>
      <c r="H54" s="4" t="s">
        <v>6</v>
      </c>
    </row>
    <row r="55" spans="1:10" x14ac:dyDescent="0.25">
      <c r="B55" s="65"/>
      <c r="C55" s="66" t="s">
        <v>92</v>
      </c>
      <c r="D55" s="65"/>
      <c r="E55" s="67"/>
      <c r="F55" s="67"/>
      <c r="G55" s="67"/>
      <c r="H55" s="17"/>
    </row>
    <row r="56" spans="1:10" x14ac:dyDescent="0.25">
      <c r="B56" s="58"/>
      <c r="C56" s="59"/>
      <c r="D56" s="59"/>
      <c r="E56" s="59"/>
      <c r="F56" s="59"/>
      <c r="G56" s="59"/>
      <c r="I56" s="34"/>
      <c r="J56" s="34"/>
    </row>
    <row r="57" spans="1:10" x14ac:dyDescent="0.25">
      <c r="A57" s="21"/>
      <c r="B57" s="60"/>
      <c r="C57" s="60" t="s">
        <v>93</v>
      </c>
      <c r="D57" s="60"/>
      <c r="E57" s="60"/>
      <c r="F57" s="60"/>
      <c r="G57" s="61">
        <f>G9+G14+G23+G27</f>
        <v>350000</v>
      </c>
    </row>
    <row r="58" spans="1:10" x14ac:dyDescent="0.25">
      <c r="B58" s="22"/>
      <c r="C58" s="21"/>
      <c r="D58" s="21"/>
      <c r="E58" s="21"/>
      <c r="F58" s="23"/>
      <c r="G58" s="21"/>
      <c r="H58" s="17"/>
    </row>
    <row r="59" spans="1:10" x14ac:dyDescent="0.25">
      <c r="B59" s="37" t="s">
        <v>68</v>
      </c>
      <c r="C59" s="3"/>
    </row>
    <row r="60" spans="1:10" x14ac:dyDescent="0.25">
      <c r="B60" s="37" t="s">
        <v>64</v>
      </c>
      <c r="C60" s="3"/>
      <c r="D60" s="4"/>
      <c r="E60" s="4"/>
      <c r="F60" s="4"/>
      <c r="G60" s="4"/>
    </row>
    <row r="61" spans="1:10" x14ac:dyDescent="0.25">
      <c r="C61" s="3"/>
      <c r="D61" s="4"/>
      <c r="E61" s="4"/>
      <c r="F61" s="4"/>
      <c r="G61" s="4"/>
    </row>
    <row r="62" spans="1:10" x14ac:dyDescent="0.25">
      <c r="C62" s="70" t="s">
        <v>104</v>
      </c>
      <c r="D62" s="75" t="s">
        <v>74</v>
      </c>
    </row>
    <row r="63" spans="1:10" x14ac:dyDescent="0.25">
      <c r="C63" s="71" t="s">
        <v>99</v>
      </c>
      <c r="D63" s="72">
        <v>270</v>
      </c>
    </row>
    <row r="64" spans="1:10" x14ac:dyDescent="0.25">
      <c r="C64" s="71" t="s">
        <v>100</v>
      </c>
      <c r="D64" s="72">
        <v>140</v>
      </c>
    </row>
    <row r="65" spans="3:4" x14ac:dyDescent="0.25">
      <c r="C65" s="71" t="s">
        <v>101</v>
      </c>
      <c r="D65" s="72">
        <v>180</v>
      </c>
    </row>
    <row r="66" spans="3:4" x14ac:dyDescent="0.25">
      <c r="C66" s="71" t="s">
        <v>102</v>
      </c>
      <c r="D66" s="72">
        <v>100</v>
      </c>
    </row>
    <row r="67" spans="3:4" x14ac:dyDescent="0.25">
      <c r="C67" s="71" t="s">
        <v>103</v>
      </c>
      <c r="D67" s="72">
        <v>550</v>
      </c>
    </row>
    <row r="68" spans="3:4" x14ac:dyDescent="0.25">
      <c r="C68" s="73" t="s">
        <v>105</v>
      </c>
      <c r="D68" s="74">
        <f>SUM(D63:D67)</f>
        <v>1240</v>
      </c>
    </row>
  </sheetData>
  <customSheetViews>
    <customSheetView guid="{5FD2A281-0E9B-410D-90A4-AAE9A79D8311}" scale="55" hiddenColumns="1" state="hidden">
      <selection activeCell="C12" sqref="C12"/>
      <pageMargins left="0.7" right="0.7" top="0.75" bottom="0.75" header="0.3" footer="0.3"/>
      <pageSetup paperSize="9" orientation="portrait" r:id="rId1"/>
    </customSheetView>
    <customSheetView guid="{3A91ECB0-42BB-412A-B626-272AADD0D864}" scale="104" showPageBreaks="1" hiddenColumns="1">
      <selection activeCell="J30" sqref="J30"/>
      <rowBreaks count="1" manualBreakCount="1">
        <brk id="35" max="16383" man="1"/>
      </rowBreaks>
      <pageMargins left="0.7" right="0.7" top="0.75" bottom="0.75" header="0.3" footer="0.3"/>
      <pageSetup paperSize="9" scale="84" orientation="landscape" r:id="rId2"/>
    </customSheetView>
  </customSheetViews>
  <mergeCells count="2">
    <mergeCell ref="B2:G2"/>
    <mergeCell ref="B3:G3"/>
  </mergeCell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3"/>
  <sheetViews>
    <sheetView zoomScale="115" zoomScaleNormal="115" zoomScaleSheetLayoutView="100" workbookViewId="0">
      <selection activeCell="B20" sqref="B19:B20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87"/>
      <c r="B2" s="87"/>
      <c r="C2" s="87"/>
      <c r="D2" s="87"/>
      <c r="E2" s="87"/>
      <c r="F2" s="87"/>
    </row>
    <row r="3" spans="1:6" ht="21" x14ac:dyDescent="0.4">
      <c r="A3" s="35" t="s">
        <v>32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 3 BoQ'!B9</f>
        <v>Bill No. 1: Preliminary and general</v>
      </c>
      <c r="C6" s="30">
        <f>'Lot 3 BoQ'!G9</f>
        <v>0</v>
      </c>
      <c r="D6" s="26"/>
      <c r="E6" s="26"/>
    </row>
    <row r="7" spans="1:6" s="8" customFormat="1" thickTop="1" thickBot="1" x14ac:dyDescent="0.25">
      <c r="A7" s="15">
        <v>2</v>
      </c>
      <c r="B7" s="9" t="str">
        <f>'Lot 3 BoQ'!B14:C14</f>
        <v xml:space="preserve">Bill No. 2: Supply of Hand pumps, Manuals and Tools </v>
      </c>
      <c r="C7" s="30">
        <f>'Lot 3 BoQ'!G16</f>
        <v>0</v>
      </c>
      <c r="D7" s="26"/>
      <c r="E7" s="26"/>
    </row>
    <row r="8" spans="1:6" s="8" customFormat="1" thickTop="1" thickBot="1" x14ac:dyDescent="0.3">
      <c r="A8" s="15">
        <v>3</v>
      </c>
      <c r="B8" s="9" t="str">
        <f>'Lot 3 BoQ'!B23</f>
        <v>Bill No. 3: Provisional Sums</v>
      </c>
      <c r="C8" s="30">
        <f>'Lot 3 BoQ'!G23</f>
        <v>350000</v>
      </c>
      <c r="D8" s="44"/>
      <c r="E8" s="26"/>
    </row>
    <row r="9" spans="1:6" s="8" customFormat="1" ht="24" thickTop="1" thickBot="1" x14ac:dyDescent="0.3">
      <c r="A9" s="15">
        <v>4</v>
      </c>
      <c r="B9" s="9" t="str">
        <f>'Lot 3 BoQ'!B27</f>
        <v>Bill No. 4: Drilling, Development, Pumping Test, Superstructure Construction and Installation</v>
      </c>
      <c r="C9" s="30">
        <f>'Lot 3 BoQ'!G27</f>
        <v>0</v>
      </c>
      <c r="D9" s="44"/>
      <c r="E9" s="26"/>
    </row>
    <row r="10" spans="1:6" s="10" customFormat="1" ht="3.75" customHeight="1" thickTop="1" thickBot="1" x14ac:dyDescent="0.3">
      <c r="A10"/>
      <c r="B10" s="11"/>
      <c r="C10" s="16"/>
    </row>
    <row r="11" spans="1:6" s="10" customFormat="1" ht="16.5" customHeight="1" thickTop="1" thickBot="1" x14ac:dyDescent="0.3">
      <c r="A11" s="27"/>
      <c r="B11" s="12" t="s">
        <v>27</v>
      </c>
      <c r="C11" s="31">
        <f>SUM(C6:C10)</f>
        <v>350000</v>
      </c>
      <c r="D11" s="26"/>
      <c r="E11" s="26"/>
    </row>
    <row r="12" spans="1:6" s="10" customFormat="1" ht="16.5" customHeight="1" thickTop="1" thickBot="1" x14ac:dyDescent="0.3">
      <c r="A12" s="27"/>
      <c r="B12" s="12" t="s">
        <v>28</v>
      </c>
      <c r="C12" s="31"/>
      <c r="D12" s="26"/>
      <c r="E12" s="26"/>
    </row>
    <row r="13" spans="1:6" ht="13.8" thickTop="1" x14ac:dyDescent="0.25">
      <c r="C13" s="14"/>
    </row>
  </sheetData>
  <customSheetViews>
    <customSheetView guid="{5FD2A281-0E9B-410D-90A4-AAE9A79D8311}" scale="115" showPageBreaks="1" fitToPage="1" printArea="1" state="hidden">
      <selection activeCell="B20" sqref="B19:B20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7" sqref="B17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2"/>
  <sheetViews>
    <sheetView zoomScale="115" zoomScaleNormal="115" zoomScaleSheetLayoutView="100" workbookViewId="0">
      <selection activeCell="D11" sqref="D10:D11"/>
    </sheetView>
  </sheetViews>
  <sheetFormatPr defaultRowHeight="13.2" x14ac:dyDescent="0.25"/>
  <cols>
    <col min="1" max="1" width="7.5546875" customWidth="1"/>
    <col min="2" max="2" width="59.5546875" customWidth="1"/>
    <col min="3" max="3" width="25.77734375" style="6" customWidth="1"/>
    <col min="4" max="4" width="15.44140625" customWidth="1"/>
    <col min="5" max="5" width="14.21875" customWidth="1"/>
    <col min="222" max="222" width="7.5546875" customWidth="1"/>
    <col min="223" max="223" width="13.77734375" customWidth="1"/>
    <col min="224" max="224" width="8.109375" customWidth="1"/>
    <col min="225" max="225" width="33.77734375" customWidth="1"/>
    <col min="226" max="226" width="14.44140625" customWidth="1"/>
    <col min="227" max="227" width="11.44140625" customWidth="1"/>
    <col min="228" max="228" width="10.77734375" customWidth="1"/>
    <col min="229" max="229" width="10.5546875" customWidth="1"/>
    <col min="230" max="230" width="10.77734375" customWidth="1"/>
    <col min="231" max="231" width="15.21875" customWidth="1"/>
    <col min="233" max="233" width="9.21875" customWidth="1"/>
    <col min="235" max="235" width="9.77734375" customWidth="1"/>
    <col min="237" max="237" width="9.77734375" customWidth="1"/>
    <col min="238" max="238" width="10.21875" bestFit="1" customWidth="1"/>
    <col min="239" max="239" width="10.77734375" customWidth="1"/>
    <col min="240" max="240" width="10.21875" bestFit="1" customWidth="1"/>
    <col min="241" max="241" width="11" customWidth="1"/>
    <col min="243" max="243" width="12" customWidth="1"/>
    <col min="245" max="245" width="12" customWidth="1"/>
    <col min="247" max="247" width="12" customWidth="1"/>
    <col min="249" max="249" width="12" customWidth="1"/>
    <col min="251" max="251" width="12" customWidth="1"/>
    <col min="253" max="253" width="12" customWidth="1"/>
    <col min="255" max="255" width="12" customWidth="1"/>
    <col min="257" max="257" width="12" customWidth="1"/>
    <col min="258" max="258" width="15.44140625" customWidth="1"/>
    <col min="259" max="259" width="18.109375" customWidth="1"/>
    <col min="478" max="478" width="7.5546875" customWidth="1"/>
    <col min="479" max="479" width="13.77734375" customWidth="1"/>
    <col min="480" max="480" width="8.109375" customWidth="1"/>
    <col min="481" max="481" width="33.77734375" customWidth="1"/>
    <col min="482" max="482" width="14.44140625" customWidth="1"/>
    <col min="483" max="483" width="11.44140625" customWidth="1"/>
    <col min="484" max="484" width="10.77734375" customWidth="1"/>
    <col min="485" max="485" width="10.5546875" customWidth="1"/>
    <col min="486" max="486" width="10.77734375" customWidth="1"/>
    <col min="487" max="487" width="15.21875" customWidth="1"/>
    <col min="489" max="489" width="9.21875" customWidth="1"/>
    <col min="491" max="491" width="9.77734375" customWidth="1"/>
    <col min="493" max="493" width="9.77734375" customWidth="1"/>
    <col min="494" max="494" width="10.21875" bestFit="1" customWidth="1"/>
    <col min="495" max="495" width="10.77734375" customWidth="1"/>
    <col min="496" max="496" width="10.21875" bestFit="1" customWidth="1"/>
    <col min="497" max="497" width="11" customWidth="1"/>
    <col min="499" max="499" width="12" customWidth="1"/>
    <col min="501" max="501" width="12" customWidth="1"/>
    <col min="503" max="503" width="12" customWidth="1"/>
    <col min="505" max="505" width="12" customWidth="1"/>
    <col min="507" max="507" width="12" customWidth="1"/>
    <col min="509" max="509" width="12" customWidth="1"/>
    <col min="511" max="511" width="12" customWidth="1"/>
    <col min="513" max="513" width="12" customWidth="1"/>
    <col min="514" max="514" width="15.44140625" customWidth="1"/>
    <col min="515" max="515" width="18.109375" customWidth="1"/>
    <col min="734" max="734" width="7.5546875" customWidth="1"/>
    <col min="735" max="735" width="13.77734375" customWidth="1"/>
    <col min="736" max="736" width="8.109375" customWidth="1"/>
    <col min="737" max="737" width="33.77734375" customWidth="1"/>
    <col min="738" max="738" width="14.44140625" customWidth="1"/>
    <col min="739" max="739" width="11.44140625" customWidth="1"/>
    <col min="740" max="740" width="10.77734375" customWidth="1"/>
    <col min="741" max="741" width="10.5546875" customWidth="1"/>
    <col min="742" max="742" width="10.77734375" customWidth="1"/>
    <col min="743" max="743" width="15.21875" customWidth="1"/>
    <col min="745" max="745" width="9.21875" customWidth="1"/>
    <col min="747" max="747" width="9.77734375" customWidth="1"/>
    <col min="749" max="749" width="9.77734375" customWidth="1"/>
    <col min="750" max="750" width="10.21875" bestFit="1" customWidth="1"/>
    <col min="751" max="751" width="10.77734375" customWidth="1"/>
    <col min="752" max="752" width="10.21875" bestFit="1" customWidth="1"/>
    <col min="753" max="753" width="11" customWidth="1"/>
    <col min="755" max="755" width="12" customWidth="1"/>
    <col min="757" max="757" width="12" customWidth="1"/>
    <col min="759" max="759" width="12" customWidth="1"/>
    <col min="761" max="761" width="12" customWidth="1"/>
    <col min="763" max="763" width="12" customWidth="1"/>
    <col min="765" max="765" width="12" customWidth="1"/>
    <col min="767" max="767" width="12" customWidth="1"/>
    <col min="769" max="769" width="12" customWidth="1"/>
    <col min="770" max="770" width="15.44140625" customWidth="1"/>
    <col min="771" max="771" width="18.109375" customWidth="1"/>
    <col min="990" max="990" width="7.5546875" customWidth="1"/>
    <col min="991" max="991" width="13.77734375" customWidth="1"/>
    <col min="992" max="992" width="8.109375" customWidth="1"/>
    <col min="993" max="993" width="33.77734375" customWidth="1"/>
    <col min="994" max="994" width="14.44140625" customWidth="1"/>
    <col min="995" max="995" width="11.44140625" customWidth="1"/>
    <col min="996" max="996" width="10.77734375" customWidth="1"/>
    <col min="997" max="997" width="10.5546875" customWidth="1"/>
    <col min="998" max="998" width="10.77734375" customWidth="1"/>
    <col min="999" max="999" width="15.21875" customWidth="1"/>
    <col min="1001" max="1001" width="9.21875" customWidth="1"/>
    <col min="1003" max="1003" width="9.77734375" customWidth="1"/>
    <col min="1005" max="1005" width="9.77734375" customWidth="1"/>
    <col min="1006" max="1006" width="10.21875" bestFit="1" customWidth="1"/>
    <col min="1007" max="1007" width="10.77734375" customWidth="1"/>
    <col min="1008" max="1008" width="10.21875" bestFit="1" customWidth="1"/>
    <col min="1009" max="1009" width="11" customWidth="1"/>
    <col min="1011" max="1011" width="12" customWidth="1"/>
    <col min="1013" max="1013" width="12" customWidth="1"/>
    <col min="1015" max="1015" width="12" customWidth="1"/>
    <col min="1017" max="1017" width="12" customWidth="1"/>
    <col min="1019" max="1019" width="12" customWidth="1"/>
    <col min="1021" max="1021" width="12" customWidth="1"/>
    <col min="1023" max="1023" width="12" customWidth="1"/>
    <col min="1025" max="1025" width="12" customWidth="1"/>
    <col min="1026" max="1026" width="15.44140625" customWidth="1"/>
    <col min="1027" max="1027" width="18.109375" customWidth="1"/>
    <col min="1246" max="1246" width="7.5546875" customWidth="1"/>
    <col min="1247" max="1247" width="13.77734375" customWidth="1"/>
    <col min="1248" max="1248" width="8.109375" customWidth="1"/>
    <col min="1249" max="1249" width="33.77734375" customWidth="1"/>
    <col min="1250" max="1250" width="14.44140625" customWidth="1"/>
    <col min="1251" max="1251" width="11.44140625" customWidth="1"/>
    <col min="1252" max="1252" width="10.77734375" customWidth="1"/>
    <col min="1253" max="1253" width="10.5546875" customWidth="1"/>
    <col min="1254" max="1254" width="10.77734375" customWidth="1"/>
    <col min="1255" max="1255" width="15.21875" customWidth="1"/>
    <col min="1257" max="1257" width="9.21875" customWidth="1"/>
    <col min="1259" max="1259" width="9.77734375" customWidth="1"/>
    <col min="1261" max="1261" width="9.77734375" customWidth="1"/>
    <col min="1262" max="1262" width="10.21875" bestFit="1" customWidth="1"/>
    <col min="1263" max="1263" width="10.77734375" customWidth="1"/>
    <col min="1264" max="1264" width="10.21875" bestFit="1" customWidth="1"/>
    <col min="1265" max="1265" width="11" customWidth="1"/>
    <col min="1267" max="1267" width="12" customWidth="1"/>
    <col min="1269" max="1269" width="12" customWidth="1"/>
    <col min="1271" max="1271" width="12" customWidth="1"/>
    <col min="1273" max="1273" width="12" customWidth="1"/>
    <col min="1275" max="1275" width="12" customWidth="1"/>
    <col min="1277" max="1277" width="12" customWidth="1"/>
    <col min="1279" max="1279" width="12" customWidth="1"/>
    <col min="1281" max="1281" width="12" customWidth="1"/>
    <col min="1282" max="1282" width="15.44140625" customWidth="1"/>
    <col min="1283" max="1283" width="18.109375" customWidth="1"/>
    <col min="1502" max="1502" width="7.5546875" customWidth="1"/>
    <col min="1503" max="1503" width="13.77734375" customWidth="1"/>
    <col min="1504" max="1504" width="8.109375" customWidth="1"/>
    <col min="1505" max="1505" width="33.77734375" customWidth="1"/>
    <col min="1506" max="1506" width="14.44140625" customWidth="1"/>
    <col min="1507" max="1507" width="11.44140625" customWidth="1"/>
    <col min="1508" max="1508" width="10.77734375" customWidth="1"/>
    <col min="1509" max="1509" width="10.5546875" customWidth="1"/>
    <col min="1510" max="1510" width="10.77734375" customWidth="1"/>
    <col min="1511" max="1511" width="15.21875" customWidth="1"/>
    <col min="1513" max="1513" width="9.21875" customWidth="1"/>
    <col min="1515" max="1515" width="9.77734375" customWidth="1"/>
    <col min="1517" max="1517" width="9.77734375" customWidth="1"/>
    <col min="1518" max="1518" width="10.21875" bestFit="1" customWidth="1"/>
    <col min="1519" max="1519" width="10.77734375" customWidth="1"/>
    <col min="1520" max="1520" width="10.21875" bestFit="1" customWidth="1"/>
    <col min="1521" max="1521" width="11" customWidth="1"/>
    <col min="1523" max="1523" width="12" customWidth="1"/>
    <col min="1525" max="1525" width="12" customWidth="1"/>
    <col min="1527" max="1527" width="12" customWidth="1"/>
    <col min="1529" max="1529" width="12" customWidth="1"/>
    <col min="1531" max="1531" width="12" customWidth="1"/>
    <col min="1533" max="1533" width="12" customWidth="1"/>
    <col min="1535" max="1535" width="12" customWidth="1"/>
    <col min="1537" max="1537" width="12" customWidth="1"/>
    <col min="1538" max="1538" width="15.44140625" customWidth="1"/>
    <col min="1539" max="1539" width="18.109375" customWidth="1"/>
    <col min="1758" max="1758" width="7.5546875" customWidth="1"/>
    <col min="1759" max="1759" width="13.77734375" customWidth="1"/>
    <col min="1760" max="1760" width="8.109375" customWidth="1"/>
    <col min="1761" max="1761" width="33.77734375" customWidth="1"/>
    <col min="1762" max="1762" width="14.44140625" customWidth="1"/>
    <col min="1763" max="1763" width="11.44140625" customWidth="1"/>
    <col min="1764" max="1764" width="10.77734375" customWidth="1"/>
    <col min="1765" max="1765" width="10.5546875" customWidth="1"/>
    <col min="1766" max="1766" width="10.77734375" customWidth="1"/>
    <col min="1767" max="1767" width="15.21875" customWidth="1"/>
    <col min="1769" max="1769" width="9.21875" customWidth="1"/>
    <col min="1771" max="1771" width="9.77734375" customWidth="1"/>
    <col min="1773" max="1773" width="9.77734375" customWidth="1"/>
    <col min="1774" max="1774" width="10.21875" bestFit="1" customWidth="1"/>
    <col min="1775" max="1775" width="10.77734375" customWidth="1"/>
    <col min="1776" max="1776" width="10.21875" bestFit="1" customWidth="1"/>
    <col min="1777" max="1777" width="11" customWidth="1"/>
    <col min="1779" max="1779" width="12" customWidth="1"/>
    <col min="1781" max="1781" width="12" customWidth="1"/>
    <col min="1783" max="1783" width="12" customWidth="1"/>
    <col min="1785" max="1785" width="12" customWidth="1"/>
    <col min="1787" max="1787" width="12" customWidth="1"/>
    <col min="1789" max="1789" width="12" customWidth="1"/>
    <col min="1791" max="1791" width="12" customWidth="1"/>
    <col min="1793" max="1793" width="12" customWidth="1"/>
    <col min="1794" max="1794" width="15.44140625" customWidth="1"/>
    <col min="1795" max="1795" width="18.109375" customWidth="1"/>
    <col min="2014" max="2014" width="7.5546875" customWidth="1"/>
    <col min="2015" max="2015" width="13.77734375" customWidth="1"/>
    <col min="2016" max="2016" width="8.109375" customWidth="1"/>
    <col min="2017" max="2017" width="33.77734375" customWidth="1"/>
    <col min="2018" max="2018" width="14.44140625" customWidth="1"/>
    <col min="2019" max="2019" width="11.44140625" customWidth="1"/>
    <col min="2020" max="2020" width="10.77734375" customWidth="1"/>
    <col min="2021" max="2021" width="10.5546875" customWidth="1"/>
    <col min="2022" max="2022" width="10.77734375" customWidth="1"/>
    <col min="2023" max="2023" width="15.21875" customWidth="1"/>
    <col min="2025" max="2025" width="9.21875" customWidth="1"/>
    <col min="2027" max="2027" width="9.77734375" customWidth="1"/>
    <col min="2029" max="2029" width="9.77734375" customWidth="1"/>
    <col min="2030" max="2030" width="10.21875" bestFit="1" customWidth="1"/>
    <col min="2031" max="2031" width="10.77734375" customWidth="1"/>
    <col min="2032" max="2032" width="10.21875" bestFit="1" customWidth="1"/>
    <col min="2033" max="2033" width="11" customWidth="1"/>
    <col min="2035" max="2035" width="12" customWidth="1"/>
    <col min="2037" max="2037" width="12" customWidth="1"/>
    <col min="2039" max="2039" width="12" customWidth="1"/>
    <col min="2041" max="2041" width="12" customWidth="1"/>
    <col min="2043" max="2043" width="12" customWidth="1"/>
    <col min="2045" max="2045" width="12" customWidth="1"/>
    <col min="2047" max="2047" width="12" customWidth="1"/>
    <col min="2049" max="2049" width="12" customWidth="1"/>
    <col min="2050" max="2050" width="15.44140625" customWidth="1"/>
    <col min="2051" max="2051" width="18.109375" customWidth="1"/>
    <col min="2270" max="2270" width="7.5546875" customWidth="1"/>
    <col min="2271" max="2271" width="13.77734375" customWidth="1"/>
    <col min="2272" max="2272" width="8.109375" customWidth="1"/>
    <col min="2273" max="2273" width="33.77734375" customWidth="1"/>
    <col min="2274" max="2274" width="14.44140625" customWidth="1"/>
    <col min="2275" max="2275" width="11.44140625" customWidth="1"/>
    <col min="2276" max="2276" width="10.77734375" customWidth="1"/>
    <col min="2277" max="2277" width="10.5546875" customWidth="1"/>
    <col min="2278" max="2278" width="10.77734375" customWidth="1"/>
    <col min="2279" max="2279" width="15.21875" customWidth="1"/>
    <col min="2281" max="2281" width="9.21875" customWidth="1"/>
    <col min="2283" max="2283" width="9.77734375" customWidth="1"/>
    <col min="2285" max="2285" width="9.77734375" customWidth="1"/>
    <col min="2286" max="2286" width="10.21875" bestFit="1" customWidth="1"/>
    <col min="2287" max="2287" width="10.77734375" customWidth="1"/>
    <col min="2288" max="2288" width="10.21875" bestFit="1" customWidth="1"/>
    <col min="2289" max="2289" width="11" customWidth="1"/>
    <col min="2291" max="2291" width="12" customWidth="1"/>
    <col min="2293" max="2293" width="12" customWidth="1"/>
    <col min="2295" max="2295" width="12" customWidth="1"/>
    <col min="2297" max="2297" width="12" customWidth="1"/>
    <col min="2299" max="2299" width="12" customWidth="1"/>
    <col min="2301" max="2301" width="12" customWidth="1"/>
    <col min="2303" max="2303" width="12" customWidth="1"/>
    <col min="2305" max="2305" width="12" customWidth="1"/>
    <col min="2306" max="2306" width="15.44140625" customWidth="1"/>
    <col min="2307" max="2307" width="18.109375" customWidth="1"/>
    <col min="2526" max="2526" width="7.5546875" customWidth="1"/>
    <col min="2527" max="2527" width="13.77734375" customWidth="1"/>
    <col min="2528" max="2528" width="8.109375" customWidth="1"/>
    <col min="2529" max="2529" width="33.77734375" customWidth="1"/>
    <col min="2530" max="2530" width="14.44140625" customWidth="1"/>
    <col min="2531" max="2531" width="11.44140625" customWidth="1"/>
    <col min="2532" max="2532" width="10.77734375" customWidth="1"/>
    <col min="2533" max="2533" width="10.5546875" customWidth="1"/>
    <col min="2534" max="2534" width="10.77734375" customWidth="1"/>
    <col min="2535" max="2535" width="15.21875" customWidth="1"/>
    <col min="2537" max="2537" width="9.21875" customWidth="1"/>
    <col min="2539" max="2539" width="9.77734375" customWidth="1"/>
    <col min="2541" max="2541" width="9.77734375" customWidth="1"/>
    <col min="2542" max="2542" width="10.21875" bestFit="1" customWidth="1"/>
    <col min="2543" max="2543" width="10.77734375" customWidth="1"/>
    <col min="2544" max="2544" width="10.21875" bestFit="1" customWidth="1"/>
    <col min="2545" max="2545" width="11" customWidth="1"/>
    <col min="2547" max="2547" width="12" customWidth="1"/>
    <col min="2549" max="2549" width="12" customWidth="1"/>
    <col min="2551" max="2551" width="12" customWidth="1"/>
    <col min="2553" max="2553" width="12" customWidth="1"/>
    <col min="2555" max="2555" width="12" customWidth="1"/>
    <col min="2557" max="2557" width="12" customWidth="1"/>
    <col min="2559" max="2559" width="12" customWidth="1"/>
    <col min="2561" max="2561" width="12" customWidth="1"/>
    <col min="2562" max="2562" width="15.44140625" customWidth="1"/>
    <col min="2563" max="2563" width="18.109375" customWidth="1"/>
    <col min="2782" max="2782" width="7.5546875" customWidth="1"/>
    <col min="2783" max="2783" width="13.77734375" customWidth="1"/>
    <col min="2784" max="2784" width="8.109375" customWidth="1"/>
    <col min="2785" max="2785" width="33.77734375" customWidth="1"/>
    <col min="2786" max="2786" width="14.44140625" customWidth="1"/>
    <col min="2787" max="2787" width="11.44140625" customWidth="1"/>
    <col min="2788" max="2788" width="10.77734375" customWidth="1"/>
    <col min="2789" max="2789" width="10.5546875" customWidth="1"/>
    <col min="2790" max="2790" width="10.77734375" customWidth="1"/>
    <col min="2791" max="2791" width="15.21875" customWidth="1"/>
    <col min="2793" max="2793" width="9.21875" customWidth="1"/>
    <col min="2795" max="2795" width="9.77734375" customWidth="1"/>
    <col min="2797" max="2797" width="9.77734375" customWidth="1"/>
    <col min="2798" max="2798" width="10.21875" bestFit="1" customWidth="1"/>
    <col min="2799" max="2799" width="10.77734375" customWidth="1"/>
    <col min="2800" max="2800" width="10.21875" bestFit="1" customWidth="1"/>
    <col min="2801" max="2801" width="11" customWidth="1"/>
    <col min="2803" max="2803" width="12" customWidth="1"/>
    <col min="2805" max="2805" width="12" customWidth="1"/>
    <col min="2807" max="2807" width="12" customWidth="1"/>
    <col min="2809" max="2809" width="12" customWidth="1"/>
    <col min="2811" max="2811" width="12" customWidth="1"/>
    <col min="2813" max="2813" width="12" customWidth="1"/>
    <col min="2815" max="2815" width="12" customWidth="1"/>
    <col min="2817" max="2817" width="12" customWidth="1"/>
    <col min="2818" max="2818" width="15.44140625" customWidth="1"/>
    <col min="2819" max="2819" width="18.109375" customWidth="1"/>
    <col min="3038" max="3038" width="7.5546875" customWidth="1"/>
    <col min="3039" max="3039" width="13.77734375" customWidth="1"/>
    <col min="3040" max="3040" width="8.109375" customWidth="1"/>
    <col min="3041" max="3041" width="33.77734375" customWidth="1"/>
    <col min="3042" max="3042" width="14.44140625" customWidth="1"/>
    <col min="3043" max="3043" width="11.44140625" customWidth="1"/>
    <col min="3044" max="3044" width="10.77734375" customWidth="1"/>
    <col min="3045" max="3045" width="10.5546875" customWidth="1"/>
    <col min="3046" max="3046" width="10.77734375" customWidth="1"/>
    <col min="3047" max="3047" width="15.21875" customWidth="1"/>
    <col min="3049" max="3049" width="9.21875" customWidth="1"/>
    <col min="3051" max="3051" width="9.77734375" customWidth="1"/>
    <col min="3053" max="3053" width="9.77734375" customWidth="1"/>
    <col min="3054" max="3054" width="10.21875" bestFit="1" customWidth="1"/>
    <col min="3055" max="3055" width="10.77734375" customWidth="1"/>
    <col min="3056" max="3056" width="10.21875" bestFit="1" customWidth="1"/>
    <col min="3057" max="3057" width="11" customWidth="1"/>
    <col min="3059" max="3059" width="12" customWidth="1"/>
    <col min="3061" max="3061" width="12" customWidth="1"/>
    <col min="3063" max="3063" width="12" customWidth="1"/>
    <col min="3065" max="3065" width="12" customWidth="1"/>
    <col min="3067" max="3067" width="12" customWidth="1"/>
    <col min="3069" max="3069" width="12" customWidth="1"/>
    <col min="3071" max="3071" width="12" customWidth="1"/>
    <col min="3073" max="3073" width="12" customWidth="1"/>
    <col min="3074" max="3074" width="15.44140625" customWidth="1"/>
    <col min="3075" max="3075" width="18.109375" customWidth="1"/>
    <col min="3294" max="3294" width="7.5546875" customWidth="1"/>
    <col min="3295" max="3295" width="13.77734375" customWidth="1"/>
    <col min="3296" max="3296" width="8.109375" customWidth="1"/>
    <col min="3297" max="3297" width="33.77734375" customWidth="1"/>
    <col min="3298" max="3298" width="14.44140625" customWidth="1"/>
    <col min="3299" max="3299" width="11.44140625" customWidth="1"/>
    <col min="3300" max="3300" width="10.77734375" customWidth="1"/>
    <col min="3301" max="3301" width="10.5546875" customWidth="1"/>
    <col min="3302" max="3302" width="10.77734375" customWidth="1"/>
    <col min="3303" max="3303" width="15.21875" customWidth="1"/>
    <col min="3305" max="3305" width="9.21875" customWidth="1"/>
    <col min="3307" max="3307" width="9.77734375" customWidth="1"/>
    <col min="3309" max="3309" width="9.77734375" customWidth="1"/>
    <col min="3310" max="3310" width="10.21875" bestFit="1" customWidth="1"/>
    <col min="3311" max="3311" width="10.77734375" customWidth="1"/>
    <col min="3312" max="3312" width="10.21875" bestFit="1" customWidth="1"/>
    <col min="3313" max="3313" width="11" customWidth="1"/>
    <col min="3315" max="3315" width="12" customWidth="1"/>
    <col min="3317" max="3317" width="12" customWidth="1"/>
    <col min="3319" max="3319" width="12" customWidth="1"/>
    <col min="3321" max="3321" width="12" customWidth="1"/>
    <col min="3323" max="3323" width="12" customWidth="1"/>
    <col min="3325" max="3325" width="12" customWidth="1"/>
    <col min="3327" max="3327" width="12" customWidth="1"/>
    <col min="3329" max="3329" width="12" customWidth="1"/>
    <col min="3330" max="3330" width="15.44140625" customWidth="1"/>
    <col min="3331" max="3331" width="18.109375" customWidth="1"/>
    <col min="3550" max="3550" width="7.5546875" customWidth="1"/>
    <col min="3551" max="3551" width="13.77734375" customWidth="1"/>
    <col min="3552" max="3552" width="8.109375" customWidth="1"/>
    <col min="3553" max="3553" width="33.77734375" customWidth="1"/>
    <col min="3554" max="3554" width="14.44140625" customWidth="1"/>
    <col min="3555" max="3555" width="11.44140625" customWidth="1"/>
    <col min="3556" max="3556" width="10.77734375" customWidth="1"/>
    <col min="3557" max="3557" width="10.5546875" customWidth="1"/>
    <col min="3558" max="3558" width="10.77734375" customWidth="1"/>
    <col min="3559" max="3559" width="15.21875" customWidth="1"/>
    <col min="3561" max="3561" width="9.21875" customWidth="1"/>
    <col min="3563" max="3563" width="9.77734375" customWidth="1"/>
    <col min="3565" max="3565" width="9.77734375" customWidth="1"/>
    <col min="3566" max="3566" width="10.21875" bestFit="1" customWidth="1"/>
    <col min="3567" max="3567" width="10.77734375" customWidth="1"/>
    <col min="3568" max="3568" width="10.21875" bestFit="1" customWidth="1"/>
    <col min="3569" max="3569" width="11" customWidth="1"/>
    <col min="3571" max="3571" width="12" customWidth="1"/>
    <col min="3573" max="3573" width="12" customWidth="1"/>
    <col min="3575" max="3575" width="12" customWidth="1"/>
    <col min="3577" max="3577" width="12" customWidth="1"/>
    <col min="3579" max="3579" width="12" customWidth="1"/>
    <col min="3581" max="3581" width="12" customWidth="1"/>
    <col min="3583" max="3583" width="12" customWidth="1"/>
    <col min="3585" max="3585" width="12" customWidth="1"/>
    <col min="3586" max="3586" width="15.44140625" customWidth="1"/>
    <col min="3587" max="3587" width="18.109375" customWidth="1"/>
    <col min="3806" max="3806" width="7.5546875" customWidth="1"/>
    <col min="3807" max="3807" width="13.77734375" customWidth="1"/>
    <col min="3808" max="3808" width="8.109375" customWidth="1"/>
    <col min="3809" max="3809" width="33.77734375" customWidth="1"/>
    <col min="3810" max="3810" width="14.44140625" customWidth="1"/>
    <col min="3811" max="3811" width="11.44140625" customWidth="1"/>
    <col min="3812" max="3812" width="10.77734375" customWidth="1"/>
    <col min="3813" max="3813" width="10.5546875" customWidth="1"/>
    <col min="3814" max="3814" width="10.77734375" customWidth="1"/>
    <col min="3815" max="3815" width="15.21875" customWidth="1"/>
    <col min="3817" max="3817" width="9.21875" customWidth="1"/>
    <col min="3819" max="3819" width="9.77734375" customWidth="1"/>
    <col min="3821" max="3821" width="9.77734375" customWidth="1"/>
    <col min="3822" max="3822" width="10.21875" bestFit="1" customWidth="1"/>
    <col min="3823" max="3823" width="10.77734375" customWidth="1"/>
    <col min="3824" max="3824" width="10.21875" bestFit="1" customWidth="1"/>
    <col min="3825" max="3825" width="11" customWidth="1"/>
    <col min="3827" max="3827" width="12" customWidth="1"/>
    <col min="3829" max="3829" width="12" customWidth="1"/>
    <col min="3831" max="3831" width="12" customWidth="1"/>
    <col min="3833" max="3833" width="12" customWidth="1"/>
    <col min="3835" max="3835" width="12" customWidth="1"/>
    <col min="3837" max="3837" width="12" customWidth="1"/>
    <col min="3839" max="3839" width="12" customWidth="1"/>
    <col min="3841" max="3841" width="12" customWidth="1"/>
    <col min="3842" max="3842" width="15.44140625" customWidth="1"/>
    <col min="3843" max="3843" width="18.109375" customWidth="1"/>
    <col min="4062" max="4062" width="7.5546875" customWidth="1"/>
    <col min="4063" max="4063" width="13.77734375" customWidth="1"/>
    <col min="4064" max="4064" width="8.109375" customWidth="1"/>
    <col min="4065" max="4065" width="33.77734375" customWidth="1"/>
    <col min="4066" max="4066" width="14.44140625" customWidth="1"/>
    <col min="4067" max="4067" width="11.44140625" customWidth="1"/>
    <col min="4068" max="4068" width="10.77734375" customWidth="1"/>
    <col min="4069" max="4069" width="10.5546875" customWidth="1"/>
    <col min="4070" max="4070" width="10.77734375" customWidth="1"/>
    <col min="4071" max="4071" width="15.21875" customWidth="1"/>
    <col min="4073" max="4073" width="9.21875" customWidth="1"/>
    <col min="4075" max="4075" width="9.77734375" customWidth="1"/>
    <col min="4077" max="4077" width="9.77734375" customWidth="1"/>
    <col min="4078" max="4078" width="10.21875" bestFit="1" customWidth="1"/>
    <col min="4079" max="4079" width="10.77734375" customWidth="1"/>
    <col min="4080" max="4080" width="10.21875" bestFit="1" customWidth="1"/>
    <col min="4081" max="4081" width="11" customWidth="1"/>
    <col min="4083" max="4083" width="12" customWidth="1"/>
    <col min="4085" max="4085" width="12" customWidth="1"/>
    <col min="4087" max="4087" width="12" customWidth="1"/>
    <col min="4089" max="4089" width="12" customWidth="1"/>
    <col min="4091" max="4091" width="12" customWidth="1"/>
    <col min="4093" max="4093" width="12" customWidth="1"/>
    <col min="4095" max="4095" width="12" customWidth="1"/>
    <col min="4097" max="4097" width="12" customWidth="1"/>
    <col min="4098" max="4098" width="15.44140625" customWidth="1"/>
    <col min="4099" max="4099" width="18.109375" customWidth="1"/>
    <col min="4318" max="4318" width="7.5546875" customWidth="1"/>
    <col min="4319" max="4319" width="13.77734375" customWidth="1"/>
    <col min="4320" max="4320" width="8.109375" customWidth="1"/>
    <col min="4321" max="4321" width="33.77734375" customWidth="1"/>
    <col min="4322" max="4322" width="14.44140625" customWidth="1"/>
    <col min="4323" max="4323" width="11.44140625" customWidth="1"/>
    <col min="4324" max="4324" width="10.77734375" customWidth="1"/>
    <col min="4325" max="4325" width="10.5546875" customWidth="1"/>
    <col min="4326" max="4326" width="10.77734375" customWidth="1"/>
    <col min="4327" max="4327" width="15.21875" customWidth="1"/>
    <col min="4329" max="4329" width="9.21875" customWidth="1"/>
    <col min="4331" max="4331" width="9.77734375" customWidth="1"/>
    <col min="4333" max="4333" width="9.77734375" customWidth="1"/>
    <col min="4334" max="4334" width="10.21875" bestFit="1" customWidth="1"/>
    <col min="4335" max="4335" width="10.77734375" customWidth="1"/>
    <col min="4336" max="4336" width="10.21875" bestFit="1" customWidth="1"/>
    <col min="4337" max="4337" width="11" customWidth="1"/>
    <col min="4339" max="4339" width="12" customWidth="1"/>
    <col min="4341" max="4341" width="12" customWidth="1"/>
    <col min="4343" max="4343" width="12" customWidth="1"/>
    <col min="4345" max="4345" width="12" customWidth="1"/>
    <col min="4347" max="4347" width="12" customWidth="1"/>
    <col min="4349" max="4349" width="12" customWidth="1"/>
    <col min="4351" max="4351" width="12" customWidth="1"/>
    <col min="4353" max="4353" width="12" customWidth="1"/>
    <col min="4354" max="4354" width="15.44140625" customWidth="1"/>
    <col min="4355" max="4355" width="18.109375" customWidth="1"/>
    <col min="4574" max="4574" width="7.5546875" customWidth="1"/>
    <col min="4575" max="4575" width="13.77734375" customWidth="1"/>
    <col min="4576" max="4576" width="8.109375" customWidth="1"/>
    <col min="4577" max="4577" width="33.77734375" customWidth="1"/>
    <col min="4578" max="4578" width="14.44140625" customWidth="1"/>
    <col min="4579" max="4579" width="11.44140625" customWidth="1"/>
    <col min="4580" max="4580" width="10.77734375" customWidth="1"/>
    <col min="4581" max="4581" width="10.5546875" customWidth="1"/>
    <col min="4582" max="4582" width="10.77734375" customWidth="1"/>
    <col min="4583" max="4583" width="15.21875" customWidth="1"/>
    <col min="4585" max="4585" width="9.21875" customWidth="1"/>
    <col min="4587" max="4587" width="9.77734375" customWidth="1"/>
    <col min="4589" max="4589" width="9.77734375" customWidth="1"/>
    <col min="4590" max="4590" width="10.21875" bestFit="1" customWidth="1"/>
    <col min="4591" max="4591" width="10.77734375" customWidth="1"/>
    <col min="4592" max="4592" width="10.21875" bestFit="1" customWidth="1"/>
    <col min="4593" max="4593" width="11" customWidth="1"/>
    <col min="4595" max="4595" width="12" customWidth="1"/>
    <col min="4597" max="4597" width="12" customWidth="1"/>
    <col min="4599" max="4599" width="12" customWidth="1"/>
    <col min="4601" max="4601" width="12" customWidth="1"/>
    <col min="4603" max="4603" width="12" customWidth="1"/>
    <col min="4605" max="4605" width="12" customWidth="1"/>
    <col min="4607" max="4607" width="12" customWidth="1"/>
    <col min="4609" max="4609" width="12" customWidth="1"/>
    <col min="4610" max="4610" width="15.44140625" customWidth="1"/>
    <col min="4611" max="4611" width="18.109375" customWidth="1"/>
    <col min="4830" max="4830" width="7.5546875" customWidth="1"/>
    <col min="4831" max="4831" width="13.77734375" customWidth="1"/>
    <col min="4832" max="4832" width="8.109375" customWidth="1"/>
    <col min="4833" max="4833" width="33.77734375" customWidth="1"/>
    <col min="4834" max="4834" width="14.44140625" customWidth="1"/>
    <col min="4835" max="4835" width="11.44140625" customWidth="1"/>
    <col min="4836" max="4836" width="10.77734375" customWidth="1"/>
    <col min="4837" max="4837" width="10.5546875" customWidth="1"/>
    <col min="4838" max="4838" width="10.77734375" customWidth="1"/>
    <col min="4839" max="4839" width="15.21875" customWidth="1"/>
    <col min="4841" max="4841" width="9.21875" customWidth="1"/>
    <col min="4843" max="4843" width="9.77734375" customWidth="1"/>
    <col min="4845" max="4845" width="9.77734375" customWidth="1"/>
    <col min="4846" max="4846" width="10.21875" bestFit="1" customWidth="1"/>
    <col min="4847" max="4847" width="10.77734375" customWidth="1"/>
    <col min="4848" max="4848" width="10.21875" bestFit="1" customWidth="1"/>
    <col min="4849" max="4849" width="11" customWidth="1"/>
    <col min="4851" max="4851" width="12" customWidth="1"/>
    <col min="4853" max="4853" width="12" customWidth="1"/>
    <col min="4855" max="4855" width="12" customWidth="1"/>
    <col min="4857" max="4857" width="12" customWidth="1"/>
    <col min="4859" max="4859" width="12" customWidth="1"/>
    <col min="4861" max="4861" width="12" customWidth="1"/>
    <col min="4863" max="4863" width="12" customWidth="1"/>
    <col min="4865" max="4865" width="12" customWidth="1"/>
    <col min="4866" max="4866" width="15.44140625" customWidth="1"/>
    <col min="4867" max="4867" width="18.109375" customWidth="1"/>
    <col min="5086" max="5086" width="7.5546875" customWidth="1"/>
    <col min="5087" max="5087" width="13.77734375" customWidth="1"/>
    <col min="5088" max="5088" width="8.109375" customWidth="1"/>
    <col min="5089" max="5089" width="33.77734375" customWidth="1"/>
    <col min="5090" max="5090" width="14.44140625" customWidth="1"/>
    <col min="5091" max="5091" width="11.44140625" customWidth="1"/>
    <col min="5092" max="5092" width="10.77734375" customWidth="1"/>
    <col min="5093" max="5093" width="10.5546875" customWidth="1"/>
    <col min="5094" max="5094" width="10.77734375" customWidth="1"/>
    <col min="5095" max="5095" width="15.21875" customWidth="1"/>
    <col min="5097" max="5097" width="9.21875" customWidth="1"/>
    <col min="5099" max="5099" width="9.77734375" customWidth="1"/>
    <col min="5101" max="5101" width="9.77734375" customWidth="1"/>
    <col min="5102" max="5102" width="10.21875" bestFit="1" customWidth="1"/>
    <col min="5103" max="5103" width="10.77734375" customWidth="1"/>
    <col min="5104" max="5104" width="10.21875" bestFit="1" customWidth="1"/>
    <col min="5105" max="5105" width="11" customWidth="1"/>
    <col min="5107" max="5107" width="12" customWidth="1"/>
    <col min="5109" max="5109" width="12" customWidth="1"/>
    <col min="5111" max="5111" width="12" customWidth="1"/>
    <col min="5113" max="5113" width="12" customWidth="1"/>
    <col min="5115" max="5115" width="12" customWidth="1"/>
    <col min="5117" max="5117" width="12" customWidth="1"/>
    <col min="5119" max="5119" width="12" customWidth="1"/>
    <col min="5121" max="5121" width="12" customWidth="1"/>
    <col min="5122" max="5122" width="15.44140625" customWidth="1"/>
    <col min="5123" max="5123" width="18.109375" customWidth="1"/>
    <col min="5342" max="5342" width="7.5546875" customWidth="1"/>
    <col min="5343" max="5343" width="13.77734375" customWidth="1"/>
    <col min="5344" max="5344" width="8.109375" customWidth="1"/>
    <col min="5345" max="5345" width="33.77734375" customWidth="1"/>
    <col min="5346" max="5346" width="14.44140625" customWidth="1"/>
    <col min="5347" max="5347" width="11.44140625" customWidth="1"/>
    <col min="5348" max="5348" width="10.77734375" customWidth="1"/>
    <col min="5349" max="5349" width="10.5546875" customWidth="1"/>
    <col min="5350" max="5350" width="10.77734375" customWidth="1"/>
    <col min="5351" max="5351" width="15.21875" customWidth="1"/>
    <col min="5353" max="5353" width="9.21875" customWidth="1"/>
    <col min="5355" max="5355" width="9.77734375" customWidth="1"/>
    <col min="5357" max="5357" width="9.77734375" customWidth="1"/>
    <col min="5358" max="5358" width="10.21875" bestFit="1" customWidth="1"/>
    <col min="5359" max="5359" width="10.77734375" customWidth="1"/>
    <col min="5360" max="5360" width="10.21875" bestFit="1" customWidth="1"/>
    <col min="5361" max="5361" width="11" customWidth="1"/>
    <col min="5363" max="5363" width="12" customWidth="1"/>
    <col min="5365" max="5365" width="12" customWidth="1"/>
    <col min="5367" max="5367" width="12" customWidth="1"/>
    <col min="5369" max="5369" width="12" customWidth="1"/>
    <col min="5371" max="5371" width="12" customWidth="1"/>
    <col min="5373" max="5373" width="12" customWidth="1"/>
    <col min="5375" max="5375" width="12" customWidth="1"/>
    <col min="5377" max="5377" width="12" customWidth="1"/>
    <col min="5378" max="5378" width="15.44140625" customWidth="1"/>
    <col min="5379" max="5379" width="18.109375" customWidth="1"/>
    <col min="5598" max="5598" width="7.5546875" customWidth="1"/>
    <col min="5599" max="5599" width="13.77734375" customWidth="1"/>
    <col min="5600" max="5600" width="8.109375" customWidth="1"/>
    <col min="5601" max="5601" width="33.77734375" customWidth="1"/>
    <col min="5602" max="5602" width="14.44140625" customWidth="1"/>
    <col min="5603" max="5603" width="11.44140625" customWidth="1"/>
    <col min="5604" max="5604" width="10.77734375" customWidth="1"/>
    <col min="5605" max="5605" width="10.5546875" customWidth="1"/>
    <col min="5606" max="5606" width="10.77734375" customWidth="1"/>
    <col min="5607" max="5607" width="15.21875" customWidth="1"/>
    <col min="5609" max="5609" width="9.21875" customWidth="1"/>
    <col min="5611" max="5611" width="9.77734375" customWidth="1"/>
    <col min="5613" max="5613" width="9.77734375" customWidth="1"/>
    <col min="5614" max="5614" width="10.21875" bestFit="1" customWidth="1"/>
    <col min="5615" max="5615" width="10.77734375" customWidth="1"/>
    <col min="5616" max="5616" width="10.21875" bestFit="1" customWidth="1"/>
    <col min="5617" max="5617" width="11" customWidth="1"/>
    <col min="5619" max="5619" width="12" customWidth="1"/>
    <col min="5621" max="5621" width="12" customWidth="1"/>
    <col min="5623" max="5623" width="12" customWidth="1"/>
    <col min="5625" max="5625" width="12" customWidth="1"/>
    <col min="5627" max="5627" width="12" customWidth="1"/>
    <col min="5629" max="5629" width="12" customWidth="1"/>
    <col min="5631" max="5631" width="12" customWidth="1"/>
    <col min="5633" max="5633" width="12" customWidth="1"/>
    <col min="5634" max="5634" width="15.44140625" customWidth="1"/>
    <col min="5635" max="5635" width="18.109375" customWidth="1"/>
    <col min="5854" max="5854" width="7.5546875" customWidth="1"/>
    <col min="5855" max="5855" width="13.77734375" customWidth="1"/>
    <col min="5856" max="5856" width="8.109375" customWidth="1"/>
    <col min="5857" max="5857" width="33.77734375" customWidth="1"/>
    <col min="5858" max="5858" width="14.44140625" customWidth="1"/>
    <col min="5859" max="5859" width="11.44140625" customWidth="1"/>
    <col min="5860" max="5860" width="10.77734375" customWidth="1"/>
    <col min="5861" max="5861" width="10.5546875" customWidth="1"/>
    <col min="5862" max="5862" width="10.77734375" customWidth="1"/>
    <col min="5863" max="5863" width="15.21875" customWidth="1"/>
    <col min="5865" max="5865" width="9.21875" customWidth="1"/>
    <col min="5867" max="5867" width="9.77734375" customWidth="1"/>
    <col min="5869" max="5869" width="9.77734375" customWidth="1"/>
    <col min="5870" max="5870" width="10.21875" bestFit="1" customWidth="1"/>
    <col min="5871" max="5871" width="10.77734375" customWidth="1"/>
    <col min="5872" max="5872" width="10.21875" bestFit="1" customWidth="1"/>
    <col min="5873" max="5873" width="11" customWidth="1"/>
    <col min="5875" max="5875" width="12" customWidth="1"/>
    <col min="5877" max="5877" width="12" customWidth="1"/>
    <col min="5879" max="5879" width="12" customWidth="1"/>
    <col min="5881" max="5881" width="12" customWidth="1"/>
    <col min="5883" max="5883" width="12" customWidth="1"/>
    <col min="5885" max="5885" width="12" customWidth="1"/>
    <col min="5887" max="5887" width="12" customWidth="1"/>
    <col min="5889" max="5889" width="12" customWidth="1"/>
    <col min="5890" max="5890" width="15.44140625" customWidth="1"/>
    <col min="5891" max="5891" width="18.109375" customWidth="1"/>
    <col min="6110" max="6110" width="7.5546875" customWidth="1"/>
    <col min="6111" max="6111" width="13.77734375" customWidth="1"/>
    <col min="6112" max="6112" width="8.109375" customWidth="1"/>
    <col min="6113" max="6113" width="33.77734375" customWidth="1"/>
    <col min="6114" max="6114" width="14.44140625" customWidth="1"/>
    <col min="6115" max="6115" width="11.44140625" customWidth="1"/>
    <col min="6116" max="6116" width="10.77734375" customWidth="1"/>
    <col min="6117" max="6117" width="10.5546875" customWidth="1"/>
    <col min="6118" max="6118" width="10.77734375" customWidth="1"/>
    <col min="6119" max="6119" width="15.21875" customWidth="1"/>
    <col min="6121" max="6121" width="9.21875" customWidth="1"/>
    <col min="6123" max="6123" width="9.77734375" customWidth="1"/>
    <col min="6125" max="6125" width="9.77734375" customWidth="1"/>
    <col min="6126" max="6126" width="10.21875" bestFit="1" customWidth="1"/>
    <col min="6127" max="6127" width="10.77734375" customWidth="1"/>
    <col min="6128" max="6128" width="10.21875" bestFit="1" customWidth="1"/>
    <col min="6129" max="6129" width="11" customWidth="1"/>
    <col min="6131" max="6131" width="12" customWidth="1"/>
    <col min="6133" max="6133" width="12" customWidth="1"/>
    <col min="6135" max="6135" width="12" customWidth="1"/>
    <col min="6137" max="6137" width="12" customWidth="1"/>
    <col min="6139" max="6139" width="12" customWidth="1"/>
    <col min="6141" max="6141" width="12" customWidth="1"/>
    <col min="6143" max="6143" width="12" customWidth="1"/>
    <col min="6145" max="6145" width="12" customWidth="1"/>
    <col min="6146" max="6146" width="15.44140625" customWidth="1"/>
    <col min="6147" max="6147" width="18.109375" customWidth="1"/>
    <col min="6366" max="6366" width="7.5546875" customWidth="1"/>
    <col min="6367" max="6367" width="13.77734375" customWidth="1"/>
    <col min="6368" max="6368" width="8.109375" customWidth="1"/>
    <col min="6369" max="6369" width="33.77734375" customWidth="1"/>
    <col min="6370" max="6370" width="14.44140625" customWidth="1"/>
    <col min="6371" max="6371" width="11.44140625" customWidth="1"/>
    <col min="6372" max="6372" width="10.77734375" customWidth="1"/>
    <col min="6373" max="6373" width="10.5546875" customWidth="1"/>
    <col min="6374" max="6374" width="10.77734375" customWidth="1"/>
    <col min="6375" max="6375" width="15.21875" customWidth="1"/>
    <col min="6377" max="6377" width="9.21875" customWidth="1"/>
    <col min="6379" max="6379" width="9.77734375" customWidth="1"/>
    <col min="6381" max="6381" width="9.77734375" customWidth="1"/>
    <col min="6382" max="6382" width="10.21875" bestFit="1" customWidth="1"/>
    <col min="6383" max="6383" width="10.77734375" customWidth="1"/>
    <col min="6384" max="6384" width="10.21875" bestFit="1" customWidth="1"/>
    <col min="6385" max="6385" width="11" customWidth="1"/>
    <col min="6387" max="6387" width="12" customWidth="1"/>
    <col min="6389" max="6389" width="12" customWidth="1"/>
    <col min="6391" max="6391" width="12" customWidth="1"/>
    <col min="6393" max="6393" width="12" customWidth="1"/>
    <col min="6395" max="6395" width="12" customWidth="1"/>
    <col min="6397" max="6397" width="12" customWidth="1"/>
    <col min="6399" max="6399" width="12" customWidth="1"/>
    <col min="6401" max="6401" width="12" customWidth="1"/>
    <col min="6402" max="6402" width="15.44140625" customWidth="1"/>
    <col min="6403" max="6403" width="18.109375" customWidth="1"/>
    <col min="6622" max="6622" width="7.5546875" customWidth="1"/>
    <col min="6623" max="6623" width="13.77734375" customWidth="1"/>
    <col min="6624" max="6624" width="8.109375" customWidth="1"/>
    <col min="6625" max="6625" width="33.77734375" customWidth="1"/>
    <col min="6626" max="6626" width="14.44140625" customWidth="1"/>
    <col min="6627" max="6627" width="11.44140625" customWidth="1"/>
    <col min="6628" max="6628" width="10.77734375" customWidth="1"/>
    <col min="6629" max="6629" width="10.5546875" customWidth="1"/>
    <col min="6630" max="6630" width="10.77734375" customWidth="1"/>
    <col min="6631" max="6631" width="15.21875" customWidth="1"/>
    <col min="6633" max="6633" width="9.21875" customWidth="1"/>
    <col min="6635" max="6635" width="9.77734375" customWidth="1"/>
    <col min="6637" max="6637" width="9.77734375" customWidth="1"/>
    <col min="6638" max="6638" width="10.21875" bestFit="1" customWidth="1"/>
    <col min="6639" max="6639" width="10.77734375" customWidth="1"/>
    <col min="6640" max="6640" width="10.21875" bestFit="1" customWidth="1"/>
    <col min="6641" max="6641" width="11" customWidth="1"/>
    <col min="6643" max="6643" width="12" customWidth="1"/>
    <col min="6645" max="6645" width="12" customWidth="1"/>
    <col min="6647" max="6647" width="12" customWidth="1"/>
    <col min="6649" max="6649" width="12" customWidth="1"/>
    <col min="6651" max="6651" width="12" customWidth="1"/>
    <col min="6653" max="6653" width="12" customWidth="1"/>
    <col min="6655" max="6655" width="12" customWidth="1"/>
    <col min="6657" max="6657" width="12" customWidth="1"/>
    <col min="6658" max="6658" width="15.44140625" customWidth="1"/>
    <col min="6659" max="6659" width="18.109375" customWidth="1"/>
    <col min="6878" max="6878" width="7.5546875" customWidth="1"/>
    <col min="6879" max="6879" width="13.77734375" customWidth="1"/>
    <col min="6880" max="6880" width="8.109375" customWidth="1"/>
    <col min="6881" max="6881" width="33.77734375" customWidth="1"/>
    <col min="6882" max="6882" width="14.44140625" customWidth="1"/>
    <col min="6883" max="6883" width="11.44140625" customWidth="1"/>
    <col min="6884" max="6884" width="10.77734375" customWidth="1"/>
    <col min="6885" max="6885" width="10.5546875" customWidth="1"/>
    <col min="6886" max="6886" width="10.77734375" customWidth="1"/>
    <col min="6887" max="6887" width="15.21875" customWidth="1"/>
    <col min="6889" max="6889" width="9.21875" customWidth="1"/>
    <col min="6891" max="6891" width="9.77734375" customWidth="1"/>
    <col min="6893" max="6893" width="9.77734375" customWidth="1"/>
    <col min="6894" max="6894" width="10.21875" bestFit="1" customWidth="1"/>
    <col min="6895" max="6895" width="10.77734375" customWidth="1"/>
    <col min="6896" max="6896" width="10.21875" bestFit="1" customWidth="1"/>
    <col min="6897" max="6897" width="11" customWidth="1"/>
    <col min="6899" max="6899" width="12" customWidth="1"/>
    <col min="6901" max="6901" width="12" customWidth="1"/>
    <col min="6903" max="6903" width="12" customWidth="1"/>
    <col min="6905" max="6905" width="12" customWidth="1"/>
    <col min="6907" max="6907" width="12" customWidth="1"/>
    <col min="6909" max="6909" width="12" customWidth="1"/>
    <col min="6911" max="6911" width="12" customWidth="1"/>
    <col min="6913" max="6913" width="12" customWidth="1"/>
    <col min="6914" max="6914" width="15.44140625" customWidth="1"/>
    <col min="6915" max="6915" width="18.109375" customWidth="1"/>
    <col min="7134" max="7134" width="7.5546875" customWidth="1"/>
    <col min="7135" max="7135" width="13.77734375" customWidth="1"/>
    <col min="7136" max="7136" width="8.109375" customWidth="1"/>
    <col min="7137" max="7137" width="33.77734375" customWidth="1"/>
    <col min="7138" max="7138" width="14.44140625" customWidth="1"/>
    <col min="7139" max="7139" width="11.44140625" customWidth="1"/>
    <col min="7140" max="7140" width="10.77734375" customWidth="1"/>
    <col min="7141" max="7141" width="10.5546875" customWidth="1"/>
    <col min="7142" max="7142" width="10.77734375" customWidth="1"/>
    <col min="7143" max="7143" width="15.21875" customWidth="1"/>
    <col min="7145" max="7145" width="9.21875" customWidth="1"/>
    <col min="7147" max="7147" width="9.77734375" customWidth="1"/>
    <col min="7149" max="7149" width="9.77734375" customWidth="1"/>
    <col min="7150" max="7150" width="10.21875" bestFit="1" customWidth="1"/>
    <col min="7151" max="7151" width="10.77734375" customWidth="1"/>
    <col min="7152" max="7152" width="10.21875" bestFit="1" customWidth="1"/>
    <col min="7153" max="7153" width="11" customWidth="1"/>
    <col min="7155" max="7155" width="12" customWidth="1"/>
    <col min="7157" max="7157" width="12" customWidth="1"/>
    <col min="7159" max="7159" width="12" customWidth="1"/>
    <col min="7161" max="7161" width="12" customWidth="1"/>
    <col min="7163" max="7163" width="12" customWidth="1"/>
    <col min="7165" max="7165" width="12" customWidth="1"/>
    <col min="7167" max="7167" width="12" customWidth="1"/>
    <col min="7169" max="7169" width="12" customWidth="1"/>
    <col min="7170" max="7170" width="15.44140625" customWidth="1"/>
    <col min="7171" max="7171" width="18.109375" customWidth="1"/>
    <col min="7390" max="7390" width="7.5546875" customWidth="1"/>
    <col min="7391" max="7391" width="13.77734375" customWidth="1"/>
    <col min="7392" max="7392" width="8.109375" customWidth="1"/>
    <col min="7393" max="7393" width="33.77734375" customWidth="1"/>
    <col min="7394" max="7394" width="14.44140625" customWidth="1"/>
    <col min="7395" max="7395" width="11.44140625" customWidth="1"/>
    <col min="7396" max="7396" width="10.77734375" customWidth="1"/>
    <col min="7397" max="7397" width="10.5546875" customWidth="1"/>
    <col min="7398" max="7398" width="10.77734375" customWidth="1"/>
    <col min="7399" max="7399" width="15.21875" customWidth="1"/>
    <col min="7401" max="7401" width="9.21875" customWidth="1"/>
    <col min="7403" max="7403" width="9.77734375" customWidth="1"/>
    <col min="7405" max="7405" width="9.77734375" customWidth="1"/>
    <col min="7406" max="7406" width="10.21875" bestFit="1" customWidth="1"/>
    <col min="7407" max="7407" width="10.77734375" customWidth="1"/>
    <col min="7408" max="7408" width="10.21875" bestFit="1" customWidth="1"/>
    <col min="7409" max="7409" width="11" customWidth="1"/>
    <col min="7411" max="7411" width="12" customWidth="1"/>
    <col min="7413" max="7413" width="12" customWidth="1"/>
    <col min="7415" max="7415" width="12" customWidth="1"/>
    <col min="7417" max="7417" width="12" customWidth="1"/>
    <col min="7419" max="7419" width="12" customWidth="1"/>
    <col min="7421" max="7421" width="12" customWidth="1"/>
    <col min="7423" max="7423" width="12" customWidth="1"/>
    <col min="7425" max="7425" width="12" customWidth="1"/>
    <col min="7426" max="7426" width="15.44140625" customWidth="1"/>
    <col min="7427" max="7427" width="18.109375" customWidth="1"/>
    <col min="7646" max="7646" width="7.5546875" customWidth="1"/>
    <col min="7647" max="7647" width="13.77734375" customWidth="1"/>
    <col min="7648" max="7648" width="8.109375" customWidth="1"/>
    <col min="7649" max="7649" width="33.77734375" customWidth="1"/>
    <col min="7650" max="7650" width="14.44140625" customWidth="1"/>
    <col min="7651" max="7651" width="11.44140625" customWidth="1"/>
    <col min="7652" max="7652" width="10.77734375" customWidth="1"/>
    <col min="7653" max="7653" width="10.5546875" customWidth="1"/>
    <col min="7654" max="7654" width="10.77734375" customWidth="1"/>
    <col min="7655" max="7655" width="15.21875" customWidth="1"/>
    <col min="7657" max="7657" width="9.21875" customWidth="1"/>
    <col min="7659" max="7659" width="9.77734375" customWidth="1"/>
    <col min="7661" max="7661" width="9.77734375" customWidth="1"/>
    <col min="7662" max="7662" width="10.21875" bestFit="1" customWidth="1"/>
    <col min="7663" max="7663" width="10.77734375" customWidth="1"/>
    <col min="7664" max="7664" width="10.21875" bestFit="1" customWidth="1"/>
    <col min="7665" max="7665" width="11" customWidth="1"/>
    <col min="7667" max="7667" width="12" customWidth="1"/>
    <col min="7669" max="7669" width="12" customWidth="1"/>
    <col min="7671" max="7671" width="12" customWidth="1"/>
    <col min="7673" max="7673" width="12" customWidth="1"/>
    <col min="7675" max="7675" width="12" customWidth="1"/>
    <col min="7677" max="7677" width="12" customWidth="1"/>
    <col min="7679" max="7679" width="12" customWidth="1"/>
    <col min="7681" max="7681" width="12" customWidth="1"/>
    <col min="7682" max="7682" width="15.44140625" customWidth="1"/>
    <col min="7683" max="7683" width="18.109375" customWidth="1"/>
    <col min="7902" max="7902" width="7.5546875" customWidth="1"/>
    <col min="7903" max="7903" width="13.77734375" customWidth="1"/>
    <col min="7904" max="7904" width="8.109375" customWidth="1"/>
    <col min="7905" max="7905" width="33.77734375" customWidth="1"/>
    <col min="7906" max="7906" width="14.44140625" customWidth="1"/>
    <col min="7907" max="7907" width="11.44140625" customWidth="1"/>
    <col min="7908" max="7908" width="10.77734375" customWidth="1"/>
    <col min="7909" max="7909" width="10.5546875" customWidth="1"/>
    <col min="7910" max="7910" width="10.77734375" customWidth="1"/>
    <col min="7911" max="7911" width="15.21875" customWidth="1"/>
    <col min="7913" max="7913" width="9.21875" customWidth="1"/>
    <col min="7915" max="7915" width="9.77734375" customWidth="1"/>
    <col min="7917" max="7917" width="9.77734375" customWidth="1"/>
    <col min="7918" max="7918" width="10.21875" bestFit="1" customWidth="1"/>
    <col min="7919" max="7919" width="10.77734375" customWidth="1"/>
    <col min="7920" max="7920" width="10.21875" bestFit="1" customWidth="1"/>
    <col min="7921" max="7921" width="11" customWidth="1"/>
    <col min="7923" max="7923" width="12" customWidth="1"/>
    <col min="7925" max="7925" width="12" customWidth="1"/>
    <col min="7927" max="7927" width="12" customWidth="1"/>
    <col min="7929" max="7929" width="12" customWidth="1"/>
    <col min="7931" max="7931" width="12" customWidth="1"/>
    <col min="7933" max="7933" width="12" customWidth="1"/>
    <col min="7935" max="7935" width="12" customWidth="1"/>
    <col min="7937" max="7937" width="12" customWidth="1"/>
    <col min="7938" max="7938" width="15.44140625" customWidth="1"/>
    <col min="7939" max="7939" width="18.109375" customWidth="1"/>
    <col min="8158" max="8158" width="7.5546875" customWidth="1"/>
    <col min="8159" max="8159" width="13.77734375" customWidth="1"/>
    <col min="8160" max="8160" width="8.109375" customWidth="1"/>
    <col min="8161" max="8161" width="33.77734375" customWidth="1"/>
    <col min="8162" max="8162" width="14.44140625" customWidth="1"/>
    <col min="8163" max="8163" width="11.44140625" customWidth="1"/>
    <col min="8164" max="8164" width="10.77734375" customWidth="1"/>
    <col min="8165" max="8165" width="10.5546875" customWidth="1"/>
    <col min="8166" max="8166" width="10.77734375" customWidth="1"/>
    <col min="8167" max="8167" width="15.21875" customWidth="1"/>
    <col min="8169" max="8169" width="9.21875" customWidth="1"/>
    <col min="8171" max="8171" width="9.77734375" customWidth="1"/>
    <col min="8173" max="8173" width="9.77734375" customWidth="1"/>
    <col min="8174" max="8174" width="10.21875" bestFit="1" customWidth="1"/>
    <col min="8175" max="8175" width="10.77734375" customWidth="1"/>
    <col min="8176" max="8176" width="10.21875" bestFit="1" customWidth="1"/>
    <col min="8177" max="8177" width="11" customWidth="1"/>
    <col min="8179" max="8179" width="12" customWidth="1"/>
    <col min="8181" max="8181" width="12" customWidth="1"/>
    <col min="8183" max="8183" width="12" customWidth="1"/>
    <col min="8185" max="8185" width="12" customWidth="1"/>
    <col min="8187" max="8187" width="12" customWidth="1"/>
    <col min="8189" max="8189" width="12" customWidth="1"/>
    <col min="8191" max="8191" width="12" customWidth="1"/>
    <col min="8193" max="8193" width="12" customWidth="1"/>
    <col min="8194" max="8194" width="15.44140625" customWidth="1"/>
    <col min="8195" max="8195" width="18.109375" customWidth="1"/>
    <col min="8414" max="8414" width="7.5546875" customWidth="1"/>
    <col min="8415" max="8415" width="13.77734375" customWidth="1"/>
    <col min="8416" max="8416" width="8.109375" customWidth="1"/>
    <col min="8417" max="8417" width="33.77734375" customWidth="1"/>
    <col min="8418" max="8418" width="14.44140625" customWidth="1"/>
    <col min="8419" max="8419" width="11.44140625" customWidth="1"/>
    <col min="8420" max="8420" width="10.77734375" customWidth="1"/>
    <col min="8421" max="8421" width="10.5546875" customWidth="1"/>
    <col min="8422" max="8422" width="10.77734375" customWidth="1"/>
    <col min="8423" max="8423" width="15.21875" customWidth="1"/>
    <col min="8425" max="8425" width="9.21875" customWidth="1"/>
    <col min="8427" max="8427" width="9.77734375" customWidth="1"/>
    <col min="8429" max="8429" width="9.77734375" customWidth="1"/>
    <col min="8430" max="8430" width="10.21875" bestFit="1" customWidth="1"/>
    <col min="8431" max="8431" width="10.77734375" customWidth="1"/>
    <col min="8432" max="8432" width="10.21875" bestFit="1" customWidth="1"/>
    <col min="8433" max="8433" width="11" customWidth="1"/>
    <col min="8435" max="8435" width="12" customWidth="1"/>
    <col min="8437" max="8437" width="12" customWidth="1"/>
    <col min="8439" max="8439" width="12" customWidth="1"/>
    <col min="8441" max="8441" width="12" customWidth="1"/>
    <col min="8443" max="8443" width="12" customWidth="1"/>
    <col min="8445" max="8445" width="12" customWidth="1"/>
    <col min="8447" max="8447" width="12" customWidth="1"/>
    <col min="8449" max="8449" width="12" customWidth="1"/>
    <col min="8450" max="8450" width="15.44140625" customWidth="1"/>
    <col min="8451" max="8451" width="18.109375" customWidth="1"/>
    <col min="8670" max="8670" width="7.5546875" customWidth="1"/>
    <col min="8671" max="8671" width="13.77734375" customWidth="1"/>
    <col min="8672" max="8672" width="8.109375" customWidth="1"/>
    <col min="8673" max="8673" width="33.77734375" customWidth="1"/>
    <col min="8674" max="8674" width="14.44140625" customWidth="1"/>
    <col min="8675" max="8675" width="11.44140625" customWidth="1"/>
    <col min="8676" max="8676" width="10.77734375" customWidth="1"/>
    <col min="8677" max="8677" width="10.5546875" customWidth="1"/>
    <col min="8678" max="8678" width="10.77734375" customWidth="1"/>
    <col min="8679" max="8679" width="15.21875" customWidth="1"/>
    <col min="8681" max="8681" width="9.21875" customWidth="1"/>
    <col min="8683" max="8683" width="9.77734375" customWidth="1"/>
    <col min="8685" max="8685" width="9.77734375" customWidth="1"/>
    <col min="8686" max="8686" width="10.21875" bestFit="1" customWidth="1"/>
    <col min="8687" max="8687" width="10.77734375" customWidth="1"/>
    <col min="8688" max="8688" width="10.21875" bestFit="1" customWidth="1"/>
    <col min="8689" max="8689" width="11" customWidth="1"/>
    <col min="8691" max="8691" width="12" customWidth="1"/>
    <col min="8693" max="8693" width="12" customWidth="1"/>
    <col min="8695" max="8695" width="12" customWidth="1"/>
    <col min="8697" max="8697" width="12" customWidth="1"/>
    <col min="8699" max="8699" width="12" customWidth="1"/>
    <col min="8701" max="8701" width="12" customWidth="1"/>
    <col min="8703" max="8703" width="12" customWidth="1"/>
    <col min="8705" max="8705" width="12" customWidth="1"/>
    <col min="8706" max="8706" width="15.44140625" customWidth="1"/>
    <col min="8707" max="8707" width="18.109375" customWidth="1"/>
    <col min="8926" max="8926" width="7.5546875" customWidth="1"/>
    <col min="8927" max="8927" width="13.77734375" customWidth="1"/>
    <col min="8928" max="8928" width="8.109375" customWidth="1"/>
    <col min="8929" max="8929" width="33.77734375" customWidth="1"/>
    <col min="8930" max="8930" width="14.44140625" customWidth="1"/>
    <col min="8931" max="8931" width="11.44140625" customWidth="1"/>
    <col min="8932" max="8932" width="10.77734375" customWidth="1"/>
    <col min="8933" max="8933" width="10.5546875" customWidth="1"/>
    <col min="8934" max="8934" width="10.77734375" customWidth="1"/>
    <col min="8935" max="8935" width="15.21875" customWidth="1"/>
    <col min="8937" max="8937" width="9.21875" customWidth="1"/>
    <col min="8939" max="8939" width="9.77734375" customWidth="1"/>
    <col min="8941" max="8941" width="9.77734375" customWidth="1"/>
    <col min="8942" max="8942" width="10.21875" bestFit="1" customWidth="1"/>
    <col min="8943" max="8943" width="10.77734375" customWidth="1"/>
    <col min="8944" max="8944" width="10.21875" bestFit="1" customWidth="1"/>
    <col min="8945" max="8945" width="11" customWidth="1"/>
    <col min="8947" max="8947" width="12" customWidth="1"/>
    <col min="8949" max="8949" width="12" customWidth="1"/>
    <col min="8951" max="8951" width="12" customWidth="1"/>
    <col min="8953" max="8953" width="12" customWidth="1"/>
    <col min="8955" max="8955" width="12" customWidth="1"/>
    <col min="8957" max="8957" width="12" customWidth="1"/>
    <col min="8959" max="8959" width="12" customWidth="1"/>
    <col min="8961" max="8961" width="12" customWidth="1"/>
    <col min="8962" max="8962" width="15.44140625" customWidth="1"/>
    <col min="8963" max="8963" width="18.109375" customWidth="1"/>
    <col min="9182" max="9182" width="7.5546875" customWidth="1"/>
    <col min="9183" max="9183" width="13.77734375" customWidth="1"/>
    <col min="9184" max="9184" width="8.109375" customWidth="1"/>
    <col min="9185" max="9185" width="33.77734375" customWidth="1"/>
    <col min="9186" max="9186" width="14.44140625" customWidth="1"/>
    <col min="9187" max="9187" width="11.44140625" customWidth="1"/>
    <col min="9188" max="9188" width="10.77734375" customWidth="1"/>
    <col min="9189" max="9189" width="10.5546875" customWidth="1"/>
    <col min="9190" max="9190" width="10.77734375" customWidth="1"/>
    <col min="9191" max="9191" width="15.21875" customWidth="1"/>
    <col min="9193" max="9193" width="9.21875" customWidth="1"/>
    <col min="9195" max="9195" width="9.77734375" customWidth="1"/>
    <col min="9197" max="9197" width="9.77734375" customWidth="1"/>
    <col min="9198" max="9198" width="10.21875" bestFit="1" customWidth="1"/>
    <col min="9199" max="9199" width="10.77734375" customWidth="1"/>
    <col min="9200" max="9200" width="10.21875" bestFit="1" customWidth="1"/>
    <col min="9201" max="9201" width="11" customWidth="1"/>
    <col min="9203" max="9203" width="12" customWidth="1"/>
    <col min="9205" max="9205" width="12" customWidth="1"/>
    <col min="9207" max="9207" width="12" customWidth="1"/>
    <col min="9209" max="9209" width="12" customWidth="1"/>
    <col min="9211" max="9211" width="12" customWidth="1"/>
    <col min="9213" max="9213" width="12" customWidth="1"/>
    <col min="9215" max="9215" width="12" customWidth="1"/>
    <col min="9217" max="9217" width="12" customWidth="1"/>
    <col min="9218" max="9218" width="15.44140625" customWidth="1"/>
    <col min="9219" max="9219" width="18.109375" customWidth="1"/>
    <col min="9438" max="9438" width="7.5546875" customWidth="1"/>
    <col min="9439" max="9439" width="13.77734375" customWidth="1"/>
    <col min="9440" max="9440" width="8.109375" customWidth="1"/>
    <col min="9441" max="9441" width="33.77734375" customWidth="1"/>
    <col min="9442" max="9442" width="14.44140625" customWidth="1"/>
    <col min="9443" max="9443" width="11.44140625" customWidth="1"/>
    <col min="9444" max="9444" width="10.77734375" customWidth="1"/>
    <col min="9445" max="9445" width="10.5546875" customWidth="1"/>
    <col min="9446" max="9446" width="10.77734375" customWidth="1"/>
    <col min="9447" max="9447" width="15.21875" customWidth="1"/>
    <col min="9449" max="9449" width="9.21875" customWidth="1"/>
    <col min="9451" max="9451" width="9.77734375" customWidth="1"/>
    <col min="9453" max="9453" width="9.77734375" customWidth="1"/>
    <col min="9454" max="9454" width="10.21875" bestFit="1" customWidth="1"/>
    <col min="9455" max="9455" width="10.77734375" customWidth="1"/>
    <col min="9456" max="9456" width="10.21875" bestFit="1" customWidth="1"/>
    <col min="9457" max="9457" width="11" customWidth="1"/>
    <col min="9459" max="9459" width="12" customWidth="1"/>
    <col min="9461" max="9461" width="12" customWidth="1"/>
    <col min="9463" max="9463" width="12" customWidth="1"/>
    <col min="9465" max="9465" width="12" customWidth="1"/>
    <col min="9467" max="9467" width="12" customWidth="1"/>
    <col min="9469" max="9469" width="12" customWidth="1"/>
    <col min="9471" max="9471" width="12" customWidth="1"/>
    <col min="9473" max="9473" width="12" customWidth="1"/>
    <col min="9474" max="9474" width="15.44140625" customWidth="1"/>
    <col min="9475" max="9475" width="18.109375" customWidth="1"/>
    <col min="9694" max="9694" width="7.5546875" customWidth="1"/>
    <col min="9695" max="9695" width="13.77734375" customWidth="1"/>
    <col min="9696" max="9696" width="8.109375" customWidth="1"/>
    <col min="9697" max="9697" width="33.77734375" customWidth="1"/>
    <col min="9698" max="9698" width="14.44140625" customWidth="1"/>
    <col min="9699" max="9699" width="11.44140625" customWidth="1"/>
    <col min="9700" max="9700" width="10.77734375" customWidth="1"/>
    <col min="9701" max="9701" width="10.5546875" customWidth="1"/>
    <col min="9702" max="9702" width="10.77734375" customWidth="1"/>
    <col min="9703" max="9703" width="15.21875" customWidth="1"/>
    <col min="9705" max="9705" width="9.21875" customWidth="1"/>
    <col min="9707" max="9707" width="9.77734375" customWidth="1"/>
    <col min="9709" max="9709" width="9.77734375" customWidth="1"/>
    <col min="9710" max="9710" width="10.21875" bestFit="1" customWidth="1"/>
    <col min="9711" max="9711" width="10.77734375" customWidth="1"/>
    <col min="9712" max="9712" width="10.21875" bestFit="1" customWidth="1"/>
    <col min="9713" max="9713" width="11" customWidth="1"/>
    <col min="9715" max="9715" width="12" customWidth="1"/>
    <col min="9717" max="9717" width="12" customWidth="1"/>
    <col min="9719" max="9719" width="12" customWidth="1"/>
    <col min="9721" max="9721" width="12" customWidth="1"/>
    <col min="9723" max="9723" width="12" customWidth="1"/>
    <col min="9725" max="9725" width="12" customWidth="1"/>
    <col min="9727" max="9727" width="12" customWidth="1"/>
    <col min="9729" max="9729" width="12" customWidth="1"/>
    <col min="9730" max="9730" width="15.44140625" customWidth="1"/>
    <col min="9731" max="9731" width="18.109375" customWidth="1"/>
    <col min="9950" max="9950" width="7.5546875" customWidth="1"/>
    <col min="9951" max="9951" width="13.77734375" customWidth="1"/>
    <col min="9952" max="9952" width="8.109375" customWidth="1"/>
    <col min="9953" max="9953" width="33.77734375" customWidth="1"/>
    <col min="9954" max="9954" width="14.44140625" customWidth="1"/>
    <col min="9955" max="9955" width="11.44140625" customWidth="1"/>
    <col min="9956" max="9956" width="10.77734375" customWidth="1"/>
    <col min="9957" max="9957" width="10.5546875" customWidth="1"/>
    <col min="9958" max="9958" width="10.77734375" customWidth="1"/>
    <col min="9959" max="9959" width="15.21875" customWidth="1"/>
    <col min="9961" max="9961" width="9.21875" customWidth="1"/>
    <col min="9963" max="9963" width="9.77734375" customWidth="1"/>
    <col min="9965" max="9965" width="9.77734375" customWidth="1"/>
    <col min="9966" max="9966" width="10.21875" bestFit="1" customWidth="1"/>
    <col min="9967" max="9967" width="10.77734375" customWidth="1"/>
    <col min="9968" max="9968" width="10.21875" bestFit="1" customWidth="1"/>
    <col min="9969" max="9969" width="11" customWidth="1"/>
    <col min="9971" max="9971" width="12" customWidth="1"/>
    <col min="9973" max="9973" width="12" customWidth="1"/>
    <col min="9975" max="9975" width="12" customWidth="1"/>
    <col min="9977" max="9977" width="12" customWidth="1"/>
    <col min="9979" max="9979" width="12" customWidth="1"/>
    <col min="9981" max="9981" width="12" customWidth="1"/>
    <col min="9983" max="9983" width="12" customWidth="1"/>
    <col min="9985" max="9985" width="12" customWidth="1"/>
    <col min="9986" max="9986" width="15.44140625" customWidth="1"/>
    <col min="9987" max="9987" width="18.109375" customWidth="1"/>
    <col min="10206" max="10206" width="7.5546875" customWidth="1"/>
    <col min="10207" max="10207" width="13.77734375" customWidth="1"/>
    <col min="10208" max="10208" width="8.109375" customWidth="1"/>
    <col min="10209" max="10209" width="33.77734375" customWidth="1"/>
    <col min="10210" max="10210" width="14.44140625" customWidth="1"/>
    <col min="10211" max="10211" width="11.44140625" customWidth="1"/>
    <col min="10212" max="10212" width="10.77734375" customWidth="1"/>
    <col min="10213" max="10213" width="10.5546875" customWidth="1"/>
    <col min="10214" max="10214" width="10.77734375" customWidth="1"/>
    <col min="10215" max="10215" width="15.21875" customWidth="1"/>
    <col min="10217" max="10217" width="9.21875" customWidth="1"/>
    <col min="10219" max="10219" width="9.77734375" customWidth="1"/>
    <col min="10221" max="10221" width="9.77734375" customWidth="1"/>
    <col min="10222" max="10222" width="10.21875" bestFit="1" customWidth="1"/>
    <col min="10223" max="10223" width="10.77734375" customWidth="1"/>
    <col min="10224" max="10224" width="10.21875" bestFit="1" customWidth="1"/>
    <col min="10225" max="10225" width="11" customWidth="1"/>
    <col min="10227" max="10227" width="12" customWidth="1"/>
    <col min="10229" max="10229" width="12" customWidth="1"/>
    <col min="10231" max="10231" width="12" customWidth="1"/>
    <col min="10233" max="10233" width="12" customWidth="1"/>
    <col min="10235" max="10235" width="12" customWidth="1"/>
    <col min="10237" max="10237" width="12" customWidth="1"/>
    <col min="10239" max="10239" width="12" customWidth="1"/>
    <col min="10241" max="10241" width="12" customWidth="1"/>
    <col min="10242" max="10242" width="15.44140625" customWidth="1"/>
    <col min="10243" max="10243" width="18.109375" customWidth="1"/>
    <col min="10462" max="10462" width="7.5546875" customWidth="1"/>
    <col min="10463" max="10463" width="13.77734375" customWidth="1"/>
    <col min="10464" max="10464" width="8.109375" customWidth="1"/>
    <col min="10465" max="10465" width="33.77734375" customWidth="1"/>
    <col min="10466" max="10466" width="14.44140625" customWidth="1"/>
    <col min="10467" max="10467" width="11.44140625" customWidth="1"/>
    <col min="10468" max="10468" width="10.77734375" customWidth="1"/>
    <col min="10469" max="10469" width="10.5546875" customWidth="1"/>
    <col min="10470" max="10470" width="10.77734375" customWidth="1"/>
    <col min="10471" max="10471" width="15.21875" customWidth="1"/>
    <col min="10473" max="10473" width="9.21875" customWidth="1"/>
    <col min="10475" max="10475" width="9.77734375" customWidth="1"/>
    <col min="10477" max="10477" width="9.77734375" customWidth="1"/>
    <col min="10478" max="10478" width="10.21875" bestFit="1" customWidth="1"/>
    <col min="10479" max="10479" width="10.77734375" customWidth="1"/>
    <col min="10480" max="10480" width="10.21875" bestFit="1" customWidth="1"/>
    <col min="10481" max="10481" width="11" customWidth="1"/>
    <col min="10483" max="10483" width="12" customWidth="1"/>
    <col min="10485" max="10485" width="12" customWidth="1"/>
    <col min="10487" max="10487" width="12" customWidth="1"/>
    <col min="10489" max="10489" width="12" customWidth="1"/>
    <col min="10491" max="10491" width="12" customWidth="1"/>
    <col min="10493" max="10493" width="12" customWidth="1"/>
    <col min="10495" max="10495" width="12" customWidth="1"/>
    <col min="10497" max="10497" width="12" customWidth="1"/>
    <col min="10498" max="10498" width="15.44140625" customWidth="1"/>
    <col min="10499" max="10499" width="18.109375" customWidth="1"/>
    <col min="10718" max="10718" width="7.5546875" customWidth="1"/>
    <col min="10719" max="10719" width="13.77734375" customWidth="1"/>
    <col min="10720" max="10720" width="8.109375" customWidth="1"/>
    <col min="10721" max="10721" width="33.77734375" customWidth="1"/>
    <col min="10722" max="10722" width="14.44140625" customWidth="1"/>
    <col min="10723" max="10723" width="11.44140625" customWidth="1"/>
    <col min="10724" max="10724" width="10.77734375" customWidth="1"/>
    <col min="10725" max="10725" width="10.5546875" customWidth="1"/>
    <col min="10726" max="10726" width="10.77734375" customWidth="1"/>
    <col min="10727" max="10727" width="15.21875" customWidth="1"/>
    <col min="10729" max="10729" width="9.21875" customWidth="1"/>
    <col min="10731" max="10731" width="9.77734375" customWidth="1"/>
    <col min="10733" max="10733" width="9.77734375" customWidth="1"/>
    <col min="10734" max="10734" width="10.21875" bestFit="1" customWidth="1"/>
    <col min="10735" max="10735" width="10.77734375" customWidth="1"/>
    <col min="10736" max="10736" width="10.21875" bestFit="1" customWidth="1"/>
    <col min="10737" max="10737" width="11" customWidth="1"/>
    <col min="10739" max="10739" width="12" customWidth="1"/>
    <col min="10741" max="10741" width="12" customWidth="1"/>
    <col min="10743" max="10743" width="12" customWidth="1"/>
    <col min="10745" max="10745" width="12" customWidth="1"/>
    <col min="10747" max="10747" width="12" customWidth="1"/>
    <col min="10749" max="10749" width="12" customWidth="1"/>
    <col min="10751" max="10751" width="12" customWidth="1"/>
    <col min="10753" max="10753" width="12" customWidth="1"/>
    <col min="10754" max="10754" width="15.44140625" customWidth="1"/>
    <col min="10755" max="10755" width="18.109375" customWidth="1"/>
    <col min="10974" max="10974" width="7.5546875" customWidth="1"/>
    <col min="10975" max="10975" width="13.77734375" customWidth="1"/>
    <col min="10976" max="10976" width="8.109375" customWidth="1"/>
    <col min="10977" max="10977" width="33.77734375" customWidth="1"/>
    <col min="10978" max="10978" width="14.44140625" customWidth="1"/>
    <col min="10979" max="10979" width="11.44140625" customWidth="1"/>
    <col min="10980" max="10980" width="10.77734375" customWidth="1"/>
    <col min="10981" max="10981" width="10.5546875" customWidth="1"/>
    <col min="10982" max="10982" width="10.77734375" customWidth="1"/>
    <col min="10983" max="10983" width="15.21875" customWidth="1"/>
    <col min="10985" max="10985" width="9.21875" customWidth="1"/>
    <col min="10987" max="10987" width="9.77734375" customWidth="1"/>
    <col min="10989" max="10989" width="9.77734375" customWidth="1"/>
    <col min="10990" max="10990" width="10.21875" bestFit="1" customWidth="1"/>
    <col min="10991" max="10991" width="10.77734375" customWidth="1"/>
    <col min="10992" max="10992" width="10.21875" bestFit="1" customWidth="1"/>
    <col min="10993" max="10993" width="11" customWidth="1"/>
    <col min="10995" max="10995" width="12" customWidth="1"/>
    <col min="10997" max="10997" width="12" customWidth="1"/>
    <col min="10999" max="10999" width="12" customWidth="1"/>
    <col min="11001" max="11001" width="12" customWidth="1"/>
    <col min="11003" max="11003" width="12" customWidth="1"/>
    <col min="11005" max="11005" width="12" customWidth="1"/>
    <col min="11007" max="11007" width="12" customWidth="1"/>
    <col min="11009" max="11009" width="12" customWidth="1"/>
    <col min="11010" max="11010" width="15.44140625" customWidth="1"/>
    <col min="11011" max="11011" width="18.109375" customWidth="1"/>
    <col min="11230" max="11230" width="7.5546875" customWidth="1"/>
    <col min="11231" max="11231" width="13.77734375" customWidth="1"/>
    <col min="11232" max="11232" width="8.109375" customWidth="1"/>
    <col min="11233" max="11233" width="33.77734375" customWidth="1"/>
    <col min="11234" max="11234" width="14.44140625" customWidth="1"/>
    <col min="11235" max="11235" width="11.44140625" customWidth="1"/>
    <col min="11236" max="11236" width="10.77734375" customWidth="1"/>
    <col min="11237" max="11237" width="10.5546875" customWidth="1"/>
    <col min="11238" max="11238" width="10.77734375" customWidth="1"/>
    <col min="11239" max="11239" width="15.21875" customWidth="1"/>
    <col min="11241" max="11241" width="9.21875" customWidth="1"/>
    <col min="11243" max="11243" width="9.77734375" customWidth="1"/>
    <col min="11245" max="11245" width="9.77734375" customWidth="1"/>
    <col min="11246" max="11246" width="10.21875" bestFit="1" customWidth="1"/>
    <col min="11247" max="11247" width="10.77734375" customWidth="1"/>
    <col min="11248" max="11248" width="10.21875" bestFit="1" customWidth="1"/>
    <col min="11249" max="11249" width="11" customWidth="1"/>
    <col min="11251" max="11251" width="12" customWidth="1"/>
    <col min="11253" max="11253" width="12" customWidth="1"/>
    <col min="11255" max="11255" width="12" customWidth="1"/>
    <col min="11257" max="11257" width="12" customWidth="1"/>
    <col min="11259" max="11259" width="12" customWidth="1"/>
    <col min="11261" max="11261" width="12" customWidth="1"/>
    <col min="11263" max="11263" width="12" customWidth="1"/>
    <col min="11265" max="11265" width="12" customWidth="1"/>
    <col min="11266" max="11266" width="15.44140625" customWidth="1"/>
    <col min="11267" max="11267" width="18.109375" customWidth="1"/>
    <col min="11486" max="11486" width="7.5546875" customWidth="1"/>
    <col min="11487" max="11487" width="13.77734375" customWidth="1"/>
    <col min="11488" max="11488" width="8.109375" customWidth="1"/>
    <col min="11489" max="11489" width="33.77734375" customWidth="1"/>
    <col min="11490" max="11490" width="14.44140625" customWidth="1"/>
    <col min="11491" max="11491" width="11.44140625" customWidth="1"/>
    <col min="11492" max="11492" width="10.77734375" customWidth="1"/>
    <col min="11493" max="11493" width="10.5546875" customWidth="1"/>
    <col min="11494" max="11494" width="10.77734375" customWidth="1"/>
    <col min="11495" max="11495" width="15.21875" customWidth="1"/>
    <col min="11497" max="11497" width="9.21875" customWidth="1"/>
    <col min="11499" max="11499" width="9.77734375" customWidth="1"/>
    <col min="11501" max="11501" width="9.77734375" customWidth="1"/>
    <col min="11502" max="11502" width="10.21875" bestFit="1" customWidth="1"/>
    <col min="11503" max="11503" width="10.77734375" customWidth="1"/>
    <col min="11504" max="11504" width="10.21875" bestFit="1" customWidth="1"/>
    <col min="11505" max="11505" width="11" customWidth="1"/>
    <col min="11507" max="11507" width="12" customWidth="1"/>
    <col min="11509" max="11509" width="12" customWidth="1"/>
    <col min="11511" max="11511" width="12" customWidth="1"/>
    <col min="11513" max="11513" width="12" customWidth="1"/>
    <col min="11515" max="11515" width="12" customWidth="1"/>
    <col min="11517" max="11517" width="12" customWidth="1"/>
    <col min="11519" max="11519" width="12" customWidth="1"/>
    <col min="11521" max="11521" width="12" customWidth="1"/>
    <col min="11522" max="11522" width="15.44140625" customWidth="1"/>
    <col min="11523" max="11523" width="18.109375" customWidth="1"/>
    <col min="11742" max="11742" width="7.5546875" customWidth="1"/>
    <col min="11743" max="11743" width="13.77734375" customWidth="1"/>
    <col min="11744" max="11744" width="8.109375" customWidth="1"/>
    <col min="11745" max="11745" width="33.77734375" customWidth="1"/>
    <col min="11746" max="11746" width="14.44140625" customWidth="1"/>
    <col min="11747" max="11747" width="11.44140625" customWidth="1"/>
    <col min="11748" max="11748" width="10.77734375" customWidth="1"/>
    <col min="11749" max="11749" width="10.5546875" customWidth="1"/>
    <col min="11750" max="11750" width="10.77734375" customWidth="1"/>
    <col min="11751" max="11751" width="15.21875" customWidth="1"/>
    <col min="11753" max="11753" width="9.21875" customWidth="1"/>
    <col min="11755" max="11755" width="9.77734375" customWidth="1"/>
    <col min="11757" max="11757" width="9.77734375" customWidth="1"/>
    <col min="11758" max="11758" width="10.21875" bestFit="1" customWidth="1"/>
    <col min="11759" max="11759" width="10.77734375" customWidth="1"/>
    <col min="11760" max="11760" width="10.21875" bestFit="1" customWidth="1"/>
    <col min="11761" max="11761" width="11" customWidth="1"/>
    <col min="11763" max="11763" width="12" customWidth="1"/>
    <col min="11765" max="11765" width="12" customWidth="1"/>
    <col min="11767" max="11767" width="12" customWidth="1"/>
    <col min="11769" max="11769" width="12" customWidth="1"/>
    <col min="11771" max="11771" width="12" customWidth="1"/>
    <col min="11773" max="11773" width="12" customWidth="1"/>
    <col min="11775" max="11775" width="12" customWidth="1"/>
    <col min="11777" max="11777" width="12" customWidth="1"/>
    <col min="11778" max="11778" width="15.44140625" customWidth="1"/>
    <col min="11779" max="11779" width="18.109375" customWidth="1"/>
    <col min="11998" max="11998" width="7.5546875" customWidth="1"/>
    <col min="11999" max="11999" width="13.77734375" customWidth="1"/>
    <col min="12000" max="12000" width="8.109375" customWidth="1"/>
    <col min="12001" max="12001" width="33.77734375" customWidth="1"/>
    <col min="12002" max="12002" width="14.44140625" customWidth="1"/>
    <col min="12003" max="12003" width="11.44140625" customWidth="1"/>
    <col min="12004" max="12004" width="10.77734375" customWidth="1"/>
    <col min="12005" max="12005" width="10.5546875" customWidth="1"/>
    <col min="12006" max="12006" width="10.77734375" customWidth="1"/>
    <col min="12007" max="12007" width="15.21875" customWidth="1"/>
    <col min="12009" max="12009" width="9.21875" customWidth="1"/>
    <col min="12011" max="12011" width="9.77734375" customWidth="1"/>
    <col min="12013" max="12013" width="9.77734375" customWidth="1"/>
    <col min="12014" max="12014" width="10.21875" bestFit="1" customWidth="1"/>
    <col min="12015" max="12015" width="10.77734375" customWidth="1"/>
    <col min="12016" max="12016" width="10.21875" bestFit="1" customWidth="1"/>
    <col min="12017" max="12017" width="11" customWidth="1"/>
    <col min="12019" max="12019" width="12" customWidth="1"/>
    <col min="12021" max="12021" width="12" customWidth="1"/>
    <col min="12023" max="12023" width="12" customWidth="1"/>
    <col min="12025" max="12025" width="12" customWidth="1"/>
    <col min="12027" max="12027" width="12" customWidth="1"/>
    <col min="12029" max="12029" width="12" customWidth="1"/>
    <col min="12031" max="12031" width="12" customWidth="1"/>
    <col min="12033" max="12033" width="12" customWidth="1"/>
    <col min="12034" max="12034" width="15.44140625" customWidth="1"/>
    <col min="12035" max="12035" width="18.109375" customWidth="1"/>
    <col min="12254" max="12254" width="7.5546875" customWidth="1"/>
    <col min="12255" max="12255" width="13.77734375" customWidth="1"/>
    <col min="12256" max="12256" width="8.109375" customWidth="1"/>
    <col min="12257" max="12257" width="33.77734375" customWidth="1"/>
    <col min="12258" max="12258" width="14.44140625" customWidth="1"/>
    <col min="12259" max="12259" width="11.44140625" customWidth="1"/>
    <col min="12260" max="12260" width="10.77734375" customWidth="1"/>
    <col min="12261" max="12261" width="10.5546875" customWidth="1"/>
    <col min="12262" max="12262" width="10.77734375" customWidth="1"/>
    <col min="12263" max="12263" width="15.21875" customWidth="1"/>
    <col min="12265" max="12265" width="9.21875" customWidth="1"/>
    <col min="12267" max="12267" width="9.77734375" customWidth="1"/>
    <col min="12269" max="12269" width="9.77734375" customWidth="1"/>
    <col min="12270" max="12270" width="10.21875" bestFit="1" customWidth="1"/>
    <col min="12271" max="12271" width="10.77734375" customWidth="1"/>
    <col min="12272" max="12272" width="10.21875" bestFit="1" customWidth="1"/>
    <col min="12273" max="12273" width="11" customWidth="1"/>
    <col min="12275" max="12275" width="12" customWidth="1"/>
    <col min="12277" max="12277" width="12" customWidth="1"/>
    <col min="12279" max="12279" width="12" customWidth="1"/>
    <col min="12281" max="12281" width="12" customWidth="1"/>
    <col min="12283" max="12283" width="12" customWidth="1"/>
    <col min="12285" max="12285" width="12" customWidth="1"/>
    <col min="12287" max="12287" width="12" customWidth="1"/>
    <col min="12289" max="12289" width="12" customWidth="1"/>
    <col min="12290" max="12290" width="15.44140625" customWidth="1"/>
    <col min="12291" max="12291" width="18.109375" customWidth="1"/>
    <col min="12510" max="12510" width="7.5546875" customWidth="1"/>
    <col min="12511" max="12511" width="13.77734375" customWidth="1"/>
    <col min="12512" max="12512" width="8.109375" customWidth="1"/>
    <col min="12513" max="12513" width="33.77734375" customWidth="1"/>
    <col min="12514" max="12514" width="14.44140625" customWidth="1"/>
    <col min="12515" max="12515" width="11.44140625" customWidth="1"/>
    <col min="12516" max="12516" width="10.77734375" customWidth="1"/>
    <col min="12517" max="12517" width="10.5546875" customWidth="1"/>
    <col min="12518" max="12518" width="10.77734375" customWidth="1"/>
    <col min="12519" max="12519" width="15.21875" customWidth="1"/>
    <col min="12521" max="12521" width="9.21875" customWidth="1"/>
    <col min="12523" max="12523" width="9.77734375" customWidth="1"/>
    <col min="12525" max="12525" width="9.77734375" customWidth="1"/>
    <col min="12526" max="12526" width="10.21875" bestFit="1" customWidth="1"/>
    <col min="12527" max="12527" width="10.77734375" customWidth="1"/>
    <col min="12528" max="12528" width="10.21875" bestFit="1" customWidth="1"/>
    <col min="12529" max="12529" width="11" customWidth="1"/>
    <col min="12531" max="12531" width="12" customWidth="1"/>
    <col min="12533" max="12533" width="12" customWidth="1"/>
    <col min="12535" max="12535" width="12" customWidth="1"/>
    <col min="12537" max="12537" width="12" customWidth="1"/>
    <col min="12539" max="12539" width="12" customWidth="1"/>
    <col min="12541" max="12541" width="12" customWidth="1"/>
    <col min="12543" max="12543" width="12" customWidth="1"/>
    <col min="12545" max="12545" width="12" customWidth="1"/>
    <col min="12546" max="12546" width="15.44140625" customWidth="1"/>
    <col min="12547" max="12547" width="18.109375" customWidth="1"/>
    <col min="12766" max="12766" width="7.5546875" customWidth="1"/>
    <col min="12767" max="12767" width="13.77734375" customWidth="1"/>
    <col min="12768" max="12768" width="8.109375" customWidth="1"/>
    <col min="12769" max="12769" width="33.77734375" customWidth="1"/>
    <col min="12770" max="12770" width="14.44140625" customWidth="1"/>
    <col min="12771" max="12771" width="11.44140625" customWidth="1"/>
    <col min="12772" max="12772" width="10.77734375" customWidth="1"/>
    <col min="12773" max="12773" width="10.5546875" customWidth="1"/>
    <col min="12774" max="12774" width="10.77734375" customWidth="1"/>
    <col min="12775" max="12775" width="15.21875" customWidth="1"/>
    <col min="12777" max="12777" width="9.21875" customWidth="1"/>
    <col min="12779" max="12779" width="9.77734375" customWidth="1"/>
    <col min="12781" max="12781" width="9.77734375" customWidth="1"/>
    <col min="12782" max="12782" width="10.21875" bestFit="1" customWidth="1"/>
    <col min="12783" max="12783" width="10.77734375" customWidth="1"/>
    <col min="12784" max="12784" width="10.21875" bestFit="1" customWidth="1"/>
    <col min="12785" max="12785" width="11" customWidth="1"/>
    <col min="12787" max="12787" width="12" customWidth="1"/>
    <col min="12789" max="12789" width="12" customWidth="1"/>
    <col min="12791" max="12791" width="12" customWidth="1"/>
    <col min="12793" max="12793" width="12" customWidth="1"/>
    <col min="12795" max="12795" width="12" customWidth="1"/>
    <col min="12797" max="12797" width="12" customWidth="1"/>
    <col min="12799" max="12799" width="12" customWidth="1"/>
    <col min="12801" max="12801" width="12" customWidth="1"/>
    <col min="12802" max="12802" width="15.44140625" customWidth="1"/>
    <col min="12803" max="12803" width="18.109375" customWidth="1"/>
    <col min="13022" max="13022" width="7.5546875" customWidth="1"/>
    <col min="13023" max="13023" width="13.77734375" customWidth="1"/>
    <col min="13024" max="13024" width="8.109375" customWidth="1"/>
    <col min="13025" max="13025" width="33.77734375" customWidth="1"/>
    <col min="13026" max="13026" width="14.44140625" customWidth="1"/>
    <col min="13027" max="13027" width="11.44140625" customWidth="1"/>
    <col min="13028" max="13028" width="10.77734375" customWidth="1"/>
    <col min="13029" max="13029" width="10.5546875" customWidth="1"/>
    <col min="13030" max="13030" width="10.77734375" customWidth="1"/>
    <col min="13031" max="13031" width="15.21875" customWidth="1"/>
    <col min="13033" max="13033" width="9.21875" customWidth="1"/>
    <col min="13035" max="13035" width="9.77734375" customWidth="1"/>
    <col min="13037" max="13037" width="9.77734375" customWidth="1"/>
    <col min="13038" max="13038" width="10.21875" bestFit="1" customWidth="1"/>
    <col min="13039" max="13039" width="10.77734375" customWidth="1"/>
    <col min="13040" max="13040" width="10.21875" bestFit="1" customWidth="1"/>
    <col min="13041" max="13041" width="11" customWidth="1"/>
    <col min="13043" max="13043" width="12" customWidth="1"/>
    <col min="13045" max="13045" width="12" customWidth="1"/>
    <col min="13047" max="13047" width="12" customWidth="1"/>
    <col min="13049" max="13049" width="12" customWidth="1"/>
    <col min="13051" max="13051" width="12" customWidth="1"/>
    <col min="13053" max="13053" width="12" customWidth="1"/>
    <col min="13055" max="13055" width="12" customWidth="1"/>
    <col min="13057" max="13057" width="12" customWidth="1"/>
    <col min="13058" max="13058" width="15.44140625" customWidth="1"/>
    <col min="13059" max="13059" width="18.109375" customWidth="1"/>
    <col min="13278" max="13278" width="7.5546875" customWidth="1"/>
    <col min="13279" max="13279" width="13.77734375" customWidth="1"/>
    <col min="13280" max="13280" width="8.109375" customWidth="1"/>
    <col min="13281" max="13281" width="33.77734375" customWidth="1"/>
    <col min="13282" max="13282" width="14.44140625" customWidth="1"/>
    <col min="13283" max="13283" width="11.44140625" customWidth="1"/>
    <col min="13284" max="13284" width="10.77734375" customWidth="1"/>
    <col min="13285" max="13285" width="10.5546875" customWidth="1"/>
    <col min="13286" max="13286" width="10.77734375" customWidth="1"/>
    <col min="13287" max="13287" width="15.21875" customWidth="1"/>
    <col min="13289" max="13289" width="9.21875" customWidth="1"/>
    <col min="13291" max="13291" width="9.77734375" customWidth="1"/>
    <col min="13293" max="13293" width="9.77734375" customWidth="1"/>
    <col min="13294" max="13294" width="10.21875" bestFit="1" customWidth="1"/>
    <col min="13295" max="13295" width="10.77734375" customWidth="1"/>
    <col min="13296" max="13296" width="10.21875" bestFit="1" customWidth="1"/>
    <col min="13297" max="13297" width="11" customWidth="1"/>
    <col min="13299" max="13299" width="12" customWidth="1"/>
    <col min="13301" max="13301" width="12" customWidth="1"/>
    <col min="13303" max="13303" width="12" customWidth="1"/>
    <col min="13305" max="13305" width="12" customWidth="1"/>
    <col min="13307" max="13307" width="12" customWidth="1"/>
    <col min="13309" max="13309" width="12" customWidth="1"/>
    <col min="13311" max="13311" width="12" customWidth="1"/>
    <col min="13313" max="13313" width="12" customWidth="1"/>
    <col min="13314" max="13314" width="15.44140625" customWidth="1"/>
    <col min="13315" max="13315" width="18.109375" customWidth="1"/>
    <col min="13534" max="13534" width="7.5546875" customWidth="1"/>
    <col min="13535" max="13535" width="13.77734375" customWidth="1"/>
    <col min="13536" max="13536" width="8.109375" customWidth="1"/>
    <col min="13537" max="13537" width="33.77734375" customWidth="1"/>
    <col min="13538" max="13538" width="14.44140625" customWidth="1"/>
    <col min="13539" max="13539" width="11.44140625" customWidth="1"/>
    <col min="13540" max="13540" width="10.77734375" customWidth="1"/>
    <col min="13541" max="13541" width="10.5546875" customWidth="1"/>
    <col min="13542" max="13542" width="10.77734375" customWidth="1"/>
    <col min="13543" max="13543" width="15.21875" customWidth="1"/>
    <col min="13545" max="13545" width="9.21875" customWidth="1"/>
    <col min="13547" max="13547" width="9.77734375" customWidth="1"/>
    <col min="13549" max="13549" width="9.77734375" customWidth="1"/>
    <col min="13550" max="13550" width="10.21875" bestFit="1" customWidth="1"/>
    <col min="13551" max="13551" width="10.77734375" customWidth="1"/>
    <col min="13552" max="13552" width="10.21875" bestFit="1" customWidth="1"/>
    <col min="13553" max="13553" width="11" customWidth="1"/>
    <col min="13555" max="13555" width="12" customWidth="1"/>
    <col min="13557" max="13557" width="12" customWidth="1"/>
    <col min="13559" max="13559" width="12" customWidth="1"/>
    <col min="13561" max="13561" width="12" customWidth="1"/>
    <col min="13563" max="13563" width="12" customWidth="1"/>
    <col min="13565" max="13565" width="12" customWidth="1"/>
    <col min="13567" max="13567" width="12" customWidth="1"/>
    <col min="13569" max="13569" width="12" customWidth="1"/>
    <col min="13570" max="13570" width="15.44140625" customWidth="1"/>
    <col min="13571" max="13571" width="18.109375" customWidth="1"/>
    <col min="13790" max="13790" width="7.5546875" customWidth="1"/>
    <col min="13791" max="13791" width="13.77734375" customWidth="1"/>
    <col min="13792" max="13792" width="8.109375" customWidth="1"/>
    <col min="13793" max="13793" width="33.77734375" customWidth="1"/>
    <col min="13794" max="13794" width="14.44140625" customWidth="1"/>
    <col min="13795" max="13795" width="11.44140625" customWidth="1"/>
    <col min="13796" max="13796" width="10.77734375" customWidth="1"/>
    <col min="13797" max="13797" width="10.5546875" customWidth="1"/>
    <col min="13798" max="13798" width="10.77734375" customWidth="1"/>
    <col min="13799" max="13799" width="15.21875" customWidth="1"/>
    <col min="13801" max="13801" width="9.21875" customWidth="1"/>
    <col min="13803" max="13803" width="9.77734375" customWidth="1"/>
    <col min="13805" max="13805" width="9.77734375" customWidth="1"/>
    <col min="13806" max="13806" width="10.21875" bestFit="1" customWidth="1"/>
    <col min="13807" max="13807" width="10.77734375" customWidth="1"/>
    <col min="13808" max="13808" width="10.21875" bestFit="1" customWidth="1"/>
    <col min="13809" max="13809" width="11" customWidth="1"/>
    <col min="13811" max="13811" width="12" customWidth="1"/>
    <col min="13813" max="13813" width="12" customWidth="1"/>
    <col min="13815" max="13815" width="12" customWidth="1"/>
    <col min="13817" max="13817" width="12" customWidth="1"/>
    <col min="13819" max="13819" width="12" customWidth="1"/>
    <col min="13821" max="13821" width="12" customWidth="1"/>
    <col min="13823" max="13823" width="12" customWidth="1"/>
    <col min="13825" max="13825" width="12" customWidth="1"/>
    <col min="13826" max="13826" width="15.44140625" customWidth="1"/>
    <col min="13827" max="13827" width="18.109375" customWidth="1"/>
    <col min="14046" max="14046" width="7.5546875" customWidth="1"/>
    <col min="14047" max="14047" width="13.77734375" customWidth="1"/>
    <col min="14048" max="14048" width="8.109375" customWidth="1"/>
    <col min="14049" max="14049" width="33.77734375" customWidth="1"/>
    <col min="14050" max="14050" width="14.44140625" customWidth="1"/>
    <col min="14051" max="14051" width="11.44140625" customWidth="1"/>
    <col min="14052" max="14052" width="10.77734375" customWidth="1"/>
    <col min="14053" max="14053" width="10.5546875" customWidth="1"/>
    <col min="14054" max="14054" width="10.77734375" customWidth="1"/>
    <col min="14055" max="14055" width="15.21875" customWidth="1"/>
    <col min="14057" max="14057" width="9.21875" customWidth="1"/>
    <col min="14059" max="14059" width="9.77734375" customWidth="1"/>
    <col min="14061" max="14061" width="9.77734375" customWidth="1"/>
    <col min="14062" max="14062" width="10.21875" bestFit="1" customWidth="1"/>
    <col min="14063" max="14063" width="10.77734375" customWidth="1"/>
    <col min="14064" max="14064" width="10.21875" bestFit="1" customWidth="1"/>
    <col min="14065" max="14065" width="11" customWidth="1"/>
    <col min="14067" max="14067" width="12" customWidth="1"/>
    <col min="14069" max="14069" width="12" customWidth="1"/>
    <col min="14071" max="14071" width="12" customWidth="1"/>
    <col min="14073" max="14073" width="12" customWidth="1"/>
    <col min="14075" max="14075" width="12" customWidth="1"/>
    <col min="14077" max="14077" width="12" customWidth="1"/>
    <col min="14079" max="14079" width="12" customWidth="1"/>
    <col min="14081" max="14081" width="12" customWidth="1"/>
    <col min="14082" max="14082" width="15.44140625" customWidth="1"/>
    <col min="14083" max="14083" width="18.109375" customWidth="1"/>
    <col min="14302" max="14302" width="7.5546875" customWidth="1"/>
    <col min="14303" max="14303" width="13.77734375" customWidth="1"/>
    <col min="14304" max="14304" width="8.109375" customWidth="1"/>
    <col min="14305" max="14305" width="33.77734375" customWidth="1"/>
    <col min="14306" max="14306" width="14.44140625" customWidth="1"/>
    <col min="14307" max="14307" width="11.44140625" customWidth="1"/>
    <col min="14308" max="14308" width="10.77734375" customWidth="1"/>
    <col min="14309" max="14309" width="10.5546875" customWidth="1"/>
    <col min="14310" max="14310" width="10.77734375" customWidth="1"/>
    <col min="14311" max="14311" width="15.21875" customWidth="1"/>
    <col min="14313" max="14313" width="9.21875" customWidth="1"/>
    <col min="14315" max="14315" width="9.77734375" customWidth="1"/>
    <col min="14317" max="14317" width="9.77734375" customWidth="1"/>
    <col min="14318" max="14318" width="10.21875" bestFit="1" customWidth="1"/>
    <col min="14319" max="14319" width="10.77734375" customWidth="1"/>
    <col min="14320" max="14320" width="10.21875" bestFit="1" customWidth="1"/>
    <col min="14321" max="14321" width="11" customWidth="1"/>
    <col min="14323" max="14323" width="12" customWidth="1"/>
    <col min="14325" max="14325" width="12" customWidth="1"/>
    <col min="14327" max="14327" width="12" customWidth="1"/>
    <col min="14329" max="14329" width="12" customWidth="1"/>
    <col min="14331" max="14331" width="12" customWidth="1"/>
    <col min="14333" max="14333" width="12" customWidth="1"/>
    <col min="14335" max="14335" width="12" customWidth="1"/>
    <col min="14337" max="14337" width="12" customWidth="1"/>
    <col min="14338" max="14338" width="15.44140625" customWidth="1"/>
    <col min="14339" max="14339" width="18.109375" customWidth="1"/>
    <col min="14558" max="14558" width="7.5546875" customWidth="1"/>
    <col min="14559" max="14559" width="13.77734375" customWidth="1"/>
    <col min="14560" max="14560" width="8.109375" customWidth="1"/>
    <col min="14561" max="14561" width="33.77734375" customWidth="1"/>
    <col min="14562" max="14562" width="14.44140625" customWidth="1"/>
    <col min="14563" max="14563" width="11.44140625" customWidth="1"/>
    <col min="14564" max="14564" width="10.77734375" customWidth="1"/>
    <col min="14565" max="14565" width="10.5546875" customWidth="1"/>
    <col min="14566" max="14566" width="10.77734375" customWidth="1"/>
    <col min="14567" max="14567" width="15.21875" customWidth="1"/>
    <col min="14569" max="14569" width="9.21875" customWidth="1"/>
    <col min="14571" max="14571" width="9.77734375" customWidth="1"/>
    <col min="14573" max="14573" width="9.77734375" customWidth="1"/>
    <col min="14574" max="14574" width="10.21875" bestFit="1" customWidth="1"/>
    <col min="14575" max="14575" width="10.77734375" customWidth="1"/>
    <col min="14576" max="14576" width="10.21875" bestFit="1" customWidth="1"/>
    <col min="14577" max="14577" width="11" customWidth="1"/>
    <col min="14579" max="14579" width="12" customWidth="1"/>
    <col min="14581" max="14581" width="12" customWidth="1"/>
    <col min="14583" max="14583" width="12" customWidth="1"/>
    <col min="14585" max="14585" width="12" customWidth="1"/>
    <col min="14587" max="14587" width="12" customWidth="1"/>
    <col min="14589" max="14589" width="12" customWidth="1"/>
    <col min="14591" max="14591" width="12" customWidth="1"/>
    <col min="14593" max="14593" width="12" customWidth="1"/>
    <col min="14594" max="14594" width="15.44140625" customWidth="1"/>
    <col min="14595" max="14595" width="18.109375" customWidth="1"/>
    <col min="14814" max="14814" width="7.5546875" customWidth="1"/>
    <col min="14815" max="14815" width="13.77734375" customWidth="1"/>
    <col min="14816" max="14816" width="8.109375" customWidth="1"/>
    <col min="14817" max="14817" width="33.77734375" customWidth="1"/>
    <col min="14818" max="14818" width="14.44140625" customWidth="1"/>
    <col min="14819" max="14819" width="11.44140625" customWidth="1"/>
    <col min="14820" max="14820" width="10.77734375" customWidth="1"/>
    <col min="14821" max="14821" width="10.5546875" customWidth="1"/>
    <col min="14822" max="14822" width="10.77734375" customWidth="1"/>
    <col min="14823" max="14823" width="15.21875" customWidth="1"/>
    <col min="14825" max="14825" width="9.21875" customWidth="1"/>
    <col min="14827" max="14827" width="9.77734375" customWidth="1"/>
    <col min="14829" max="14829" width="9.77734375" customWidth="1"/>
    <col min="14830" max="14830" width="10.21875" bestFit="1" customWidth="1"/>
    <col min="14831" max="14831" width="10.77734375" customWidth="1"/>
    <col min="14832" max="14832" width="10.21875" bestFit="1" customWidth="1"/>
    <col min="14833" max="14833" width="11" customWidth="1"/>
    <col min="14835" max="14835" width="12" customWidth="1"/>
    <col min="14837" max="14837" width="12" customWidth="1"/>
    <col min="14839" max="14839" width="12" customWidth="1"/>
    <col min="14841" max="14841" width="12" customWidth="1"/>
    <col min="14843" max="14843" width="12" customWidth="1"/>
    <col min="14845" max="14845" width="12" customWidth="1"/>
    <col min="14847" max="14847" width="12" customWidth="1"/>
    <col min="14849" max="14849" width="12" customWidth="1"/>
    <col min="14850" max="14850" width="15.44140625" customWidth="1"/>
    <col min="14851" max="14851" width="18.109375" customWidth="1"/>
    <col min="15070" max="15070" width="7.5546875" customWidth="1"/>
    <col min="15071" max="15071" width="13.77734375" customWidth="1"/>
    <col min="15072" max="15072" width="8.109375" customWidth="1"/>
    <col min="15073" max="15073" width="33.77734375" customWidth="1"/>
    <col min="15074" max="15074" width="14.44140625" customWidth="1"/>
    <col min="15075" max="15075" width="11.44140625" customWidth="1"/>
    <col min="15076" max="15076" width="10.77734375" customWidth="1"/>
    <col min="15077" max="15077" width="10.5546875" customWidth="1"/>
    <col min="15078" max="15078" width="10.77734375" customWidth="1"/>
    <col min="15079" max="15079" width="15.21875" customWidth="1"/>
    <col min="15081" max="15081" width="9.21875" customWidth="1"/>
    <col min="15083" max="15083" width="9.77734375" customWidth="1"/>
    <col min="15085" max="15085" width="9.77734375" customWidth="1"/>
    <col min="15086" max="15086" width="10.21875" bestFit="1" customWidth="1"/>
    <col min="15087" max="15087" width="10.77734375" customWidth="1"/>
    <col min="15088" max="15088" width="10.21875" bestFit="1" customWidth="1"/>
    <col min="15089" max="15089" width="11" customWidth="1"/>
    <col min="15091" max="15091" width="12" customWidth="1"/>
    <col min="15093" max="15093" width="12" customWidth="1"/>
    <col min="15095" max="15095" width="12" customWidth="1"/>
    <col min="15097" max="15097" width="12" customWidth="1"/>
    <col min="15099" max="15099" width="12" customWidth="1"/>
    <col min="15101" max="15101" width="12" customWidth="1"/>
    <col min="15103" max="15103" width="12" customWidth="1"/>
    <col min="15105" max="15105" width="12" customWidth="1"/>
    <col min="15106" max="15106" width="15.44140625" customWidth="1"/>
    <col min="15107" max="15107" width="18.109375" customWidth="1"/>
    <col min="15326" max="15326" width="7.5546875" customWidth="1"/>
    <col min="15327" max="15327" width="13.77734375" customWidth="1"/>
    <col min="15328" max="15328" width="8.109375" customWidth="1"/>
    <col min="15329" max="15329" width="33.77734375" customWidth="1"/>
    <col min="15330" max="15330" width="14.44140625" customWidth="1"/>
    <col min="15331" max="15331" width="11.44140625" customWidth="1"/>
    <col min="15332" max="15332" width="10.77734375" customWidth="1"/>
    <col min="15333" max="15333" width="10.5546875" customWidth="1"/>
    <col min="15334" max="15334" width="10.77734375" customWidth="1"/>
    <col min="15335" max="15335" width="15.21875" customWidth="1"/>
    <col min="15337" max="15337" width="9.21875" customWidth="1"/>
    <col min="15339" max="15339" width="9.77734375" customWidth="1"/>
    <col min="15341" max="15341" width="9.77734375" customWidth="1"/>
    <col min="15342" max="15342" width="10.21875" bestFit="1" customWidth="1"/>
    <col min="15343" max="15343" width="10.77734375" customWidth="1"/>
    <col min="15344" max="15344" width="10.21875" bestFit="1" customWidth="1"/>
    <col min="15345" max="15345" width="11" customWidth="1"/>
    <col min="15347" max="15347" width="12" customWidth="1"/>
    <col min="15349" max="15349" width="12" customWidth="1"/>
    <col min="15351" max="15351" width="12" customWidth="1"/>
    <col min="15353" max="15353" width="12" customWidth="1"/>
    <col min="15355" max="15355" width="12" customWidth="1"/>
    <col min="15357" max="15357" width="12" customWidth="1"/>
    <col min="15359" max="15359" width="12" customWidth="1"/>
    <col min="15361" max="15361" width="12" customWidth="1"/>
    <col min="15362" max="15362" width="15.44140625" customWidth="1"/>
    <col min="15363" max="15363" width="18.109375" customWidth="1"/>
    <col min="15582" max="15582" width="7.5546875" customWidth="1"/>
    <col min="15583" max="15583" width="13.77734375" customWidth="1"/>
    <col min="15584" max="15584" width="8.109375" customWidth="1"/>
    <col min="15585" max="15585" width="33.77734375" customWidth="1"/>
    <col min="15586" max="15586" width="14.44140625" customWidth="1"/>
    <col min="15587" max="15587" width="11.44140625" customWidth="1"/>
    <col min="15588" max="15588" width="10.77734375" customWidth="1"/>
    <col min="15589" max="15589" width="10.5546875" customWidth="1"/>
    <col min="15590" max="15590" width="10.77734375" customWidth="1"/>
    <col min="15591" max="15591" width="15.21875" customWidth="1"/>
    <col min="15593" max="15593" width="9.21875" customWidth="1"/>
    <col min="15595" max="15595" width="9.77734375" customWidth="1"/>
    <col min="15597" max="15597" width="9.77734375" customWidth="1"/>
    <col min="15598" max="15598" width="10.21875" bestFit="1" customWidth="1"/>
    <col min="15599" max="15599" width="10.77734375" customWidth="1"/>
    <col min="15600" max="15600" width="10.21875" bestFit="1" customWidth="1"/>
    <col min="15601" max="15601" width="11" customWidth="1"/>
    <col min="15603" max="15603" width="12" customWidth="1"/>
    <col min="15605" max="15605" width="12" customWidth="1"/>
    <col min="15607" max="15607" width="12" customWidth="1"/>
    <col min="15609" max="15609" width="12" customWidth="1"/>
    <col min="15611" max="15611" width="12" customWidth="1"/>
    <col min="15613" max="15613" width="12" customWidth="1"/>
    <col min="15615" max="15615" width="12" customWidth="1"/>
    <col min="15617" max="15617" width="12" customWidth="1"/>
    <col min="15618" max="15618" width="15.44140625" customWidth="1"/>
    <col min="15619" max="15619" width="18.109375" customWidth="1"/>
    <col min="15838" max="15838" width="7.5546875" customWidth="1"/>
    <col min="15839" max="15839" width="13.77734375" customWidth="1"/>
    <col min="15840" max="15840" width="8.109375" customWidth="1"/>
    <col min="15841" max="15841" width="33.77734375" customWidth="1"/>
    <col min="15842" max="15842" width="14.44140625" customWidth="1"/>
    <col min="15843" max="15843" width="11.44140625" customWidth="1"/>
    <col min="15844" max="15844" width="10.77734375" customWidth="1"/>
    <col min="15845" max="15845" width="10.5546875" customWidth="1"/>
    <col min="15846" max="15846" width="10.77734375" customWidth="1"/>
    <col min="15847" max="15847" width="15.21875" customWidth="1"/>
    <col min="15849" max="15849" width="9.21875" customWidth="1"/>
    <col min="15851" max="15851" width="9.77734375" customWidth="1"/>
    <col min="15853" max="15853" width="9.77734375" customWidth="1"/>
    <col min="15854" max="15854" width="10.21875" bestFit="1" customWidth="1"/>
    <col min="15855" max="15855" width="10.77734375" customWidth="1"/>
    <col min="15856" max="15856" width="10.21875" bestFit="1" customWidth="1"/>
    <col min="15857" max="15857" width="11" customWidth="1"/>
    <col min="15859" max="15859" width="12" customWidth="1"/>
    <col min="15861" max="15861" width="12" customWidth="1"/>
    <col min="15863" max="15863" width="12" customWidth="1"/>
    <col min="15865" max="15865" width="12" customWidth="1"/>
    <col min="15867" max="15867" width="12" customWidth="1"/>
    <col min="15869" max="15869" width="12" customWidth="1"/>
    <col min="15871" max="15871" width="12" customWidth="1"/>
    <col min="15873" max="15873" width="12" customWidth="1"/>
    <col min="15874" max="15874" width="15.44140625" customWidth="1"/>
    <col min="15875" max="15875" width="18.109375" customWidth="1"/>
    <col min="16094" max="16094" width="7.5546875" customWidth="1"/>
    <col min="16095" max="16095" width="13.77734375" customWidth="1"/>
    <col min="16096" max="16096" width="8.109375" customWidth="1"/>
    <col min="16097" max="16097" width="33.77734375" customWidth="1"/>
    <col min="16098" max="16098" width="14.44140625" customWidth="1"/>
    <col min="16099" max="16099" width="11.44140625" customWidth="1"/>
    <col min="16100" max="16100" width="10.77734375" customWidth="1"/>
    <col min="16101" max="16101" width="10.5546875" customWidth="1"/>
    <col min="16102" max="16102" width="10.77734375" customWidth="1"/>
    <col min="16103" max="16103" width="15.21875" customWidth="1"/>
    <col min="16105" max="16105" width="9.21875" customWidth="1"/>
    <col min="16107" max="16107" width="9.77734375" customWidth="1"/>
    <col min="16109" max="16109" width="9.77734375" customWidth="1"/>
    <col min="16110" max="16110" width="10.21875" bestFit="1" customWidth="1"/>
    <col min="16111" max="16111" width="10.77734375" customWidth="1"/>
    <col min="16112" max="16112" width="10.21875" bestFit="1" customWidth="1"/>
    <col min="16113" max="16113" width="11" customWidth="1"/>
    <col min="16115" max="16115" width="12" customWidth="1"/>
    <col min="16117" max="16117" width="12" customWidth="1"/>
    <col min="16119" max="16119" width="12" customWidth="1"/>
    <col min="16121" max="16121" width="12" customWidth="1"/>
    <col min="16123" max="16123" width="12" customWidth="1"/>
    <col min="16125" max="16125" width="12" customWidth="1"/>
    <col min="16127" max="16127" width="12" customWidth="1"/>
    <col min="16129" max="16129" width="12" customWidth="1"/>
    <col min="16130" max="16130" width="15.44140625" customWidth="1"/>
    <col min="16131" max="16131" width="18.109375" customWidth="1"/>
  </cols>
  <sheetData>
    <row r="1" spans="1:6" x14ac:dyDescent="0.25">
      <c r="C1"/>
    </row>
    <row r="2" spans="1:6" ht="21" x14ac:dyDescent="0.25">
      <c r="A2" s="87"/>
      <c r="B2" s="87"/>
      <c r="C2" s="87"/>
      <c r="D2" s="87"/>
      <c r="E2" s="87"/>
      <c r="F2" s="87"/>
    </row>
    <row r="3" spans="1:6" ht="21" x14ac:dyDescent="0.4">
      <c r="A3" s="35" t="s">
        <v>34</v>
      </c>
    </row>
    <row r="4" spans="1:6" ht="13.8" thickBot="1" x14ac:dyDescent="0.3"/>
    <row r="5" spans="1:6" s="8" customFormat="1" ht="25.2" thickTop="1" thickBot="1" x14ac:dyDescent="0.25">
      <c r="A5" s="7" t="s">
        <v>0</v>
      </c>
      <c r="B5" s="7" t="s">
        <v>7</v>
      </c>
      <c r="C5" s="7" t="s">
        <v>29</v>
      </c>
    </row>
    <row r="6" spans="1:6" s="8" customFormat="1" thickTop="1" thickBot="1" x14ac:dyDescent="0.25">
      <c r="A6" s="15">
        <v>1</v>
      </c>
      <c r="B6" s="9" t="str">
        <f>'LOT1 - Summary'!A3</f>
        <v>LOT 1 Meheba Settlement, North Western Province - Summary</v>
      </c>
      <c r="C6" s="30">
        <f>'LOT1 - Summary'!C11</f>
        <v>0</v>
      </c>
      <c r="D6" s="26"/>
      <c r="E6" s="26"/>
    </row>
    <row r="7" spans="1:6" s="8" customFormat="1" thickTop="1" thickBot="1" x14ac:dyDescent="0.25">
      <c r="A7" s="15">
        <v>2</v>
      </c>
      <c r="B7" s="9" t="str">
        <f>'LOT2 - Summary'!A3</f>
        <v>LOT 2 - Mayukwayukwa Settlement, Western Province - Summary</v>
      </c>
      <c r="C7" s="30">
        <f>'LOT2 - Summary'!C11</f>
        <v>320000</v>
      </c>
      <c r="D7" s="26"/>
      <c r="E7" s="26"/>
    </row>
    <row r="8" spans="1:6" s="8" customFormat="1" ht="24" thickTop="1" thickBot="1" x14ac:dyDescent="0.25">
      <c r="A8" s="15">
        <v>3</v>
      </c>
      <c r="B8" s="9" t="str">
        <f>'LOT 3 - Summary'!A3</f>
        <v>LOT 3 -  Mantapala Settlement, Host Communities and Transit Centres Luapula Province</v>
      </c>
      <c r="C8" s="30">
        <f>'LOT 3 - Summary'!C11</f>
        <v>350000</v>
      </c>
      <c r="D8" s="26"/>
      <c r="E8" s="26"/>
    </row>
    <row r="9" spans="1:6" s="10" customFormat="1" ht="3.75" customHeight="1" thickTop="1" thickBot="1" x14ac:dyDescent="0.3">
      <c r="A9"/>
      <c r="B9" s="11"/>
      <c r="C9" s="16"/>
    </row>
    <row r="10" spans="1:6" s="10" customFormat="1" ht="16.5" customHeight="1" thickTop="1" thickBot="1" x14ac:dyDescent="0.3">
      <c r="A10" s="27"/>
      <c r="B10" s="12" t="s">
        <v>27</v>
      </c>
      <c r="C10" s="31">
        <f>SUM(C6:C9)</f>
        <v>670000</v>
      </c>
      <c r="D10" s="26"/>
      <c r="E10" s="26"/>
    </row>
    <row r="11" spans="1:6" s="10" customFormat="1" ht="16.5" customHeight="1" thickTop="1" thickBot="1" x14ac:dyDescent="0.3">
      <c r="A11" s="27"/>
      <c r="B11" s="12" t="s">
        <v>28</v>
      </c>
      <c r="C11" s="31"/>
      <c r="D11" s="26"/>
      <c r="E11" s="26"/>
    </row>
    <row r="12" spans="1:6" ht="13.8" thickTop="1" x14ac:dyDescent="0.25">
      <c r="C12" s="14"/>
    </row>
  </sheetData>
  <customSheetViews>
    <customSheetView guid="{5FD2A281-0E9B-410D-90A4-AAE9A79D8311}" scale="115" showPageBreaks="1" fitToPage="1" printArea="1" state="hidden">
      <selection activeCell="D11" sqref="D10:D11"/>
      <pageMargins left="0.66929133858267698" right="0.27559055118110198" top="0.82677165354330695" bottom="0.98425196850393704" header="0.43307086614173201" footer="0.511811023622047"/>
      <pageSetup paperSize="9" orientation="portrait" r:id="rId1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  <customSheetView guid="{3A91ECB0-42BB-412A-B626-272AADD0D864}" scale="115" showPageBreaks="1" fitToPage="1" printArea="1">
      <selection activeCell="B11" sqref="B11:B12"/>
      <pageMargins left="0.66929133858267698" right="0.27559055118110198" top="0.82677165354330695" bottom="0.98425196850393704" header="0.43307086614173201" footer="0.511811023622047"/>
      <pageSetup paperSize="9" orientation="portrait" r:id="rId2"/>
      <headerFooter alignWithMargins="0">
    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    </headerFooter>
    </customSheetView>
  </customSheetViews>
  <mergeCells count="1">
    <mergeCell ref="A2:F2"/>
  </mergeCells>
  <pageMargins left="0.66929133858267698" right="0.27559055118110198" top="0.82677165354330695" bottom="0.98425196850393704" header="0.43307086614173201" footer="0.511811023622047"/>
  <pageSetup paperSize="9" orientation="portrait" r:id="rId3"/>
  <headerFooter alignWithMargins="0">
    <oddHeader xml:space="preserve">&amp;LNational Urban Water Supply and Sanitation Programme
Techno-economic Study, Detailed Engineering Design and Preparation of Tender Documents for the Water Supply and Sanitation Improvement Project in the Urban Centres of Luapula Province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LOT1 BOQ</vt:lpstr>
      <vt:lpstr>LOT1 - Summary</vt:lpstr>
      <vt:lpstr>Lot 2 BoQ</vt:lpstr>
      <vt:lpstr>LOT2 - Summary</vt:lpstr>
      <vt:lpstr>Lot 3 BoQ</vt:lpstr>
      <vt:lpstr>LOT 3 - Summary</vt:lpstr>
      <vt:lpstr>Grand Summary</vt:lpstr>
      <vt:lpstr>'Grand Summary'!Print_Area</vt:lpstr>
      <vt:lpstr>'LOT 3 - Summary'!Print_Area</vt:lpstr>
      <vt:lpstr>'LOT1 - Summary'!Print_Area</vt:lpstr>
      <vt:lpstr>'LOT1 BOQ'!Print_Area</vt:lpstr>
      <vt:lpstr>'LOT2 - Summary'!Print_Area</vt:lpstr>
      <vt:lpstr>'LOT1 BOQ'!Print_Titles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Dragos</dc:creator>
  <cp:lastModifiedBy>Administrator</cp:lastModifiedBy>
  <cp:lastPrinted>2019-06-12T09:22:34Z</cp:lastPrinted>
  <dcterms:created xsi:type="dcterms:W3CDTF">2013-08-29T14:14:36Z</dcterms:created>
  <dcterms:modified xsi:type="dcterms:W3CDTF">2020-05-01T09:54:23Z</dcterms:modified>
</cp:coreProperties>
</file>